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自立支援\■□■□R6重点交付金活用\08公表関連\◎公表前最終版\"/>
    </mc:Choice>
  </mc:AlternateContent>
  <bookViews>
    <workbookView xWindow="0" yWindow="0" windowWidth="20490" windowHeight="7530"/>
  </bookViews>
  <sheets>
    <sheet name="参考様式1" sheetId="17" r:id="rId1"/>
    <sheet name="参考様式2" sheetId="18" r:id="rId2"/>
    <sheet name="参考様式3" sheetId="19" r:id="rId3"/>
    <sheet name="参考様式4" sheetId="20" r:id="rId4"/>
    <sheet name="参考様式5" sheetId="21" r:id="rId5"/>
    <sheet name="リスト" sheetId="2" state="hidden" r:id="rId6"/>
    <sheet name="集計表" sheetId="16" state="hidden" r:id="rId7"/>
  </sheets>
  <definedNames>
    <definedName name="_xlnm.Print_Area" localSheetId="5">リスト!$A$1:$C$26</definedName>
    <definedName name="_xlnm.Print_Area" localSheetId="0">参考様式1!$A$1:$L$18</definedName>
    <definedName name="_xlnm.Print_Area" localSheetId="1">参考様式2!$A$1:$H$23</definedName>
    <definedName name="_xlnm.Print_Area" localSheetId="2">参考様式3!$A$1:$D$28</definedName>
    <definedName name="_xlnm.Print_Area" localSheetId="4">参考様式5!$A$1:$R$61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7" l="1"/>
  <c r="BI20" i="16" l="1"/>
  <c r="BH20" i="16"/>
  <c r="BG20" i="16"/>
  <c r="BF11" i="16"/>
  <c r="BF12" i="16"/>
  <c r="BF13" i="16"/>
  <c r="BF14" i="16"/>
  <c r="BF15" i="16"/>
  <c r="BF16" i="16"/>
  <c r="BF17" i="16"/>
  <c r="BF18" i="16"/>
  <c r="BF19" i="16"/>
  <c r="BF20" i="16"/>
  <c r="BF10" i="16"/>
  <c r="BE11" i="16"/>
  <c r="BE12" i="16"/>
  <c r="BE13" i="16"/>
  <c r="BE14" i="16"/>
  <c r="BE15" i="16"/>
  <c r="BE16" i="16"/>
  <c r="BE17" i="16"/>
  <c r="BE18" i="16"/>
  <c r="BE19" i="16"/>
  <c r="BE20" i="16"/>
  <c r="BE10" i="16"/>
  <c r="BD11" i="16"/>
  <c r="BD12" i="16"/>
  <c r="BD13" i="16"/>
  <c r="BD14" i="16"/>
  <c r="BD15" i="16"/>
  <c r="BD16" i="16"/>
  <c r="BD17" i="16"/>
  <c r="BD18" i="16"/>
  <c r="BD19" i="16"/>
  <c r="BD20" i="16"/>
  <c r="BD10" i="16"/>
  <c r="BC11" i="16"/>
  <c r="BC12" i="16"/>
  <c r="BC13" i="16"/>
  <c r="BC14" i="16"/>
  <c r="BC15" i="16"/>
  <c r="BC16" i="16"/>
  <c r="BC17" i="16"/>
  <c r="BC18" i="16"/>
  <c r="BC19" i="16"/>
  <c r="BC20" i="16"/>
  <c r="BC10" i="16"/>
  <c r="BB11" i="16"/>
  <c r="BB12" i="16"/>
  <c r="BB13" i="16"/>
  <c r="BB14" i="16"/>
  <c r="BB15" i="16"/>
  <c r="BB16" i="16"/>
  <c r="BB17" i="16"/>
  <c r="BB18" i="16"/>
  <c r="BB19" i="16"/>
  <c r="BB20" i="16"/>
  <c r="BB10" i="16"/>
  <c r="AZ15" i="16"/>
  <c r="AY12" i="16"/>
  <c r="AY13" i="16"/>
  <c r="AX12" i="16" l="1"/>
  <c r="AX13" i="16"/>
  <c r="AX15" i="16"/>
  <c r="AW12" i="16"/>
  <c r="AW13" i="16"/>
  <c r="AW14" i="16"/>
  <c r="AW15" i="16"/>
  <c r="AV12" i="16"/>
  <c r="AV13" i="16"/>
  <c r="AV14" i="16"/>
  <c r="AV15" i="16"/>
  <c r="AU11" i="16"/>
  <c r="AU12" i="16"/>
  <c r="AU13" i="16"/>
  <c r="AU14" i="16"/>
  <c r="AU15" i="16"/>
  <c r="AU10" i="16"/>
  <c r="AT11" i="16" l="1"/>
  <c r="AT12" i="16"/>
  <c r="AT13" i="16"/>
  <c r="AT14" i="16"/>
  <c r="AT15" i="16"/>
  <c r="AT10" i="16"/>
  <c r="AS11" i="16"/>
  <c r="AS12" i="16"/>
  <c r="AS13" i="16"/>
  <c r="AS14" i="16"/>
  <c r="AS15" i="16"/>
  <c r="AS10" i="16"/>
  <c r="AR11" i="16"/>
  <c r="AR12" i="16"/>
  <c r="AR13" i="16"/>
  <c r="AR14" i="16"/>
  <c r="AR10" i="16"/>
  <c r="AQ15" i="16"/>
  <c r="AQ11" i="16"/>
  <c r="AQ12" i="16"/>
  <c r="AQ13" i="16"/>
  <c r="AQ14" i="16"/>
  <c r="AQ10" i="16"/>
  <c r="AP11" i="16"/>
  <c r="AP12" i="16"/>
  <c r="AP13" i="16"/>
  <c r="AP14" i="16"/>
  <c r="AP15" i="16"/>
  <c r="AP10" i="16"/>
  <c r="AO10" i="16"/>
  <c r="AN10" i="16"/>
  <c r="AN14" i="16" s="1"/>
  <c r="AM10" i="16"/>
  <c r="AL10" i="16"/>
  <c r="AL14" i="16" s="1"/>
  <c r="AK10" i="16"/>
  <c r="AJ10" i="16"/>
  <c r="AJ14" i="16" s="1"/>
  <c r="AI10" i="16"/>
  <c r="AH10" i="16"/>
  <c r="AH14" i="16" s="1"/>
  <c r="AG10" i="16"/>
  <c r="AF10" i="16"/>
  <c r="AF14" i="16" s="1"/>
  <c r="AE10" i="16"/>
  <c r="AD10" i="16"/>
  <c r="AD14" i="16" s="1"/>
  <c r="AC10" i="16"/>
  <c r="AB10" i="16"/>
  <c r="AB14" i="16" s="1"/>
  <c r="AA10" i="16"/>
  <c r="Z10" i="16"/>
  <c r="Z13" i="16" s="1"/>
  <c r="Y10" i="16"/>
  <c r="X10" i="16"/>
  <c r="X14" i="16" s="1"/>
  <c r="W10" i="16"/>
  <c r="V10" i="16"/>
  <c r="V15" i="16" s="1"/>
  <c r="U10" i="16"/>
  <c r="T10" i="16"/>
  <c r="T15" i="16" s="1"/>
  <c r="S10" i="16"/>
  <c r="R10" i="16"/>
  <c r="R15" i="16" s="1"/>
  <c r="Q10" i="16"/>
  <c r="P10" i="16"/>
  <c r="P15" i="16" s="1"/>
  <c r="Q14" i="16"/>
  <c r="O10" i="16"/>
  <c r="N10" i="16"/>
  <c r="M10" i="16"/>
  <c r="L10" i="16"/>
  <c r="K10" i="16"/>
  <c r="K11" i="16" s="1"/>
  <c r="J10" i="16"/>
  <c r="I10" i="16"/>
  <c r="I17" i="16" s="1"/>
  <c r="H10" i="16"/>
  <c r="H19" i="16" s="1"/>
  <c r="G10" i="16"/>
  <c r="G19" i="16" s="1"/>
  <c r="F10" i="16"/>
  <c r="F19" i="16" s="1"/>
  <c r="E10" i="16"/>
  <c r="E15" i="16" s="1"/>
  <c r="D10" i="16"/>
  <c r="D19" i="16" s="1"/>
  <c r="C10" i="16"/>
  <c r="C19" i="16" s="1"/>
  <c r="B10" i="16"/>
  <c r="B19" i="16" s="1"/>
  <c r="A10" i="16"/>
  <c r="A15" i="16" s="1"/>
  <c r="K13" i="16"/>
  <c r="AO11" i="16"/>
  <c r="AM14" i="16"/>
  <c r="AK13" i="16"/>
  <c r="AI13" i="16"/>
  <c r="AG13" i="16"/>
  <c r="AE14" i="16"/>
  <c r="AC13" i="16"/>
  <c r="AA13" i="16"/>
  <c r="Y14" i="16"/>
  <c r="W14" i="16"/>
  <c r="U14" i="16"/>
  <c r="S14" i="16"/>
  <c r="O14" i="16"/>
  <c r="N15" i="16"/>
  <c r="M14" i="16"/>
  <c r="L14" i="16"/>
  <c r="K15" i="16"/>
  <c r="J14" i="16"/>
  <c r="I19" i="16"/>
  <c r="A17" i="16"/>
  <c r="C13" i="16"/>
  <c r="E20" i="16"/>
  <c r="E11" i="16" l="1"/>
  <c r="C15" i="16"/>
  <c r="A19" i="16"/>
  <c r="A20" i="16"/>
  <c r="A11" i="16"/>
  <c r="I11" i="16"/>
  <c r="G13" i="16"/>
  <c r="G15" i="16"/>
  <c r="E17" i="16"/>
  <c r="E19" i="16"/>
  <c r="C20" i="16"/>
  <c r="G20" i="16"/>
  <c r="C11" i="16"/>
  <c r="G11" i="16"/>
  <c r="A13" i="16"/>
  <c r="E13" i="16"/>
  <c r="I15" i="16"/>
  <c r="C17" i="16"/>
  <c r="G17" i="16"/>
  <c r="N11" i="16"/>
  <c r="R11" i="16"/>
  <c r="V11" i="16"/>
  <c r="Z11" i="16"/>
  <c r="AC11" i="16"/>
  <c r="AG11" i="16"/>
  <c r="AK11" i="16"/>
  <c r="N13" i="16"/>
  <c r="R13" i="16"/>
  <c r="V13" i="16"/>
  <c r="T14" i="16"/>
  <c r="AA14" i="16"/>
  <c r="AI14" i="16"/>
  <c r="P11" i="16"/>
  <c r="T11" i="16"/>
  <c r="X11" i="16"/>
  <c r="AA11" i="16"/>
  <c r="AE11" i="16"/>
  <c r="AI11" i="16"/>
  <c r="AM11" i="16"/>
  <c r="P13" i="16"/>
  <c r="T13" i="16"/>
  <c r="X13" i="16"/>
  <c r="AE13" i="16"/>
  <c r="AM13" i="16"/>
  <c r="P14" i="16"/>
  <c r="I20" i="16"/>
  <c r="I13" i="16"/>
  <c r="J12" i="16"/>
  <c r="L12" i="16"/>
  <c r="M12" i="16"/>
  <c r="O12" i="16"/>
  <c r="Q12" i="16"/>
  <c r="S12" i="16"/>
  <c r="U12" i="16"/>
  <c r="W12" i="16"/>
  <c r="Y12" i="16"/>
  <c r="AB12" i="16"/>
  <c r="AD12" i="16"/>
  <c r="AF12" i="16"/>
  <c r="AH12" i="16"/>
  <c r="AJ12" i="16"/>
  <c r="AL12" i="16"/>
  <c r="AN12" i="16"/>
  <c r="L15" i="16"/>
  <c r="O15" i="16"/>
  <c r="S15" i="16"/>
  <c r="W15" i="16"/>
  <c r="AD15" i="16"/>
  <c r="AH15" i="16"/>
  <c r="AL15" i="16"/>
  <c r="AD16" i="16"/>
  <c r="AH16" i="16"/>
  <c r="AL16" i="16"/>
  <c r="AD17" i="16"/>
  <c r="AH17" i="16"/>
  <c r="AL17" i="16"/>
  <c r="AD18" i="16"/>
  <c r="AH18" i="16"/>
  <c r="AL18" i="16"/>
  <c r="AD19" i="16"/>
  <c r="AH19" i="16"/>
  <c r="AL19" i="16"/>
  <c r="AD20" i="16"/>
  <c r="AH20" i="16"/>
  <c r="AL20" i="16"/>
  <c r="X20" i="16"/>
  <c r="X19" i="16"/>
  <c r="X18" i="16"/>
  <c r="X17" i="16"/>
  <c r="X16" i="16"/>
  <c r="X15" i="16"/>
  <c r="Z20" i="16"/>
  <c r="Z19" i="16"/>
  <c r="Z18" i="16"/>
  <c r="Z17" i="16"/>
  <c r="Z16" i="16"/>
  <c r="Z15" i="16"/>
  <c r="AA20" i="16"/>
  <c r="AA19" i="16"/>
  <c r="AA18" i="16"/>
  <c r="AA17" i="16"/>
  <c r="AA16" i="16"/>
  <c r="AA15" i="16"/>
  <c r="AC20" i="16"/>
  <c r="AC19" i="16"/>
  <c r="AC18" i="16"/>
  <c r="AC17" i="16"/>
  <c r="AC16" i="16"/>
  <c r="AC15" i="16"/>
  <c r="AE20" i="16"/>
  <c r="AE19" i="16"/>
  <c r="AE18" i="16"/>
  <c r="AE17" i="16"/>
  <c r="AE16" i="16"/>
  <c r="AE15" i="16"/>
  <c r="AG20" i="16"/>
  <c r="AG19" i="16"/>
  <c r="AG18" i="16"/>
  <c r="AG17" i="16"/>
  <c r="AG16" i="16"/>
  <c r="AG15" i="16"/>
  <c r="AI20" i="16"/>
  <c r="AI19" i="16"/>
  <c r="AI18" i="16"/>
  <c r="AI17" i="16"/>
  <c r="AI16" i="16"/>
  <c r="AI15" i="16"/>
  <c r="AK20" i="16"/>
  <c r="AK19" i="16"/>
  <c r="AK18" i="16"/>
  <c r="AK17" i="16"/>
  <c r="AK16" i="16"/>
  <c r="AK15" i="16"/>
  <c r="AM20" i="16"/>
  <c r="AM19" i="16"/>
  <c r="AM18" i="16"/>
  <c r="AM17" i="16"/>
  <c r="AM16" i="16"/>
  <c r="AM15" i="16"/>
  <c r="AO20" i="16"/>
  <c r="AO19" i="16"/>
  <c r="AO18" i="16"/>
  <c r="AO17" i="16"/>
  <c r="AO16" i="16"/>
  <c r="AO15" i="16"/>
  <c r="AO13" i="16"/>
  <c r="J11" i="16"/>
  <c r="L11" i="16"/>
  <c r="M11" i="16"/>
  <c r="O11" i="16"/>
  <c r="Q11" i="16"/>
  <c r="S11" i="16"/>
  <c r="U11" i="16"/>
  <c r="W11" i="16"/>
  <c r="Y11" i="16"/>
  <c r="AB11" i="16"/>
  <c r="AD11" i="16"/>
  <c r="AF11" i="16"/>
  <c r="AH11" i="16"/>
  <c r="AJ11" i="16"/>
  <c r="AL11" i="16"/>
  <c r="AN11" i="16"/>
  <c r="K12" i="16"/>
  <c r="N12" i="16"/>
  <c r="P12" i="16"/>
  <c r="R12" i="16"/>
  <c r="T12" i="16"/>
  <c r="V12" i="16"/>
  <c r="X12" i="16"/>
  <c r="Z12" i="16"/>
  <c r="AA12" i="16"/>
  <c r="AC12" i="16"/>
  <c r="AE12" i="16"/>
  <c r="AG12" i="16"/>
  <c r="AI12" i="16"/>
  <c r="AK12" i="16"/>
  <c r="AM12" i="16"/>
  <c r="AO12" i="16"/>
  <c r="J13" i="16"/>
  <c r="L13" i="16"/>
  <c r="M13" i="16"/>
  <c r="O13" i="16"/>
  <c r="Q13" i="16"/>
  <c r="S13" i="16"/>
  <c r="U13" i="16"/>
  <c r="W13" i="16"/>
  <c r="Y13" i="16"/>
  <c r="AB13" i="16"/>
  <c r="AD13" i="16"/>
  <c r="AF13" i="16"/>
  <c r="AH13" i="16"/>
  <c r="AJ13" i="16"/>
  <c r="AL13" i="16"/>
  <c r="AN13" i="16"/>
  <c r="K14" i="16"/>
  <c r="N14" i="16"/>
  <c r="R14" i="16"/>
  <c r="V14" i="16"/>
  <c r="Z14" i="16"/>
  <c r="AC14" i="16"/>
  <c r="AG14" i="16"/>
  <c r="AK14" i="16"/>
  <c r="AO14" i="16"/>
  <c r="J15" i="16"/>
  <c r="M15" i="16"/>
  <c r="Q15" i="16"/>
  <c r="U15" i="16"/>
  <c r="Y15" i="16"/>
  <c r="AB15" i="16"/>
  <c r="AF15" i="16"/>
  <c r="AJ15" i="16"/>
  <c r="AN15" i="16"/>
  <c r="Y16" i="16"/>
  <c r="AB16" i="16"/>
  <c r="AF16" i="16"/>
  <c r="AJ16" i="16"/>
  <c r="AN16" i="16"/>
  <c r="Y17" i="16"/>
  <c r="AB17" i="16"/>
  <c r="AF17" i="16"/>
  <c r="AJ17" i="16"/>
  <c r="AN17" i="16"/>
  <c r="Y18" i="16"/>
  <c r="AB18" i="16"/>
  <c r="AF18" i="16"/>
  <c r="AJ18" i="16"/>
  <c r="AN18" i="16"/>
  <c r="Y19" i="16"/>
  <c r="AB19" i="16"/>
  <c r="AF19" i="16"/>
  <c r="AJ19" i="16"/>
  <c r="AN19" i="16"/>
  <c r="Y20" i="16"/>
  <c r="AB20" i="16"/>
  <c r="AF20" i="16"/>
  <c r="AJ20" i="16"/>
  <c r="AN20" i="16"/>
  <c r="B12" i="16"/>
  <c r="D12" i="16"/>
  <c r="F12" i="16"/>
  <c r="H12" i="16"/>
  <c r="B14" i="16"/>
  <c r="D14" i="16"/>
  <c r="F14" i="16"/>
  <c r="H14" i="16"/>
  <c r="B16" i="16"/>
  <c r="D16" i="16"/>
  <c r="F16" i="16"/>
  <c r="H16" i="16"/>
  <c r="B18" i="16"/>
  <c r="D18" i="16"/>
  <c r="F18" i="16"/>
  <c r="H18" i="16"/>
  <c r="B20" i="16"/>
  <c r="D20" i="16"/>
  <c r="F20" i="16"/>
  <c r="H20" i="16"/>
  <c r="B11" i="16"/>
  <c r="D11" i="16"/>
  <c r="F11" i="16"/>
  <c r="H11" i="16"/>
  <c r="A12" i="16"/>
  <c r="C12" i="16"/>
  <c r="E12" i="16"/>
  <c r="G12" i="16"/>
  <c r="I12" i="16"/>
  <c r="B13" i="16"/>
  <c r="D13" i="16"/>
  <c r="F13" i="16"/>
  <c r="H13" i="16"/>
  <c r="A14" i="16"/>
  <c r="C14" i="16"/>
  <c r="E14" i="16"/>
  <c r="G14" i="16"/>
  <c r="I14" i="16"/>
  <c r="B15" i="16"/>
  <c r="D15" i="16"/>
  <c r="F15" i="16"/>
  <c r="H15" i="16"/>
  <c r="A16" i="16"/>
  <c r="C16" i="16"/>
  <c r="E16" i="16"/>
  <c r="G16" i="16"/>
  <c r="I16" i="16"/>
  <c r="B17" i="16"/>
  <c r="D17" i="16"/>
  <c r="F17" i="16"/>
  <c r="H17" i="16"/>
  <c r="A18" i="16"/>
  <c r="C18" i="16"/>
  <c r="E18" i="16"/>
  <c r="G18" i="16"/>
  <c r="I18" i="16"/>
  <c r="G16" i="17" l="1"/>
  <c r="J15" i="17"/>
  <c r="G14" i="17"/>
  <c r="AV11" i="16" s="1"/>
  <c r="G15" i="17"/>
  <c r="G13" i="17"/>
  <c r="AV10" i="16" s="1"/>
  <c r="D10" i="19" l="1"/>
  <c r="D8" i="19"/>
  <c r="D6" i="21" l="1"/>
  <c r="M6" i="21"/>
  <c r="M7" i="21"/>
  <c r="M8" i="21"/>
  <c r="A41" i="21"/>
  <c r="D6" i="20"/>
  <c r="M6" i="20"/>
  <c r="M7" i="20"/>
  <c r="M8" i="20"/>
  <c r="A35" i="20"/>
  <c r="D7" i="19"/>
  <c r="D9" i="19"/>
  <c r="D11" i="19"/>
  <c r="D12" i="19"/>
  <c r="D13" i="19"/>
  <c r="D14" i="19"/>
  <c r="D15" i="19"/>
  <c r="D16" i="19"/>
  <c r="D17" i="19"/>
  <c r="D18" i="19"/>
  <c r="D19" i="19"/>
  <c r="D20" i="19"/>
  <c r="D21" i="19"/>
  <c r="C23" i="18"/>
  <c r="D23" i="18"/>
  <c r="F23" i="18" s="1"/>
  <c r="E23" i="18"/>
  <c r="G23" i="18"/>
  <c r="H13" i="17"/>
  <c r="AW10" i="16" s="1"/>
  <c r="H14" i="17"/>
  <c r="H15" i="17"/>
  <c r="I15" i="17" s="1"/>
  <c r="H16" i="17"/>
  <c r="I16" i="17" s="1"/>
  <c r="J16" i="17" s="1"/>
  <c r="I17" i="17"/>
  <c r="J17" i="17" s="1"/>
  <c r="C18" i="17"/>
  <c r="AR15" i="16" s="1"/>
  <c r="F18" i="17"/>
  <c r="AY14" i="16" l="1"/>
  <c r="AX14" i="16"/>
  <c r="I14" i="17"/>
  <c r="AW11" i="16"/>
  <c r="H23" i="18"/>
  <c r="D22" i="19"/>
  <c r="I13" i="17"/>
  <c r="J13" i="17" l="1"/>
  <c r="AY10" i="16" s="1"/>
  <c r="AX10" i="16"/>
  <c r="AX11" i="16"/>
  <c r="J14" i="17"/>
  <c r="AY11" i="16" s="1"/>
  <c r="J18" i="17" l="1"/>
  <c r="AY15" i="16" l="1"/>
  <c r="L18" i="17"/>
  <c r="B7" i="19" l="1"/>
  <c r="BA15" i="16"/>
  <c r="B8" i="19" l="1"/>
  <c r="B22" i="19" s="1"/>
  <c r="BJ20" i="16"/>
</calcChain>
</file>

<file path=xl/sharedStrings.xml><?xml version="1.0" encoding="utf-8"?>
<sst xmlns="http://schemas.openxmlformats.org/spreadsheetml/2006/main" count="455" uniqueCount="202">
  <si>
    <t>法人名</t>
    <rPh sb="0" eb="3">
      <t>ホウジンメイ</t>
    </rPh>
    <phoneticPr fontId="3"/>
  </si>
  <si>
    <t>サービス種別</t>
    <rPh sb="4" eb="6">
      <t>シュベツ</t>
    </rPh>
    <phoneticPr fontId="3"/>
  </si>
  <si>
    <t>事業所・施設名</t>
    <rPh sb="0" eb="3">
      <t>ジギョウショ</t>
    </rPh>
    <rPh sb="4" eb="6">
      <t>シセツ</t>
    </rPh>
    <rPh sb="6" eb="7">
      <t>メイ</t>
    </rPh>
    <phoneticPr fontId="3"/>
  </si>
  <si>
    <t>（単位：円）</t>
    <rPh sb="1" eb="3">
      <t>タンイ</t>
    </rPh>
    <rPh sb="4" eb="5">
      <t>エン</t>
    </rPh>
    <phoneticPr fontId="3"/>
  </si>
  <si>
    <t>導入機器名</t>
    <rPh sb="0" eb="5">
      <t>ドウニュウキキメイ</t>
    </rPh>
    <phoneticPr fontId="3"/>
  </si>
  <si>
    <t>メーカー</t>
    <phoneticPr fontId="3"/>
  </si>
  <si>
    <t>導入台数</t>
    <rPh sb="0" eb="4">
      <t>ドウニュウダイスウ</t>
    </rPh>
    <phoneticPr fontId="3"/>
  </si>
  <si>
    <t>A</t>
    <phoneticPr fontId="3"/>
  </si>
  <si>
    <t>B</t>
    <phoneticPr fontId="3"/>
  </si>
  <si>
    <t>所要額</t>
    <rPh sb="0" eb="3">
      <t>ショヨウガク</t>
    </rPh>
    <phoneticPr fontId="3"/>
  </si>
  <si>
    <t>-</t>
    <phoneticPr fontId="3"/>
  </si>
  <si>
    <t>合計</t>
    <rPh sb="0" eb="2">
      <t>ゴウケイ</t>
    </rPh>
    <phoneticPr fontId="3"/>
  </si>
  <si>
    <t>総事業費
（税込み）</t>
    <rPh sb="0" eb="4">
      <t>ソウジギョウヒ</t>
    </rPh>
    <rPh sb="6" eb="8">
      <t>ゼイコ</t>
    </rPh>
    <phoneticPr fontId="3"/>
  </si>
  <si>
    <t>リスト</t>
    <phoneticPr fontId="3"/>
  </si>
  <si>
    <t>サービス種別※処遇改善加算対象のみ</t>
    <rPh sb="4" eb="6">
      <t>シュベツ</t>
    </rPh>
    <rPh sb="7" eb="9">
      <t>ショグウ</t>
    </rPh>
    <rPh sb="9" eb="13">
      <t>カイゼンカサン</t>
    </rPh>
    <rPh sb="13" eb="15">
      <t>タイショウ</t>
    </rPh>
    <phoneticPr fontId="3"/>
  </si>
  <si>
    <t>項目</t>
    <rPh sb="0" eb="2">
      <t>コウモク</t>
    </rPh>
    <phoneticPr fontId="3"/>
  </si>
  <si>
    <t>箇所</t>
    <rPh sb="0" eb="2">
      <t>カショ</t>
    </rPh>
    <phoneticPr fontId="3"/>
  </si>
  <si>
    <t>選択肢</t>
    <rPh sb="0" eb="3">
      <t>センタクシ</t>
    </rPh>
    <phoneticPr fontId="3"/>
  </si>
  <si>
    <r>
      <t xml:space="preserve">導入台数
</t>
    </r>
    <r>
      <rPr>
        <sz val="7"/>
        <color theme="1"/>
        <rFont val="BIZ UDゴシック"/>
        <family val="3"/>
        <charset val="128"/>
      </rPr>
      <t>（情報端末の台数）</t>
    </r>
    <rPh sb="0" eb="4">
      <t>ドウニュウダイスウ</t>
    </rPh>
    <rPh sb="6" eb="10">
      <t>ジョウホウタンマツ</t>
    </rPh>
    <rPh sb="11" eb="13">
      <t>ダイスウ</t>
    </rPh>
    <phoneticPr fontId="3"/>
  </si>
  <si>
    <t>（歳入）</t>
    <rPh sb="1" eb="3">
      <t>サイニュウ</t>
    </rPh>
    <phoneticPr fontId="3"/>
  </si>
  <si>
    <t>補助金</t>
    <rPh sb="0" eb="3">
      <t>ホジョキン</t>
    </rPh>
    <phoneticPr fontId="3"/>
  </si>
  <si>
    <t>（歳出）</t>
    <rPh sb="1" eb="3">
      <t>サイシュツ</t>
    </rPh>
    <phoneticPr fontId="3"/>
  </si>
  <si>
    <t>歳入合計</t>
    <rPh sb="0" eb="4">
      <t>サイニュウゴウケイ</t>
    </rPh>
    <phoneticPr fontId="3"/>
  </si>
  <si>
    <t>歳出合計</t>
    <rPh sb="0" eb="4">
      <t>サイシュツゴウケイ</t>
    </rPh>
    <phoneticPr fontId="3"/>
  </si>
  <si>
    <t>E</t>
    <phoneticPr fontId="3"/>
  </si>
  <si>
    <t>法人名</t>
    <rPh sb="0" eb="3">
      <t>ホウジンメイ</t>
    </rPh>
    <phoneticPr fontId="13"/>
  </si>
  <si>
    <t>事業所・施設名</t>
    <rPh sb="0" eb="3">
      <t>ジギョウショ</t>
    </rPh>
    <rPh sb="4" eb="7">
      <t>シセツメイ</t>
    </rPh>
    <phoneticPr fontId="13"/>
  </si>
  <si>
    <t>事業所番号</t>
    <rPh sb="0" eb="5">
      <t>ジギョウショバンゴウ</t>
    </rPh>
    <phoneticPr fontId="13"/>
  </si>
  <si>
    <t>担当者名</t>
    <rPh sb="0" eb="3">
      <t>タントウシャ</t>
    </rPh>
    <rPh sb="3" eb="4">
      <t>メイ</t>
    </rPh>
    <phoneticPr fontId="13"/>
  </si>
  <si>
    <t>ＴＥＬ</t>
    <phoneticPr fontId="13"/>
  </si>
  <si>
    <t>Ｍａｉｌ</t>
    <phoneticPr fontId="13"/>
  </si>
  <si>
    <t>　←　リストの中から選択ください</t>
    <rPh sb="7" eb="8">
      <t>ナカ</t>
    </rPh>
    <rPh sb="10" eb="12">
      <t>センタク</t>
    </rPh>
    <phoneticPr fontId="13"/>
  </si>
  <si>
    <t>【アを選択した場合】</t>
    <rPh sb="3" eb="5">
      <t>センタク</t>
    </rPh>
    <rPh sb="7" eb="9">
      <t>バアイ</t>
    </rPh>
    <phoneticPr fontId="13"/>
  </si>
  <si>
    <t>　←　リストの中から選択ください</t>
    <phoneticPr fontId="13"/>
  </si>
  <si>
    <t>事業所番号</t>
    <rPh sb="0" eb="3">
      <t>ジギョウショ</t>
    </rPh>
    <rPh sb="3" eb="5">
      <t>バンゴウ</t>
    </rPh>
    <phoneticPr fontId="3"/>
  </si>
  <si>
    <t>法人所在地</t>
    <rPh sb="0" eb="5">
      <t>ホウジンショザイチ</t>
    </rPh>
    <phoneticPr fontId="3"/>
  </si>
  <si>
    <t>代表者職氏名</t>
    <rPh sb="0" eb="3">
      <t>ダイヒョウシャ</t>
    </rPh>
    <rPh sb="3" eb="6">
      <t>ショクシメイ</t>
    </rPh>
    <phoneticPr fontId="3"/>
  </si>
  <si>
    <t>ICT</t>
    <phoneticPr fontId="3"/>
  </si>
  <si>
    <t>居宅介護</t>
    <rPh sb="0" eb="4">
      <t>キョタクカイゴ</t>
    </rPh>
    <phoneticPr fontId="3"/>
  </si>
  <si>
    <t>重度訪問介護</t>
    <rPh sb="0" eb="6">
      <t>ジュウドホウモンカイゴ</t>
    </rPh>
    <phoneticPr fontId="3"/>
  </si>
  <si>
    <t>同行援護</t>
    <rPh sb="0" eb="4">
      <t>ドウコウエンゴ</t>
    </rPh>
    <phoneticPr fontId="3"/>
  </si>
  <si>
    <t>行動援護</t>
    <rPh sb="0" eb="4">
      <t>コウドウエンゴ</t>
    </rPh>
    <phoneticPr fontId="3"/>
  </si>
  <si>
    <t>療養介護</t>
    <rPh sb="0" eb="4">
      <t>リョウヨウカイゴ</t>
    </rPh>
    <phoneticPr fontId="3"/>
  </si>
  <si>
    <t>生活介護</t>
    <rPh sb="0" eb="2">
      <t>セイカツ</t>
    </rPh>
    <rPh sb="2" eb="4">
      <t>カイゴ</t>
    </rPh>
    <phoneticPr fontId="3"/>
  </si>
  <si>
    <t>短期入所</t>
    <rPh sb="0" eb="4">
      <t>タンキニュウショ</t>
    </rPh>
    <phoneticPr fontId="3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</si>
  <si>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3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</si>
  <si>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</si>
  <si>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自立訓練（機能訓練）</t>
    <rPh sb="0" eb="4">
      <t>ジリツクンレン</t>
    </rPh>
    <rPh sb="5" eb="9">
      <t>キノウクンレン</t>
    </rPh>
    <phoneticPr fontId="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</si>
  <si>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3"/>
  </si>
  <si>
    <t>就労移行支援</t>
    <rPh sb="0" eb="6">
      <t>シュウロウイコウシエン</t>
    </rPh>
    <phoneticPr fontId="3"/>
  </si>
  <si>
    <t>就労継続支援Ａ型</t>
    <rPh sb="0" eb="2">
      <t>シュウロウ</t>
    </rPh>
    <rPh sb="2" eb="6">
      <t>ケイゾクシエン</t>
    </rPh>
    <rPh sb="7" eb="8">
      <t>ガタ</t>
    </rPh>
    <phoneticPr fontId="3"/>
  </si>
  <si>
    <t>就労継続支援Ｂ型</t>
    <rPh sb="0" eb="6">
      <t>シュウロウケイゾクシエン</t>
    </rPh>
    <rPh sb="7" eb="8">
      <t>ガタ</t>
    </rPh>
    <phoneticPr fontId="3"/>
  </si>
  <si>
    <t>就労定着支援</t>
    <rPh sb="0" eb="2">
      <t>シュウロウ</t>
    </rPh>
    <rPh sb="2" eb="4">
      <t>テイチャク</t>
    </rPh>
    <rPh sb="4" eb="6">
      <t>シエン</t>
    </rPh>
    <phoneticPr fontId="3"/>
  </si>
  <si>
    <t>自立生活援助</t>
    <rPh sb="0" eb="2">
      <t>ジリツ</t>
    </rPh>
    <rPh sb="2" eb="4">
      <t>セイカツ</t>
    </rPh>
    <rPh sb="4" eb="6">
      <t>エンジョ</t>
    </rPh>
    <phoneticPr fontId="3"/>
  </si>
  <si>
    <t>共同生活援助</t>
    <rPh sb="0" eb="4">
      <t>キョウドウセイカツ</t>
    </rPh>
    <rPh sb="4" eb="6">
      <t>エンジョ</t>
    </rPh>
    <phoneticPr fontId="3"/>
  </si>
  <si>
    <t>児童発達支援</t>
    <rPh sb="0" eb="6">
      <t>ジドウハッタツシエン</t>
    </rPh>
    <phoneticPr fontId="3"/>
  </si>
  <si>
    <t>放課後等デイサービス</t>
    <rPh sb="0" eb="4">
      <t>ホウカゴトウ</t>
    </rPh>
    <phoneticPr fontId="3"/>
  </si>
  <si>
    <t>居宅訪問型児童発達支援</t>
    <rPh sb="0" eb="5">
      <t>キョタクホウモンガタ</t>
    </rPh>
    <rPh sb="5" eb="11">
      <t>ジドウハッタツシエン</t>
    </rPh>
    <phoneticPr fontId="3"/>
  </si>
  <si>
    <t>保育所等訪問支援</t>
    <rPh sb="0" eb="8">
      <t>ホイクショトウホウモンシエン</t>
    </rPh>
    <phoneticPr fontId="3"/>
  </si>
  <si>
    <t>見守り機器</t>
    <rPh sb="0" eb="2">
      <t>ミマモ</t>
    </rPh>
    <rPh sb="3" eb="5">
      <t>キキ</t>
    </rPh>
    <phoneticPr fontId="3"/>
  </si>
  <si>
    <t>重度障害者包括支援</t>
    <rPh sb="0" eb="2">
      <t>ジュウド</t>
    </rPh>
    <rPh sb="2" eb="5">
      <t>ショウガイシャ</t>
    </rPh>
    <rPh sb="5" eb="7">
      <t>ホウカツ</t>
    </rPh>
    <rPh sb="7" eb="9">
      <t>シエン</t>
    </rPh>
    <phoneticPr fontId="3"/>
  </si>
  <si>
    <t>障害児入所施設</t>
    <rPh sb="0" eb="3">
      <t>ショウガイジ</t>
    </rPh>
    <rPh sb="3" eb="5">
      <t>ニュウショ</t>
    </rPh>
    <rPh sb="5" eb="7">
      <t>シセツ</t>
    </rPh>
    <phoneticPr fontId="3"/>
  </si>
  <si>
    <t>サービス種別※処遇改善加算対象のみ</t>
    <phoneticPr fontId="3"/>
  </si>
  <si>
    <t>様式1:G7、様式2:G7</t>
    <rPh sb="0" eb="2">
      <t>ヨウシキ</t>
    </rPh>
    <rPh sb="7" eb="9">
      <t>ヨウシキ</t>
    </rPh>
    <phoneticPr fontId="3"/>
  </si>
  <si>
    <t>重度障害者等包括支援</t>
    <phoneticPr fontId="13"/>
  </si>
  <si>
    <t>対象経費の
実支出額
（税抜き）</t>
    <rPh sb="0" eb="4">
      <t>タイショウケイヒ</t>
    </rPh>
    <rPh sb="6" eb="7">
      <t>ジツ</t>
    </rPh>
    <rPh sb="7" eb="9">
      <t>シシュツ</t>
    </rPh>
    <rPh sb="9" eb="10">
      <t>ガク</t>
    </rPh>
    <rPh sb="13" eb="14">
      <t>ヌ</t>
    </rPh>
    <phoneticPr fontId="3"/>
  </si>
  <si>
    <t>サービス種別</t>
    <rPh sb="4" eb="6">
      <t>シュベツ</t>
    </rPh>
    <phoneticPr fontId="13"/>
  </si>
  <si>
    <t>通信環境整備</t>
    <rPh sb="0" eb="6">
      <t>ツウシンカンキョウセイビ</t>
    </rPh>
    <phoneticPr fontId="3"/>
  </si>
  <si>
    <t>自己資金</t>
    <rPh sb="0" eb="4">
      <t>ジコシキン</t>
    </rPh>
    <phoneticPr fontId="3"/>
  </si>
  <si>
    <t>障害児入所施設</t>
    <rPh sb="0" eb="3">
      <t>ショウガイジ</t>
    </rPh>
    <rPh sb="3" eb="5">
      <t>ニュウショ</t>
    </rPh>
    <rPh sb="5" eb="7">
      <t>シセツ</t>
    </rPh>
    <phoneticPr fontId="3"/>
  </si>
  <si>
    <t>様式6:I8、様式7:I8　様式9,10別添:C7</t>
    <rPh sb="14" eb="16">
      <t>ヨウシキ</t>
    </rPh>
    <rPh sb="20" eb="22">
      <t>ベッテン</t>
    </rPh>
    <phoneticPr fontId="3"/>
  </si>
  <si>
    <t>イ：「いばらき介護の働きやすい職場宣言」の認定を受けること。
　　なお、宣言内容には、定められた５つの小項目のうち３つ以上に取り組むこと。</t>
    <phoneticPr fontId="13"/>
  </si>
  <si>
    <t>ア：福祉・介護職員等処遇改善加算及び福祉・介護職員処遇改善臨時特例交付金又はその他加算・手当等を除く自主的な財
　　源を用いて、直接処遇職員職員等に対する総支給額の引上げを全体として2.0%以上行うこと。</t>
    <rPh sb="2" eb="4">
      <t>フクシ</t>
    </rPh>
    <rPh sb="18" eb="20">
      <t>フクシ</t>
    </rPh>
    <rPh sb="21" eb="23">
      <t>カイゴ</t>
    </rPh>
    <rPh sb="23" eb="25">
      <t>ショクイン</t>
    </rPh>
    <rPh sb="25" eb="36">
      <t>ショグウカイゼンリンジトクレイコウフキン</t>
    </rPh>
    <rPh sb="64" eb="66">
      <t>チョクセツ</t>
    </rPh>
    <rPh sb="66" eb="70">
      <t>ショグウショクイン</t>
    </rPh>
    <phoneticPr fontId="13"/>
  </si>
  <si>
    <t>☆☆☆開始☆☆☆</t>
    <phoneticPr fontId="3"/>
  </si>
  <si>
    <t>共通</t>
    <rPh sb="0" eb="2">
      <t>キョウツウ</t>
    </rPh>
    <phoneticPr fontId="3"/>
  </si>
  <si>
    <t>ロボット</t>
    <phoneticPr fontId="3"/>
  </si>
  <si>
    <t>見守り</t>
    <rPh sb="0" eb="2">
      <t>ミマモ</t>
    </rPh>
    <phoneticPr fontId="3"/>
  </si>
  <si>
    <t>TEL</t>
    <phoneticPr fontId="13"/>
  </si>
  <si>
    <t>Mail</t>
    <phoneticPr fontId="13"/>
  </si>
  <si>
    <t>ア：時期</t>
    <rPh sb="2" eb="4">
      <t>ジキ</t>
    </rPh>
    <phoneticPr fontId="3"/>
  </si>
  <si>
    <t>メーカー</t>
  </si>
  <si>
    <r>
      <rPr>
        <sz val="10"/>
        <color theme="1"/>
        <rFont val="BIZ UDゴシック"/>
        <family val="3"/>
        <charset val="128"/>
      </rPr>
      <t>対象経費の実支出額</t>
    </r>
    <r>
      <rPr>
        <sz val="11"/>
        <color theme="1"/>
        <rFont val="BIZ UDゴシック"/>
        <family val="3"/>
        <charset val="128"/>
      </rPr>
      <t xml:space="preserve">
（税抜き）</t>
    </r>
    <rPh sb="0" eb="4">
      <t>タイショウケイヒ</t>
    </rPh>
    <rPh sb="5" eb="9">
      <t>ジツシシュツガク</t>
    </rPh>
    <rPh sb="12" eb="13">
      <t>ヌ</t>
    </rPh>
    <phoneticPr fontId="3"/>
  </si>
  <si>
    <t>☆☆☆終了☆☆☆</t>
    <phoneticPr fontId="3"/>
  </si>
  <si>
    <t>-</t>
  </si>
  <si>
    <t>C</t>
    <phoneticPr fontId="3"/>
  </si>
  <si>
    <t>様式3</t>
    <rPh sb="0" eb="2">
      <t>ヨウシキ</t>
    </rPh>
    <phoneticPr fontId="3"/>
  </si>
  <si>
    <t>共通</t>
    <phoneticPr fontId="3"/>
  </si>
  <si>
    <t>所要額計</t>
    <rPh sb="0" eb="3">
      <t>ショヨウガク</t>
    </rPh>
    <rPh sb="3" eb="4">
      <t>ケイ</t>
    </rPh>
    <phoneticPr fontId="3"/>
  </si>
  <si>
    <t>H</t>
    <phoneticPr fontId="3"/>
  </si>
  <si>
    <t>　　　　　（法　人　名）</t>
    <phoneticPr fontId="3"/>
  </si>
  <si>
    <t>障害児入所施設</t>
    <phoneticPr fontId="13"/>
  </si>
  <si>
    <t>短期入所</t>
    <phoneticPr fontId="13"/>
  </si>
  <si>
    <t>重度訪問介護</t>
    <phoneticPr fontId="13"/>
  </si>
  <si>
    <t>居宅介護</t>
    <rPh sb="0" eb="2">
      <t>キョタク</t>
    </rPh>
    <rPh sb="2" eb="4">
      <t>カイゴ</t>
    </rPh>
    <phoneticPr fontId="13"/>
  </si>
  <si>
    <t>共同生活援助</t>
    <rPh sb="0" eb="4">
      <t>キョウドウセイカツ</t>
    </rPh>
    <rPh sb="4" eb="6">
      <t>エンジョ</t>
    </rPh>
    <phoneticPr fontId="13"/>
  </si>
  <si>
    <t>障害者支援施設</t>
    <rPh sb="0" eb="7">
      <t>ショウガイシャシエンシセツ</t>
    </rPh>
    <phoneticPr fontId="13"/>
  </si>
  <si>
    <t>初期設定に要する費用
（税抜き）</t>
    <rPh sb="0" eb="2">
      <t>ショキ</t>
    </rPh>
    <rPh sb="2" eb="4">
      <t>セッテイ</t>
    </rPh>
    <rPh sb="5" eb="6">
      <t>ヨウ</t>
    </rPh>
    <rPh sb="8" eb="10">
      <t>ヒヨウ</t>
    </rPh>
    <rPh sb="12" eb="14">
      <t>ゼイヌ</t>
    </rPh>
    <phoneticPr fontId="3"/>
  </si>
  <si>
    <t>1台(式)当たりの
実支出額（税抜き）</t>
    <rPh sb="1" eb="2">
      <t>ダイ</t>
    </rPh>
    <rPh sb="3" eb="4">
      <t>シキ</t>
    </rPh>
    <rPh sb="5" eb="6">
      <t>ア</t>
    </rPh>
    <rPh sb="10" eb="11">
      <t>ジツ</t>
    </rPh>
    <rPh sb="11" eb="14">
      <t>シシュツガク</t>
    </rPh>
    <rPh sb="15" eb="17">
      <t>ゼイヌ</t>
    </rPh>
    <phoneticPr fontId="3"/>
  </si>
  <si>
    <t>上限額</t>
    <rPh sb="0" eb="3">
      <t>ジョウゲンガク</t>
    </rPh>
    <phoneticPr fontId="13"/>
  </si>
  <si>
    <t>事業所</t>
    <rPh sb="0" eb="3">
      <t>ジギョウショ</t>
    </rPh>
    <phoneticPr fontId="13"/>
  </si>
  <si>
    <t>（単位：円）</t>
  </si>
  <si>
    <r>
      <t>＜見守り機器</t>
    </r>
    <r>
      <rPr>
        <b/>
        <sz val="12"/>
        <rFont val="BIZ UDゴシック"/>
        <family val="3"/>
        <charset val="128"/>
      </rPr>
      <t>等</t>
    </r>
    <r>
      <rPr>
        <b/>
        <sz val="12"/>
        <color theme="1"/>
        <rFont val="BIZ UDゴシック"/>
        <family val="3"/>
        <charset val="128"/>
      </rPr>
      <t>＞申請額算出内訳表</t>
    </r>
    <rPh sb="1" eb="3">
      <t>ミマモ</t>
    </rPh>
    <rPh sb="4" eb="6">
      <t>キキ</t>
    </rPh>
    <rPh sb="6" eb="7">
      <t>トウ</t>
    </rPh>
    <rPh sb="8" eb="11">
      <t>シンセイガク</t>
    </rPh>
    <rPh sb="11" eb="13">
      <t>サンシュツ</t>
    </rPh>
    <rPh sb="13" eb="16">
      <t>ウチワケヒョウ</t>
    </rPh>
    <phoneticPr fontId="3"/>
  </si>
  <si>
    <t>（参考様式１）</t>
    <phoneticPr fontId="3"/>
  </si>
  <si>
    <t>＜ＩＣＴ機器＞申請額算出内訳表</t>
    <rPh sb="4" eb="6">
      <t>キキ</t>
    </rPh>
    <rPh sb="7" eb="10">
      <t>シンセイガク</t>
    </rPh>
    <rPh sb="10" eb="12">
      <t>サンシュツ</t>
    </rPh>
    <rPh sb="12" eb="15">
      <t>ウチワケヒョウ</t>
    </rPh>
    <phoneticPr fontId="3"/>
  </si>
  <si>
    <t>（代表者職氏名）</t>
  </si>
  <si>
    <t>歳入歳出予算書抄本</t>
    <rPh sb="0" eb="6">
      <t>サイニュウサイシュツヨサン</t>
    </rPh>
    <rPh sb="6" eb="7">
      <t>ショ</t>
    </rPh>
    <rPh sb="7" eb="9">
      <t>ショウホン</t>
    </rPh>
    <phoneticPr fontId="3"/>
  </si>
  <si>
    <t>（参考様式３）</t>
    <rPh sb="1" eb="5">
      <t>サンコウヨウシキ</t>
    </rPh>
    <phoneticPr fontId="3"/>
  </si>
  <si>
    <t>６　導入スケジュール</t>
    <rPh sb="2" eb="4">
      <t>ドウニュウ</t>
    </rPh>
    <phoneticPr fontId="13"/>
  </si>
  <si>
    <t>５　期待される効果及び達成すべき目標</t>
    <rPh sb="2" eb="4">
      <t>キタイ</t>
    </rPh>
    <rPh sb="7" eb="9">
      <t>コウカ</t>
    </rPh>
    <rPh sb="9" eb="10">
      <t>オヨ</t>
    </rPh>
    <rPh sb="11" eb="13">
      <t>タッセイ</t>
    </rPh>
    <rPh sb="16" eb="18">
      <t>モクヒョウ</t>
    </rPh>
    <phoneticPr fontId="13"/>
  </si>
  <si>
    <t>４　機器の使用目的</t>
    <rPh sb="2" eb="4">
      <t>キキ</t>
    </rPh>
    <rPh sb="5" eb="9">
      <t>シヨウモクテキ</t>
    </rPh>
    <phoneticPr fontId="13"/>
  </si>
  <si>
    <t>３　機器の導入希望理由等</t>
    <rPh sb="2" eb="4">
      <t>キキ</t>
    </rPh>
    <rPh sb="5" eb="11">
      <t>ドウニュウキボウリユウ</t>
    </rPh>
    <rPh sb="11" eb="12">
      <t>トウ</t>
    </rPh>
    <phoneticPr fontId="13"/>
  </si>
  <si>
    <t>（３）機器を導入するにあたって、事業所・施設内で検討を行ったか。</t>
    <rPh sb="6" eb="8">
      <t>ドウニュウ</t>
    </rPh>
    <rPh sb="16" eb="19">
      <t>ジギョウショ</t>
    </rPh>
    <rPh sb="20" eb="23">
      <t>シセツナイ</t>
    </rPh>
    <rPh sb="24" eb="26">
      <t>ケントウ</t>
    </rPh>
    <rPh sb="27" eb="28">
      <t>オコナ</t>
    </rPh>
    <phoneticPr fontId="13"/>
  </si>
  <si>
    <t>（２）補助金要項の別表１より、目的要件、技術的要件、市場的要件を満たす見守り機器か。</t>
    <rPh sb="3" eb="8">
      <t>ホジョキンヨウコウ</t>
    </rPh>
    <rPh sb="9" eb="11">
      <t>ベッピョウ</t>
    </rPh>
    <rPh sb="15" eb="19">
      <t>モクテキヨウケン</t>
    </rPh>
    <rPh sb="20" eb="25">
      <t>ギジュツテキヨウケン</t>
    </rPh>
    <rPh sb="26" eb="28">
      <t>シジョウ</t>
    </rPh>
    <rPh sb="28" eb="29">
      <t>テキ</t>
    </rPh>
    <rPh sb="29" eb="31">
      <t>ヨウケン</t>
    </rPh>
    <rPh sb="32" eb="33">
      <t>ミ</t>
    </rPh>
    <rPh sb="35" eb="37">
      <t>ミマモ</t>
    </rPh>
    <rPh sb="38" eb="40">
      <t>キキ</t>
    </rPh>
    <phoneticPr fontId="13"/>
  </si>
  <si>
    <t>多様な人材の職場環境の構築</t>
    <rPh sb="0" eb="2">
      <t>タヨウ</t>
    </rPh>
    <rPh sb="3" eb="5">
      <t>ジンザイ</t>
    </rPh>
    <rPh sb="6" eb="10">
      <t>ショクバカンキョウ</t>
    </rPh>
    <rPh sb="11" eb="13">
      <t>コウチク</t>
    </rPh>
    <phoneticPr fontId="13"/>
  </si>
  <si>
    <t>職員の資質向上のための研修や資格取得の取組の実施</t>
    <rPh sb="0" eb="2">
      <t>ショクイン</t>
    </rPh>
    <rPh sb="3" eb="5">
      <t>シシツ</t>
    </rPh>
    <rPh sb="5" eb="7">
      <t>コウジョウ</t>
    </rPh>
    <rPh sb="11" eb="13">
      <t>ケンシュウ</t>
    </rPh>
    <rPh sb="14" eb="16">
      <t>シカク</t>
    </rPh>
    <rPh sb="16" eb="18">
      <t>シュトク</t>
    </rPh>
    <rPh sb="19" eb="21">
      <t>トリクミ</t>
    </rPh>
    <rPh sb="22" eb="24">
      <t>ジッシ</t>
    </rPh>
    <phoneticPr fontId="13"/>
  </si>
  <si>
    <t>健康管理に関する取組の実施</t>
    <rPh sb="0" eb="4">
      <t>ケンコウカンリ</t>
    </rPh>
    <rPh sb="5" eb="6">
      <t>カン</t>
    </rPh>
    <rPh sb="8" eb="10">
      <t>トリクミ</t>
    </rPh>
    <rPh sb="11" eb="13">
      <t>ジッシ</t>
    </rPh>
    <phoneticPr fontId="13"/>
  </si>
  <si>
    <t>明確な給与体系の導入</t>
    <rPh sb="0" eb="2">
      <t>メイカク</t>
    </rPh>
    <rPh sb="3" eb="7">
      <t>キュウヨタイケイ</t>
    </rPh>
    <rPh sb="8" eb="10">
      <t>ドウニュウ</t>
    </rPh>
    <phoneticPr fontId="13"/>
  </si>
  <si>
    <t>育児・介護と仕事を両立できる取組の実施</t>
    <rPh sb="0" eb="2">
      <t>イクジ</t>
    </rPh>
    <rPh sb="3" eb="5">
      <t>カイゴ</t>
    </rPh>
    <rPh sb="6" eb="8">
      <t>シゴト</t>
    </rPh>
    <rPh sb="9" eb="11">
      <t>リョウリツ</t>
    </rPh>
    <rPh sb="14" eb="16">
      <t>トリクミ</t>
    </rPh>
    <rPh sb="17" eb="19">
      <t>ジッシ</t>
    </rPh>
    <phoneticPr fontId="13"/>
  </si>
  <si>
    <t>（１）ー１　取組予定の小項目（３つ以上）</t>
    <rPh sb="6" eb="8">
      <t>トリクミ</t>
    </rPh>
    <rPh sb="8" eb="10">
      <t>ヨテイ</t>
    </rPh>
    <rPh sb="11" eb="14">
      <t>ショウコウモク</t>
    </rPh>
    <rPh sb="17" eb="19">
      <t>イジョウ</t>
    </rPh>
    <phoneticPr fontId="13"/>
  </si>
  <si>
    <t>【イを選択した場合】</t>
    <rPh sb="3" eb="5">
      <t>センタク</t>
    </rPh>
    <rPh sb="7" eb="9">
      <t>バアイ</t>
    </rPh>
    <phoneticPr fontId="13"/>
  </si>
  <si>
    <t>％</t>
    <phoneticPr fontId="13"/>
  </si>
  <si>
    <t>（１）ー２　上記の引上げ（予定）率</t>
    <rPh sb="6" eb="8">
      <t>ジョウキ</t>
    </rPh>
    <rPh sb="9" eb="11">
      <t>ヒキア</t>
    </rPh>
    <rPh sb="13" eb="15">
      <t>ヨテイ</t>
    </rPh>
    <rPh sb="16" eb="17">
      <t>リツ</t>
    </rPh>
    <phoneticPr fontId="13"/>
  </si>
  <si>
    <t>（１）ー１　「自主財源」による引上げを行う（行った）時期</t>
    <rPh sb="7" eb="11">
      <t>ジシュザイゲン</t>
    </rPh>
    <rPh sb="15" eb="17">
      <t>ヒキア</t>
    </rPh>
    <rPh sb="19" eb="20">
      <t>オコナ</t>
    </rPh>
    <rPh sb="22" eb="23">
      <t>オコナ</t>
    </rPh>
    <rPh sb="26" eb="28">
      <t>ジキ</t>
    </rPh>
    <phoneticPr fontId="13"/>
  </si>
  <si>
    <t>（１）交付要項別表２で定める要件のうち、どちらを満たすか。</t>
    <rPh sb="3" eb="7">
      <t>コウフヨウコウ</t>
    </rPh>
    <rPh sb="7" eb="9">
      <t>ベッピョウ</t>
    </rPh>
    <rPh sb="11" eb="12">
      <t>サダ</t>
    </rPh>
    <rPh sb="14" eb="16">
      <t>ヨウケン</t>
    </rPh>
    <rPh sb="24" eb="25">
      <t>ミ</t>
    </rPh>
    <phoneticPr fontId="13"/>
  </si>
  <si>
    <t>２　補助要件</t>
    <rPh sb="2" eb="6">
      <t>ホジョヨウケン</t>
    </rPh>
    <phoneticPr fontId="13"/>
  </si>
  <si>
    <t>１　導入機器名</t>
    <rPh sb="2" eb="7">
      <t>ドウニュウキキメイ</t>
    </rPh>
    <phoneticPr fontId="13"/>
  </si>
  <si>
    <t>＜見守り機器等＞実施計画書</t>
    <rPh sb="1" eb="3">
      <t>ミマモ</t>
    </rPh>
    <rPh sb="4" eb="6">
      <t>キキ</t>
    </rPh>
    <rPh sb="6" eb="7">
      <t>トウ</t>
    </rPh>
    <rPh sb="8" eb="10">
      <t>ジッシ</t>
    </rPh>
    <rPh sb="10" eb="13">
      <t>ケイカクショ</t>
    </rPh>
    <phoneticPr fontId="13"/>
  </si>
  <si>
    <t>（参考様式４）</t>
    <phoneticPr fontId="13"/>
  </si>
  <si>
    <t>枚/月</t>
    <rPh sb="0" eb="1">
      <t>マイ</t>
    </rPh>
    <rPh sb="2" eb="3">
      <t>ツキ</t>
    </rPh>
    <phoneticPr fontId="13"/>
  </si>
  <si>
    <t>ICT機器導入後</t>
    <rPh sb="3" eb="8">
      <t>キキドウニュウゴ</t>
    </rPh>
    <phoneticPr fontId="13"/>
  </si>
  <si>
    <t>ICT機器導入前</t>
    <rPh sb="3" eb="8">
      <t>キキドウニュウマエ</t>
    </rPh>
    <phoneticPr fontId="13"/>
  </si>
  <si>
    <t>５　ペーパーレス化の見込み量</t>
    <rPh sb="8" eb="9">
      <t>カ</t>
    </rPh>
    <rPh sb="10" eb="12">
      <t>ミコミ</t>
    </rPh>
    <rPh sb="13" eb="14">
      <t>リョウ</t>
    </rPh>
    <phoneticPr fontId="13"/>
  </si>
  <si>
    <t>４　期待される効果及び達成すべき目標</t>
    <rPh sb="2" eb="4">
      <t>キタイ</t>
    </rPh>
    <rPh sb="7" eb="9">
      <t>コウカ</t>
    </rPh>
    <rPh sb="9" eb="10">
      <t>オヨ</t>
    </rPh>
    <rPh sb="11" eb="13">
      <t>タッセイ</t>
    </rPh>
    <rPh sb="16" eb="18">
      <t>モクヒョウ</t>
    </rPh>
    <phoneticPr fontId="13"/>
  </si>
  <si>
    <t>・
・</t>
    <phoneticPr fontId="13"/>
  </si>
  <si>
    <t>※その他上記以外の意義・目的があればご記載ください。</t>
    <rPh sb="3" eb="4">
      <t>タ</t>
    </rPh>
    <rPh sb="4" eb="8">
      <t>ジョウキイガイ</t>
    </rPh>
    <rPh sb="9" eb="11">
      <t>イギ</t>
    </rPh>
    <rPh sb="12" eb="14">
      <t>モクテキ</t>
    </rPh>
    <rPh sb="19" eb="21">
      <t>キサイ</t>
    </rPh>
    <phoneticPr fontId="13"/>
  </si>
  <si>
    <t>既に、一気通貫のシステムは導入しているが、ライセンスを追加することでより多くの職員がICTを活用できるようにする。</t>
    <rPh sb="36" eb="37">
      <t>オオ</t>
    </rPh>
    <rPh sb="39" eb="41">
      <t>ショクイン</t>
    </rPh>
    <rPh sb="46" eb="48">
      <t>カツヨウ</t>
    </rPh>
    <phoneticPr fontId="13"/>
  </si>
  <si>
    <t>既に一気通貫のシステムは導入しているが、より効果的に使えるようにするために、新たに機器等（業務機能追加・タブレット等）を導入する、あるいはネットワーク環境を整備する。</t>
    <rPh sb="60" eb="62">
      <t>ドウニュウ</t>
    </rPh>
    <phoneticPr fontId="13"/>
  </si>
  <si>
    <t>ソフトウェア、クラウドサービス等を新たに導入して、記録業務から請求業務まで、
ICT導入による業務の一気通貫化を実現する。</t>
    <rPh sb="15" eb="16">
      <t>トウ</t>
    </rPh>
    <rPh sb="17" eb="18">
      <t>アラ</t>
    </rPh>
    <rPh sb="20" eb="22">
      <t>ドウニュウ</t>
    </rPh>
    <rPh sb="25" eb="29">
      <t>キロクギョウム</t>
    </rPh>
    <rPh sb="31" eb="35">
      <t>セイキュウギョウム</t>
    </rPh>
    <rPh sb="42" eb="44">
      <t>ドウニュウ</t>
    </rPh>
    <rPh sb="47" eb="49">
      <t>ギョウム</t>
    </rPh>
    <rPh sb="50" eb="54">
      <t>イッキツウカン</t>
    </rPh>
    <rPh sb="54" eb="55">
      <t>カ</t>
    </rPh>
    <rPh sb="56" eb="58">
      <t>ジツゲン</t>
    </rPh>
    <phoneticPr fontId="13"/>
  </si>
  <si>
    <t>３　導入する意義・目的</t>
    <rPh sb="2" eb="4">
      <t>ドウニュウ</t>
    </rPh>
    <rPh sb="6" eb="8">
      <t>イギ</t>
    </rPh>
    <rPh sb="9" eb="11">
      <t>モクテキ</t>
    </rPh>
    <phoneticPr fontId="13"/>
  </si>
  <si>
    <t>（２）補助金要項の別表２より、要件を満たすＩＣＴ機器か。</t>
    <rPh sb="3" eb="8">
      <t>ホジョキンヨウコウ</t>
    </rPh>
    <rPh sb="9" eb="11">
      <t>ベッピョウ</t>
    </rPh>
    <rPh sb="15" eb="17">
      <t>ヨウケン</t>
    </rPh>
    <rPh sb="18" eb="19">
      <t>ミ</t>
    </rPh>
    <rPh sb="24" eb="26">
      <t>キキ</t>
    </rPh>
    <phoneticPr fontId="13"/>
  </si>
  <si>
    <t>導入機器名</t>
    <rPh sb="0" eb="5">
      <t>ドウニュウキキメイ</t>
    </rPh>
    <phoneticPr fontId="13"/>
  </si>
  <si>
    <t>バックオフィス用（勤怠管理・シフト表・人事・給与等）のためのソフト導入経費</t>
    <phoneticPr fontId="3"/>
  </si>
  <si>
    <t>保守経費等（クラウドサービス、セキュリティ対策、保守・サポート費等）</t>
    <phoneticPr fontId="3"/>
  </si>
  <si>
    <t>通信環境機器等（Wi-Fiルーター及びWi-Fi環境整備費）</t>
    <phoneticPr fontId="3"/>
  </si>
  <si>
    <t>情報端末（インカム）</t>
    <phoneticPr fontId="3"/>
  </si>
  <si>
    <t>情報端末（タブレット・タブレット型PC・スマートフォン）　</t>
    <phoneticPr fontId="3"/>
  </si>
  <si>
    <t>ソフトウェア（一気通貫可能、あるいは業務機能追加）</t>
    <phoneticPr fontId="3"/>
  </si>
  <si>
    <t>１　導入する機器等</t>
    <rPh sb="2" eb="4">
      <t>ドウニュウ</t>
    </rPh>
    <rPh sb="6" eb="9">
      <t>キキトウ</t>
    </rPh>
    <phoneticPr fontId="13"/>
  </si>
  <si>
    <t>＜ＩＣＴ機器＞実施計画書</t>
    <rPh sb="4" eb="6">
      <t>キキ</t>
    </rPh>
    <rPh sb="7" eb="9">
      <t>ジッシ</t>
    </rPh>
    <rPh sb="9" eb="12">
      <t>ケイカクショ</t>
    </rPh>
    <phoneticPr fontId="13"/>
  </si>
  <si>
    <t>（参考様式５）</t>
    <rPh sb="1" eb="5">
      <t>サンコウヨウシキ</t>
    </rPh>
    <phoneticPr fontId="13"/>
  </si>
  <si>
    <t>令和６年　月　日</t>
    <rPh sb="0" eb="1">
      <t>レイワ</t>
    </rPh>
    <rPh sb="2" eb="3">
      <t>ネン</t>
    </rPh>
    <rPh sb="4" eb="5">
      <t>ガツ</t>
    </rPh>
    <rPh sb="6" eb="7">
      <t>ニチ</t>
    </rPh>
    <phoneticPr fontId="3"/>
  </si>
  <si>
    <t>・
・
・</t>
    <phoneticPr fontId="3"/>
  </si>
  <si>
    <t>※　施設・事業所における介護業務の課題等をふまえた上でご記載ください。</t>
    <phoneticPr fontId="13"/>
  </si>
  <si>
    <t>・</t>
    <phoneticPr fontId="3"/>
  </si>
  <si>
    <t>※　３で記入した課題等の解決方法等も併せてご記載ください。</t>
    <phoneticPr fontId="13"/>
  </si>
  <si>
    <t>※　具体的な数値等の目標も、あわせてご記載ください。</t>
    <phoneticPr fontId="13"/>
  </si>
  <si>
    <t>1台(式)当たりの
補助上限額</t>
    <rPh sb="10" eb="12">
      <t>ホジョ</t>
    </rPh>
    <rPh sb="12" eb="14">
      <t>ジョウゲン</t>
    </rPh>
    <rPh sb="14" eb="15">
      <t>ガク</t>
    </rPh>
    <phoneticPr fontId="3"/>
  </si>
  <si>
    <t>1台(式)当たりの
補助対象額</t>
    <rPh sb="1" eb="2">
      <t>ダイ</t>
    </rPh>
    <rPh sb="3" eb="4">
      <t>シキ</t>
    </rPh>
    <rPh sb="5" eb="6">
      <t>ア</t>
    </rPh>
    <rPh sb="10" eb="12">
      <t>ホジョ</t>
    </rPh>
    <rPh sb="12" eb="14">
      <t>タイショウ</t>
    </rPh>
    <rPh sb="14" eb="15">
      <t>ガク</t>
    </rPh>
    <phoneticPr fontId="3"/>
  </si>
  <si>
    <t>D(=(B+C/A)*4/5)</t>
    <phoneticPr fontId="3"/>
  </si>
  <si>
    <t>1台(式)当たりの
選定額×導入台数</t>
    <rPh sb="1" eb="2">
      <t>ダイ</t>
    </rPh>
    <rPh sb="3" eb="4">
      <t>シキ</t>
    </rPh>
    <rPh sb="5" eb="6">
      <t>ア</t>
    </rPh>
    <rPh sb="10" eb="13">
      <t>センテイガク</t>
    </rPh>
    <rPh sb="14" eb="18">
      <t>ドウニュウダイスウ</t>
    </rPh>
    <phoneticPr fontId="3"/>
  </si>
  <si>
    <t>G(=F*A)</t>
    <phoneticPr fontId="3"/>
  </si>
  <si>
    <t>補助対象額</t>
    <rPh sb="0" eb="2">
      <t>ホジョ</t>
    </rPh>
    <rPh sb="2" eb="5">
      <t>タイショウガク</t>
    </rPh>
    <phoneticPr fontId="3"/>
  </si>
  <si>
    <t>補助上限額</t>
    <rPh sb="0" eb="2">
      <t>ホジョ</t>
    </rPh>
    <rPh sb="2" eb="4">
      <t>ジョウゲン</t>
    </rPh>
    <rPh sb="4" eb="5">
      <t>ガク</t>
    </rPh>
    <phoneticPr fontId="3"/>
  </si>
  <si>
    <t>C</t>
    <phoneticPr fontId="3"/>
  </si>
  <si>
    <t>B(=A*4/5)</t>
    <phoneticPr fontId="3"/>
  </si>
  <si>
    <t>D(=B又はC)</t>
    <rPh sb="4" eb="5">
      <t>マタ</t>
    </rPh>
    <phoneticPr fontId="3"/>
  </si>
  <si>
    <t>導入台数
（情報端末の台数）</t>
    <rPh sb="0" eb="4">
      <t>ドウニュウダイスウ</t>
    </rPh>
    <rPh sb="6" eb="10">
      <t>ジョウホウタンマツ</t>
    </rPh>
    <rPh sb="11" eb="13">
      <t>ダイスウ</t>
    </rPh>
    <phoneticPr fontId="3"/>
  </si>
  <si>
    <t>1台(式)当たりの
選定額</t>
    <rPh sb="1" eb="2">
      <t>ダイ</t>
    </rPh>
    <rPh sb="3" eb="4">
      <t>シキ</t>
    </rPh>
    <rPh sb="5" eb="6">
      <t>ア</t>
    </rPh>
    <rPh sb="10" eb="12">
      <t>センテイ</t>
    </rPh>
    <rPh sb="12" eb="13">
      <t>ガク</t>
    </rPh>
    <phoneticPr fontId="3"/>
  </si>
  <si>
    <t>F(=D又はE)</t>
    <rPh sb="4" eb="5">
      <t>マタ</t>
    </rPh>
    <phoneticPr fontId="3"/>
  </si>
  <si>
    <t>I(=G又はH)</t>
    <rPh sb="4" eb="5">
      <t>マタ</t>
    </rPh>
    <phoneticPr fontId="3"/>
  </si>
  <si>
    <t>様式4or5</t>
    <rPh sb="0" eb="2">
      <t>ヨウシキ</t>
    </rPh>
    <phoneticPr fontId="3"/>
  </si>
  <si>
    <t>★★★開始★★★</t>
    <phoneticPr fontId="3"/>
  </si>
  <si>
    <t>★★★終了★★★</t>
    <phoneticPr fontId="3"/>
  </si>
  <si>
    <t>様式4</t>
    <rPh sb="0" eb="2">
      <t>ヨウシキ</t>
    </rPh>
    <phoneticPr fontId="3"/>
  </si>
  <si>
    <t>様式5</t>
    <rPh sb="0" eb="2">
      <t>ヨウシキ</t>
    </rPh>
    <phoneticPr fontId="3"/>
  </si>
  <si>
    <t>様式1</t>
    <rPh sb="0" eb="2">
      <t>ヨウシキ</t>
    </rPh>
    <phoneticPr fontId="3"/>
  </si>
  <si>
    <t>様式2</t>
    <rPh sb="0" eb="2">
      <t>ヨウシキ</t>
    </rPh>
    <phoneticPr fontId="3"/>
  </si>
  <si>
    <t>要件(1)ア賃上げ・イ宣言</t>
    <rPh sb="0" eb="2">
      <t>ヨウケン</t>
    </rPh>
    <rPh sb="6" eb="8">
      <t>チンア</t>
    </rPh>
    <rPh sb="11" eb="13">
      <t>センゲン</t>
    </rPh>
    <phoneticPr fontId="3"/>
  </si>
  <si>
    <t>ア：引上げ率</t>
    <rPh sb="2" eb="4">
      <t>ヒキア</t>
    </rPh>
    <rPh sb="5" eb="6">
      <t>リツ</t>
    </rPh>
    <phoneticPr fontId="3"/>
  </si>
  <si>
    <t>イ：給与体系</t>
    <rPh sb="2" eb="6">
      <t>キュウヨタイケイ</t>
    </rPh>
    <phoneticPr fontId="3"/>
  </si>
  <si>
    <t>イ：育児・介護</t>
    <rPh sb="2" eb="4">
      <t>イクジ</t>
    </rPh>
    <rPh sb="5" eb="7">
      <t>カイゴ</t>
    </rPh>
    <phoneticPr fontId="3"/>
  </si>
  <si>
    <t>イ：健康管理</t>
    <rPh sb="2" eb="6">
      <t>ケンコウカンリ</t>
    </rPh>
    <phoneticPr fontId="3"/>
  </si>
  <si>
    <t>イ：研修・資格</t>
    <rPh sb="2" eb="4">
      <t>ケンシュウ</t>
    </rPh>
    <rPh sb="5" eb="7">
      <t>シカク</t>
    </rPh>
    <phoneticPr fontId="3"/>
  </si>
  <si>
    <t>イ：多様な人材</t>
    <rPh sb="2" eb="4">
      <t>タヨウ</t>
    </rPh>
    <rPh sb="5" eb="7">
      <t>ジンザイ</t>
    </rPh>
    <phoneticPr fontId="3"/>
  </si>
  <si>
    <t>要件(2)機器要件</t>
    <rPh sb="0" eb="2">
      <t>ヨウケン</t>
    </rPh>
    <rPh sb="5" eb="9">
      <t>キキヨウケン</t>
    </rPh>
    <phoneticPr fontId="3"/>
  </si>
  <si>
    <t>要件(3)事前検討</t>
    <rPh sb="0" eb="2">
      <t>ヨウケン</t>
    </rPh>
    <rPh sb="5" eb="9">
      <t>ジゼンケントウ</t>
    </rPh>
    <phoneticPr fontId="3"/>
  </si>
  <si>
    <t>導入希望理由</t>
    <rPh sb="0" eb="4">
      <t>ドウニュウキボウ</t>
    </rPh>
    <rPh sb="4" eb="6">
      <t>リユウ</t>
    </rPh>
    <phoneticPr fontId="3"/>
  </si>
  <si>
    <t>使用目的</t>
    <rPh sb="0" eb="4">
      <t>シヨウモクテキ</t>
    </rPh>
    <phoneticPr fontId="3"/>
  </si>
  <si>
    <t>効果目標</t>
    <rPh sb="0" eb="4">
      <t>コウカモクヒョウ</t>
    </rPh>
    <phoneticPr fontId="3"/>
  </si>
  <si>
    <t>スケジュール</t>
    <phoneticPr fontId="3"/>
  </si>
  <si>
    <t>導入意義目的(1)</t>
    <rPh sb="0" eb="2">
      <t>ドウニュウ</t>
    </rPh>
    <rPh sb="2" eb="4">
      <t>イギ</t>
    </rPh>
    <rPh sb="4" eb="6">
      <t>モクテキ</t>
    </rPh>
    <phoneticPr fontId="3"/>
  </si>
  <si>
    <t>導入意義目的(2)</t>
    <rPh sb="0" eb="2">
      <t>ドウニュウ</t>
    </rPh>
    <rPh sb="2" eb="4">
      <t>イギ</t>
    </rPh>
    <rPh sb="4" eb="6">
      <t>モクテキ</t>
    </rPh>
    <phoneticPr fontId="3"/>
  </si>
  <si>
    <t>導入意義目的(3)</t>
    <rPh sb="0" eb="2">
      <t>ドウニュウ</t>
    </rPh>
    <rPh sb="2" eb="4">
      <t>イギ</t>
    </rPh>
    <rPh sb="4" eb="6">
      <t>モクテキ</t>
    </rPh>
    <phoneticPr fontId="3"/>
  </si>
  <si>
    <t>導入意義目的(その他)</t>
    <rPh sb="0" eb="2">
      <t>ドウニュウ</t>
    </rPh>
    <rPh sb="2" eb="4">
      <t>イギ</t>
    </rPh>
    <rPh sb="4" eb="6">
      <t>モクテキ</t>
    </rPh>
    <rPh sb="9" eb="10">
      <t>タ</t>
    </rPh>
    <phoneticPr fontId="3"/>
  </si>
  <si>
    <t>ペーパーレス前</t>
    <rPh sb="6" eb="7">
      <t>マエ</t>
    </rPh>
    <phoneticPr fontId="3"/>
  </si>
  <si>
    <t>ペーパーレス後</t>
    <rPh sb="6" eb="7">
      <t>アト</t>
    </rPh>
    <phoneticPr fontId="3"/>
  </si>
  <si>
    <t>1台(式)当たりの
実支出額（税抜き）</t>
    <rPh sb="1" eb="2">
      <t>ダイ</t>
    </rPh>
    <rPh sb="3" eb="4">
      <t>シキ</t>
    </rPh>
    <rPh sb="5" eb="6">
      <t>ア</t>
    </rPh>
    <rPh sb="10" eb="14">
      <t>ジッシシュツガク</t>
    </rPh>
    <rPh sb="15" eb="17">
      <t>ゼイヌ</t>
    </rPh>
    <phoneticPr fontId="3"/>
  </si>
  <si>
    <t>補助対象額</t>
    <rPh sb="0" eb="2">
      <t>ホジョ</t>
    </rPh>
    <rPh sb="2" eb="4">
      <t>タイショウ</t>
    </rPh>
    <rPh sb="4" eb="5">
      <t>ガク</t>
    </rPh>
    <phoneticPr fontId="3"/>
  </si>
  <si>
    <t>基準額</t>
    <rPh sb="0" eb="3">
      <t>キジュンガク</t>
    </rPh>
    <phoneticPr fontId="3"/>
  </si>
  <si>
    <t>初期設定に要する費用</t>
    <rPh sb="0" eb="4">
      <t>ショキセッテイ</t>
    </rPh>
    <rPh sb="5" eb="6">
      <t>ヨウ</t>
    </rPh>
    <rPh sb="8" eb="10">
      <t>ヒヨウ</t>
    </rPh>
    <phoneticPr fontId="3"/>
  </si>
  <si>
    <t>1台(式)当たりの選定額</t>
    <phoneticPr fontId="3"/>
  </si>
  <si>
    <t>１施設当たりの
補助上限額</t>
    <rPh sb="1" eb="3">
      <t>シセツ</t>
    </rPh>
    <rPh sb="3" eb="4">
      <t>ア</t>
    </rPh>
    <rPh sb="8" eb="10">
      <t>ホジョ</t>
    </rPh>
    <rPh sb="10" eb="12">
      <t>ジョウゲン</t>
    </rPh>
    <rPh sb="12" eb="13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</si>
</sst>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.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2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rgb="FFFF00FF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6"/>
      <name val="ＭＳ Ｐ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  <font>
      <b/>
      <sz val="12"/>
      <name val="BIZ UDゴシック"/>
      <family val="3"/>
      <charset val="128"/>
    </font>
    <font>
      <b/>
      <sz val="9"/>
      <color rgb="FFFF0000"/>
      <name val="BIZ UD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auto="1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8" fontId="2" fillId="2" borderId="1" xfId="1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38" fontId="2" fillId="2" borderId="3" xfId="1" applyFont="1" applyFill="1" applyBorder="1" applyAlignment="1">
      <alignment horizontal="right" vertical="center"/>
    </xf>
    <xf numFmtId="38" fontId="5" fillId="2" borderId="13" xfId="1" applyFont="1" applyFill="1" applyBorder="1" applyAlignment="1">
      <alignment horizontal="right" vertical="center"/>
    </xf>
    <xf numFmtId="38" fontId="2" fillId="2" borderId="3" xfId="0" applyNumberFormat="1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3" borderId="2" xfId="0" applyFont="1" applyFill="1" applyBorder="1" applyAlignment="1">
      <alignment vertical="center" shrinkToFit="1"/>
    </xf>
    <xf numFmtId="38" fontId="2" fillId="3" borderId="2" xfId="1" applyFont="1" applyFill="1" applyBorder="1">
      <alignment vertical="center"/>
    </xf>
    <xf numFmtId="0" fontId="2" fillId="3" borderId="14" xfId="0" applyFont="1" applyFill="1" applyBorder="1" applyAlignment="1">
      <alignment vertical="center" shrinkToFit="1"/>
    </xf>
    <xf numFmtId="38" fontId="2" fillId="3" borderId="14" xfId="1" applyFont="1" applyFill="1" applyBorder="1">
      <alignment vertical="center"/>
    </xf>
    <xf numFmtId="38" fontId="2" fillId="3" borderId="1" xfId="1" applyFont="1" applyFill="1" applyBorder="1">
      <alignment vertical="center"/>
    </xf>
    <xf numFmtId="38" fontId="2" fillId="3" borderId="1" xfId="0" applyNumberFormat="1" applyFont="1" applyFill="1" applyBorder="1">
      <alignment vertical="center"/>
    </xf>
    <xf numFmtId="0" fontId="5" fillId="4" borderId="0" xfId="3" applyFont="1" applyFill="1">
      <alignment vertical="center"/>
    </xf>
    <xf numFmtId="0" fontId="5" fillId="0" borderId="0" xfId="3" applyFont="1">
      <alignment vertical="center"/>
    </xf>
    <xf numFmtId="0" fontId="15" fillId="4" borderId="0" xfId="3" applyFont="1" applyFill="1">
      <alignment vertical="center"/>
    </xf>
    <xf numFmtId="0" fontId="5" fillId="4" borderId="17" xfId="3" applyFont="1" applyFill="1" applyBorder="1" applyAlignment="1">
      <alignment horizontal="center" vertical="center"/>
    </xf>
    <xf numFmtId="38" fontId="0" fillId="0" borderId="0" xfId="6" applyFont="1">
      <alignment vertical="center"/>
    </xf>
    <xf numFmtId="0" fontId="18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6" fillId="2" borderId="22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right" vertical="center"/>
    </xf>
    <xf numFmtId="38" fontId="6" fillId="2" borderId="22" xfId="1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Border="1" applyAlignment="1">
      <alignment vertical="center" shrinkToFit="1"/>
    </xf>
    <xf numFmtId="0" fontId="2" fillId="0" borderId="33" xfId="0" applyFont="1" applyBorder="1" applyAlignment="1">
      <alignment horizontal="center" vertical="center" wrapText="1"/>
    </xf>
    <xf numFmtId="38" fontId="11" fillId="2" borderId="34" xfId="1" applyFont="1" applyFill="1" applyBorder="1" applyAlignment="1">
      <alignment horizontal="right" vertical="center"/>
    </xf>
    <xf numFmtId="0" fontId="5" fillId="4" borderId="0" xfId="0" applyFont="1" applyFill="1">
      <alignment vertical="center"/>
    </xf>
    <xf numFmtId="38" fontId="2" fillId="4" borderId="0" xfId="0" applyNumberFormat="1" applyFont="1" applyFill="1" applyBorder="1">
      <alignment vertical="center"/>
    </xf>
    <xf numFmtId="0" fontId="2" fillId="4" borderId="14" xfId="0" applyFont="1" applyFill="1" applyBorder="1" applyAlignment="1">
      <alignment vertical="center" shrinkToFit="1"/>
    </xf>
    <xf numFmtId="38" fontId="2" fillId="4" borderId="14" xfId="1" applyFont="1" applyFill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vertical="center" shrinkToFit="1"/>
    </xf>
    <xf numFmtId="38" fontId="2" fillId="2" borderId="35" xfId="1" applyFont="1" applyFill="1" applyBorder="1" applyAlignment="1">
      <alignment vertical="center"/>
    </xf>
    <xf numFmtId="0" fontId="0" fillId="0" borderId="0" xfId="0">
      <alignment vertical="center"/>
    </xf>
    <xf numFmtId="0" fontId="2" fillId="4" borderId="0" xfId="0" applyFont="1" applyFill="1">
      <alignment vertical="center"/>
    </xf>
    <xf numFmtId="0" fontId="2" fillId="4" borderId="0" xfId="0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7" borderId="0" xfId="0" applyFont="1" applyFill="1">
      <alignment vertical="center"/>
    </xf>
    <xf numFmtId="38" fontId="2" fillId="7" borderId="0" xfId="1" applyFont="1" applyFill="1">
      <alignment vertical="center"/>
    </xf>
    <xf numFmtId="38" fontId="2" fillId="9" borderId="0" xfId="1" applyFont="1" applyFill="1">
      <alignment vertical="center"/>
    </xf>
    <xf numFmtId="0" fontId="2" fillId="8" borderId="0" xfId="0" applyFont="1" applyFill="1">
      <alignment vertical="center"/>
    </xf>
    <xf numFmtId="0" fontId="2" fillId="10" borderId="0" xfId="0" quotePrefix="1" applyFont="1" applyFill="1" applyAlignment="1">
      <alignment vertical="center"/>
    </xf>
    <xf numFmtId="0" fontId="2" fillId="10" borderId="0" xfId="0" applyFont="1" applyFill="1" applyAlignment="1">
      <alignment vertical="center"/>
    </xf>
    <xf numFmtId="0" fontId="2" fillId="7" borderId="0" xfId="0" applyNumberFormat="1" applyFont="1" applyFill="1">
      <alignment vertical="center"/>
    </xf>
    <xf numFmtId="38" fontId="2" fillId="7" borderId="0" xfId="0" applyNumberFormat="1" applyFont="1" applyFill="1">
      <alignment vertical="center"/>
    </xf>
    <xf numFmtId="38" fontId="6" fillId="2" borderId="13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4" borderId="0" xfId="3" applyFont="1" applyFill="1" applyAlignment="1">
      <alignment horizontal="center" vertical="center"/>
    </xf>
    <xf numFmtId="38" fontId="2" fillId="2" borderId="36" xfId="0" applyNumberFormat="1" applyFont="1" applyFill="1" applyBorder="1">
      <alignment vertical="center"/>
    </xf>
    <xf numFmtId="38" fontId="5" fillId="2" borderId="12" xfId="1" applyFont="1" applyFill="1" applyBorder="1" applyAlignment="1">
      <alignment horizontal="right" vertical="center"/>
    </xf>
    <xf numFmtId="38" fontId="6" fillId="2" borderId="37" xfId="1" applyFont="1" applyFill="1" applyBorder="1" applyAlignment="1">
      <alignment horizontal="right" vertical="center"/>
    </xf>
    <xf numFmtId="38" fontId="2" fillId="2" borderId="16" xfId="1" applyFont="1" applyFill="1" applyBorder="1" applyAlignment="1">
      <alignment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right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/>
    </xf>
    <xf numFmtId="0" fontId="2" fillId="4" borderId="4" xfId="0" applyFont="1" applyFill="1" applyBorder="1">
      <alignment vertical="center"/>
    </xf>
    <xf numFmtId="0" fontId="2" fillId="4" borderId="17" xfId="0" applyFont="1" applyFill="1" applyBorder="1">
      <alignment vertical="center"/>
    </xf>
    <xf numFmtId="0" fontId="2" fillId="4" borderId="16" xfId="0" applyFont="1" applyFill="1" applyBorder="1">
      <alignment vertical="center"/>
    </xf>
    <xf numFmtId="0" fontId="4" fillId="4" borderId="0" xfId="3" applyFont="1" applyFill="1" applyBorder="1" applyAlignment="1">
      <alignment horizontal="left" vertical="top" wrapText="1"/>
    </xf>
    <xf numFmtId="0" fontId="4" fillId="4" borderId="18" xfId="3" applyFont="1" applyFill="1" applyBorder="1" applyAlignment="1">
      <alignment horizontal="left" vertical="top" wrapText="1"/>
    </xf>
    <xf numFmtId="0" fontId="16" fillId="4" borderId="0" xfId="3" applyFont="1" applyFill="1" applyBorder="1">
      <alignment vertical="center"/>
    </xf>
    <xf numFmtId="0" fontId="5" fillId="4" borderId="0" xfId="3" applyFont="1" applyFill="1" applyBorder="1" applyAlignment="1">
      <alignment vertical="center"/>
    </xf>
    <xf numFmtId="0" fontId="14" fillId="4" borderId="0" xfId="3" applyFont="1" applyFill="1">
      <alignment vertical="center"/>
    </xf>
    <xf numFmtId="0" fontId="5" fillId="4" borderId="0" xfId="3" applyFont="1" applyFill="1" applyBorder="1" applyAlignment="1">
      <alignment vertical="top"/>
    </xf>
    <xf numFmtId="0" fontId="5" fillId="4" borderId="0" xfId="3" applyFont="1" applyFill="1" applyAlignment="1">
      <alignment vertical="center"/>
    </xf>
    <xf numFmtId="0" fontId="2" fillId="4" borderId="0" xfId="5" applyFont="1" applyFill="1" applyBorder="1" applyAlignment="1" applyProtection="1">
      <alignment vertical="center" wrapText="1"/>
    </xf>
    <xf numFmtId="0" fontId="5" fillId="0" borderId="0" xfId="3" applyFont="1" applyFill="1">
      <alignment vertical="center"/>
    </xf>
    <xf numFmtId="0" fontId="5" fillId="0" borderId="0" xfId="3" applyFont="1" applyFill="1" applyAlignment="1">
      <alignment vertical="center"/>
    </xf>
    <xf numFmtId="0" fontId="2" fillId="7" borderId="0" xfId="4" applyNumberFormat="1" applyFont="1" applyFill="1">
      <alignment vertical="center"/>
    </xf>
    <xf numFmtId="0" fontId="2" fillId="0" borderId="0" xfId="0" applyFont="1" applyFill="1" applyAlignment="1">
      <alignment vertical="center"/>
    </xf>
    <xf numFmtId="38" fontId="2" fillId="2" borderId="0" xfId="1" applyFont="1" applyFill="1">
      <alignment vertical="center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38" fontId="2" fillId="0" borderId="1" xfId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38" fontId="2" fillId="0" borderId="2" xfId="1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38" fontId="2" fillId="0" borderId="6" xfId="1" applyFont="1" applyBorder="1" applyAlignment="1" applyProtection="1">
      <alignment vertical="center"/>
      <protection locked="0"/>
    </xf>
    <xf numFmtId="0" fontId="2" fillId="8" borderId="2" xfId="0" applyFont="1" applyFill="1" applyBorder="1" applyAlignment="1" applyProtection="1">
      <alignment vertical="center" shrinkToFit="1"/>
      <protection locked="0"/>
    </xf>
    <xf numFmtId="0" fontId="2" fillId="8" borderId="14" xfId="0" applyFont="1" applyFill="1" applyBorder="1" applyAlignment="1" applyProtection="1">
      <alignment vertical="center" shrinkToFit="1"/>
      <protection locked="0"/>
    </xf>
    <xf numFmtId="0" fontId="5" fillId="0" borderId="1" xfId="3" applyFont="1" applyBorder="1" applyAlignment="1" applyProtection="1">
      <alignment horizontal="center" vertical="center"/>
      <protection locked="0"/>
    </xf>
    <xf numFmtId="0" fontId="2" fillId="4" borderId="1" xfId="5" applyFont="1" applyFill="1" applyBorder="1" applyAlignment="1" applyProtection="1">
      <alignment horizontal="center" vertical="center" wrapText="1"/>
      <protection locked="0"/>
    </xf>
    <xf numFmtId="0" fontId="2" fillId="4" borderId="50" xfId="5" applyFont="1" applyFill="1" applyBorder="1" applyAlignment="1" applyProtection="1">
      <alignment horizontal="center" vertical="center" wrapText="1"/>
      <protection locked="0"/>
    </xf>
    <xf numFmtId="0" fontId="2" fillId="4" borderId="46" xfId="5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38" fontId="2" fillId="2" borderId="24" xfId="1" applyFont="1" applyFill="1" applyBorder="1" applyAlignment="1">
      <alignment horizontal="center" vertical="center"/>
    </xf>
    <xf numFmtId="38" fontId="2" fillId="2" borderId="25" xfId="1" applyFont="1" applyFill="1" applyBorder="1" applyAlignment="1">
      <alignment horizontal="center" vertical="center"/>
    </xf>
    <xf numFmtId="38" fontId="2" fillId="2" borderId="26" xfId="1" applyFont="1" applyFill="1" applyBorder="1" applyAlignment="1">
      <alignment horizontal="center" vertical="center"/>
    </xf>
    <xf numFmtId="38" fontId="2" fillId="2" borderId="27" xfId="0" applyNumberFormat="1" applyFont="1" applyFill="1" applyBorder="1" applyAlignment="1">
      <alignment horizontal="center" vertical="center"/>
    </xf>
    <xf numFmtId="38" fontId="2" fillId="2" borderId="28" xfId="0" applyNumberFormat="1" applyFont="1" applyFill="1" applyBorder="1" applyAlignment="1">
      <alignment horizontal="center" vertical="center"/>
    </xf>
    <xf numFmtId="38" fontId="2" fillId="2" borderId="29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left" vertical="center" shrinkToFit="1"/>
      <protection locked="0"/>
    </xf>
    <xf numFmtId="0" fontId="2" fillId="4" borderId="17" xfId="0" applyFont="1" applyFill="1" applyBorder="1" applyAlignment="1" applyProtection="1">
      <alignment horizontal="left" vertical="center" shrinkToFit="1"/>
      <protection locked="0"/>
    </xf>
    <xf numFmtId="49" fontId="2" fillId="4" borderId="17" xfId="0" quotePrefix="1" applyNumberFormat="1" applyFont="1" applyFill="1" applyBorder="1" applyAlignment="1" applyProtection="1">
      <alignment horizontal="left" vertical="center" shrinkToFit="1"/>
      <protection locked="0"/>
    </xf>
    <xf numFmtId="38" fontId="9" fillId="2" borderId="30" xfId="1" applyFont="1" applyFill="1" applyBorder="1" applyAlignment="1">
      <alignment horizontal="center" vertical="center"/>
    </xf>
    <xf numFmtId="38" fontId="9" fillId="2" borderId="31" xfId="1" applyFont="1" applyFill="1" applyBorder="1" applyAlignment="1">
      <alignment horizontal="center" vertical="center"/>
    </xf>
    <xf numFmtId="38" fontId="9" fillId="2" borderId="32" xfId="1" applyFont="1" applyFill="1" applyBorder="1" applyAlignment="1">
      <alignment horizontal="center" vertical="center"/>
    </xf>
    <xf numFmtId="38" fontId="9" fillId="2" borderId="27" xfId="1" applyFont="1" applyFill="1" applyBorder="1" applyAlignment="1">
      <alignment horizontal="center" vertical="center"/>
    </xf>
    <xf numFmtId="38" fontId="9" fillId="2" borderId="28" xfId="1" applyFont="1" applyFill="1" applyBorder="1" applyAlignment="1">
      <alignment horizontal="center" vertical="center"/>
    </xf>
    <xf numFmtId="38" fontId="9" fillId="2" borderId="29" xfId="1" applyFont="1" applyFill="1" applyBorder="1" applyAlignment="1">
      <alignment horizontal="center" vertical="center"/>
    </xf>
    <xf numFmtId="38" fontId="9" fillId="2" borderId="24" xfId="1" applyFont="1" applyFill="1" applyBorder="1" applyAlignment="1">
      <alignment horizontal="center" vertical="center"/>
    </xf>
    <xf numFmtId="38" fontId="9" fillId="2" borderId="25" xfId="1" applyFont="1" applyFill="1" applyBorder="1" applyAlignment="1">
      <alignment horizontal="center" vertical="center"/>
    </xf>
    <xf numFmtId="38" fontId="9" fillId="2" borderId="26" xfId="1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horizontal="left" vertical="center" shrinkToFit="1"/>
      <protection locked="0"/>
    </xf>
    <xf numFmtId="0" fontId="2" fillId="4" borderId="0" xfId="0" applyFont="1" applyFill="1" applyBorder="1" applyAlignment="1" applyProtection="1">
      <alignment horizontal="left" vertical="center" shrinkToFit="1"/>
      <protection locked="0"/>
    </xf>
    <xf numFmtId="0" fontId="5" fillId="4" borderId="0" xfId="0" applyFont="1" applyFill="1" applyBorder="1" applyAlignment="1" applyProtection="1">
      <alignment horizontal="left" vertical="center" shrinkToFit="1"/>
      <protection locked="0"/>
    </xf>
    <xf numFmtId="176" fontId="2" fillId="4" borderId="0" xfId="0" quotePrefix="1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5" fillId="6" borderId="21" xfId="3" applyFont="1" applyFill="1" applyBorder="1" applyAlignment="1">
      <alignment horizontal="left" vertical="center"/>
    </xf>
    <xf numFmtId="0" fontId="5" fillId="6" borderId="5" xfId="3" applyFont="1" applyFill="1" applyBorder="1" applyAlignment="1">
      <alignment horizontal="left" vertical="center"/>
    </xf>
    <xf numFmtId="0" fontId="5" fillId="6" borderId="8" xfId="3" applyFont="1" applyFill="1" applyBorder="1" applyAlignment="1">
      <alignment horizontal="left" vertical="center"/>
    </xf>
    <xf numFmtId="0" fontId="5" fillId="8" borderId="1" xfId="3" applyFont="1" applyFill="1" applyBorder="1" applyAlignment="1" applyProtection="1">
      <alignment horizontal="left" vertical="center" shrinkToFit="1"/>
      <protection locked="0"/>
    </xf>
    <xf numFmtId="0" fontId="2" fillId="11" borderId="1" xfId="3" applyFont="1" applyFill="1" applyBorder="1" applyAlignment="1">
      <alignment horizontal="center" vertical="center"/>
    </xf>
    <xf numFmtId="0" fontId="5" fillId="0" borderId="1" xfId="3" applyFont="1" applyBorder="1" applyAlignment="1" applyProtection="1">
      <alignment horizontal="left" vertical="center" wrapText="1" shrinkToFit="1"/>
      <protection locked="0"/>
    </xf>
    <xf numFmtId="177" fontId="5" fillId="0" borderId="16" xfId="3" applyNumberFormat="1" applyFont="1" applyBorder="1" applyAlignment="1" applyProtection="1">
      <alignment horizontal="center" vertical="center"/>
      <protection locked="0"/>
    </xf>
    <xf numFmtId="177" fontId="5" fillId="0" borderId="17" xfId="3" applyNumberFormat="1" applyFont="1" applyBorder="1" applyAlignment="1" applyProtection="1">
      <alignment horizontal="center" vertical="center"/>
      <protection locked="0"/>
    </xf>
    <xf numFmtId="177" fontId="5" fillId="0" borderId="4" xfId="3" applyNumberFormat="1" applyFont="1" applyBorder="1" applyAlignment="1" applyProtection="1">
      <alignment horizontal="center" vertical="center"/>
      <protection locked="0"/>
    </xf>
    <xf numFmtId="0" fontId="5" fillId="5" borderId="1" xfId="3" applyFont="1" applyFill="1" applyBorder="1" applyAlignment="1">
      <alignment horizontal="center" vertical="center"/>
    </xf>
    <xf numFmtId="0" fontId="5" fillId="6" borderId="19" xfId="3" applyFont="1" applyFill="1" applyBorder="1" applyAlignment="1">
      <alignment horizontal="left" vertical="center"/>
    </xf>
    <xf numFmtId="0" fontId="5" fillId="6" borderId="20" xfId="3" applyFont="1" applyFill="1" applyBorder="1" applyAlignment="1">
      <alignment horizontal="left" vertical="center"/>
    </xf>
    <xf numFmtId="0" fontId="5" fillId="6" borderId="7" xfId="3" applyFont="1" applyFill="1" applyBorder="1" applyAlignment="1">
      <alignment horizontal="left" vertical="center"/>
    </xf>
    <xf numFmtId="0" fontId="5" fillId="2" borderId="16" xfId="3" applyFont="1" applyFill="1" applyBorder="1" applyAlignment="1">
      <alignment horizontal="left" vertical="center" shrinkToFit="1"/>
    </xf>
    <xf numFmtId="0" fontId="5" fillId="2" borderId="17" xfId="3" applyFont="1" applyFill="1" applyBorder="1" applyAlignment="1">
      <alignment horizontal="left" vertical="center" shrinkToFit="1"/>
    </xf>
    <xf numFmtId="0" fontId="5" fillId="2" borderId="4" xfId="3" applyFont="1" applyFill="1" applyBorder="1" applyAlignment="1">
      <alignment horizontal="left" vertical="center" shrinkToFit="1"/>
    </xf>
    <xf numFmtId="49" fontId="5" fillId="2" borderId="16" xfId="3" applyNumberFormat="1" applyFont="1" applyFill="1" applyBorder="1" applyAlignment="1">
      <alignment horizontal="left" vertical="center" shrinkToFit="1"/>
    </xf>
    <xf numFmtId="0" fontId="5" fillId="2" borderId="17" xfId="3" applyNumberFormat="1" applyFont="1" applyFill="1" applyBorder="1" applyAlignment="1">
      <alignment horizontal="left" vertical="center" shrinkToFit="1"/>
    </xf>
    <xf numFmtId="0" fontId="5" fillId="2" borderId="4" xfId="3" applyNumberFormat="1" applyFont="1" applyFill="1" applyBorder="1" applyAlignment="1">
      <alignment horizontal="left" vertical="center" shrinkToFit="1"/>
    </xf>
    <xf numFmtId="0" fontId="5" fillId="5" borderId="16" xfId="3" applyFont="1" applyFill="1" applyBorder="1" applyAlignment="1">
      <alignment horizontal="center" vertical="center"/>
    </xf>
    <xf numFmtId="0" fontId="5" fillId="5" borderId="17" xfId="3" applyFont="1" applyFill="1" applyBorder="1" applyAlignment="1">
      <alignment horizontal="center" vertical="center"/>
    </xf>
    <xf numFmtId="0" fontId="5" fillId="5" borderId="4" xfId="3" applyFont="1" applyFill="1" applyBorder="1" applyAlignment="1">
      <alignment horizontal="center" vertical="center"/>
    </xf>
    <xf numFmtId="0" fontId="5" fillId="4" borderId="0" xfId="3" applyFont="1" applyFill="1" applyAlignment="1">
      <alignment horizontal="center" vertical="center"/>
    </xf>
    <xf numFmtId="0" fontId="5" fillId="2" borderId="1" xfId="3" applyFont="1" applyFill="1" applyBorder="1" applyAlignment="1">
      <alignment horizontal="left" vertical="center" shrinkToFit="1"/>
    </xf>
    <xf numFmtId="0" fontId="21" fillId="8" borderId="16" xfId="7" applyFont="1" applyFill="1" applyBorder="1" applyAlignment="1" applyProtection="1">
      <alignment horizontal="left" vertical="center" shrinkToFit="1"/>
      <protection locked="0"/>
    </xf>
    <xf numFmtId="0" fontId="5" fillId="8" borderId="17" xfId="3" applyFont="1" applyFill="1" applyBorder="1" applyAlignment="1" applyProtection="1">
      <alignment horizontal="left" vertical="center" shrinkToFit="1"/>
      <protection locked="0"/>
    </xf>
    <xf numFmtId="0" fontId="5" fillId="8" borderId="4" xfId="3" applyFont="1" applyFill="1" applyBorder="1" applyAlignment="1" applyProtection="1">
      <alignment horizontal="left" vertical="center" shrinkToFit="1"/>
      <protection locked="0"/>
    </xf>
    <xf numFmtId="0" fontId="5" fillId="8" borderId="16" xfId="3" applyFont="1" applyFill="1" applyBorder="1" applyAlignment="1" applyProtection="1">
      <alignment horizontal="left" vertical="center" shrinkToFit="1"/>
      <protection locked="0"/>
    </xf>
    <xf numFmtId="0" fontId="5" fillId="6" borderId="1" xfId="3" applyFont="1" applyFill="1" applyBorder="1" applyAlignment="1">
      <alignment horizontal="left" vertical="center"/>
    </xf>
    <xf numFmtId="0" fontId="5" fillId="6" borderId="1" xfId="3" applyFont="1" applyFill="1" applyBorder="1" applyAlignment="1">
      <alignment horizontal="left" vertical="center" wrapText="1"/>
    </xf>
    <xf numFmtId="0" fontId="5" fillId="4" borderId="1" xfId="3" applyFont="1" applyFill="1" applyBorder="1" applyAlignment="1" applyProtection="1">
      <alignment horizontal="center" vertical="center"/>
      <protection locked="0"/>
    </xf>
    <xf numFmtId="0" fontId="5" fillId="7" borderId="1" xfId="3" applyFont="1" applyFill="1" applyBorder="1" applyAlignment="1">
      <alignment horizontal="center" vertical="center"/>
    </xf>
    <xf numFmtId="0" fontId="5" fillId="0" borderId="1" xfId="3" applyFont="1" applyBorder="1" applyAlignment="1" applyProtection="1">
      <alignment horizontal="center" vertical="center"/>
      <protection locked="0"/>
    </xf>
    <xf numFmtId="0" fontId="15" fillId="0" borderId="18" xfId="3" applyFont="1" applyBorder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5" fillId="11" borderId="1" xfId="3" applyFont="1" applyFill="1" applyBorder="1" applyAlignment="1">
      <alignment horizontal="left" vertical="center"/>
    </xf>
    <xf numFmtId="0" fontId="2" fillId="11" borderId="1" xfId="3" applyFont="1" applyFill="1" applyBorder="1" applyAlignment="1">
      <alignment horizontal="left" vertical="center"/>
    </xf>
    <xf numFmtId="0" fontId="4" fillId="0" borderId="18" xfId="3" applyFont="1" applyBorder="1" applyAlignment="1" applyProtection="1">
      <alignment horizontal="left" vertical="top" wrapText="1"/>
      <protection locked="0"/>
    </xf>
    <xf numFmtId="0" fontId="4" fillId="0" borderId="0" xfId="3" applyFont="1" applyBorder="1" applyAlignment="1" applyProtection="1">
      <alignment horizontal="left" vertical="top" wrapText="1"/>
      <protection locked="0"/>
    </xf>
    <xf numFmtId="0" fontId="4" fillId="0" borderId="15" xfId="3" applyFont="1" applyBorder="1" applyAlignment="1" applyProtection="1">
      <alignment horizontal="left" vertical="top" wrapText="1"/>
      <protection locked="0"/>
    </xf>
    <xf numFmtId="0" fontId="4" fillId="0" borderId="21" xfId="3" applyFont="1" applyBorder="1" applyAlignment="1" applyProtection="1">
      <alignment horizontal="left" vertical="top" wrapText="1"/>
      <protection locked="0"/>
    </xf>
    <xf numFmtId="0" fontId="4" fillId="0" borderId="5" xfId="3" applyFont="1" applyBorder="1" applyAlignment="1" applyProtection="1">
      <alignment horizontal="left" vertical="top" wrapText="1"/>
      <protection locked="0"/>
    </xf>
    <xf numFmtId="0" fontId="4" fillId="0" borderId="8" xfId="3" applyFont="1" applyBorder="1" applyAlignment="1" applyProtection="1">
      <alignment horizontal="left" vertical="top" wrapText="1"/>
      <protection locked="0"/>
    </xf>
    <xf numFmtId="0" fontId="4" fillId="0" borderId="53" xfId="3" applyFont="1" applyBorder="1" applyAlignment="1">
      <alignment horizontal="left" vertical="top" wrapText="1"/>
    </xf>
    <xf numFmtId="0" fontId="4" fillId="0" borderId="54" xfId="3" applyFont="1" applyBorder="1" applyAlignment="1">
      <alignment horizontal="left" vertical="top" wrapText="1"/>
    </xf>
    <xf numFmtId="0" fontId="4" fillId="0" borderId="55" xfId="3" applyFont="1" applyBorder="1" applyAlignment="1">
      <alignment horizontal="left" vertical="top" wrapText="1"/>
    </xf>
    <xf numFmtId="0" fontId="4" fillId="0" borderId="53" xfId="3" applyFont="1" applyBorder="1" applyAlignment="1">
      <alignment horizontal="left" vertical="center" wrapText="1"/>
    </xf>
    <xf numFmtId="0" fontId="4" fillId="0" borderId="54" xfId="3" applyFont="1" applyBorder="1" applyAlignment="1">
      <alignment horizontal="left" vertical="center" wrapText="1"/>
    </xf>
    <xf numFmtId="0" fontId="4" fillId="0" borderId="55" xfId="3" applyFont="1" applyBorder="1" applyAlignment="1">
      <alignment horizontal="left" vertical="center" wrapText="1"/>
    </xf>
    <xf numFmtId="0" fontId="23" fillId="4" borderId="20" xfId="3" applyFont="1" applyFill="1" applyBorder="1" applyAlignment="1">
      <alignment horizontal="left" vertical="center" shrinkToFit="1"/>
    </xf>
    <xf numFmtId="0" fontId="2" fillId="6" borderId="1" xfId="5" applyFont="1" applyFill="1" applyBorder="1" applyAlignment="1" applyProtection="1">
      <alignment vertical="top" wrapText="1"/>
    </xf>
    <xf numFmtId="0" fontId="2" fillId="6" borderId="52" xfId="5" applyFont="1" applyFill="1" applyBorder="1" applyAlignment="1" applyProtection="1">
      <alignment horizontal="left" vertical="center" wrapText="1"/>
    </xf>
    <xf numFmtId="0" fontId="2" fillId="6" borderId="51" xfId="5" applyFont="1" applyFill="1" applyBorder="1" applyAlignment="1" applyProtection="1">
      <alignment horizontal="left" vertical="center" wrapText="1"/>
    </xf>
    <xf numFmtId="0" fontId="2" fillId="6" borderId="8" xfId="5" applyFont="1" applyFill="1" applyBorder="1" applyAlignment="1" applyProtection="1">
      <alignment horizontal="left" vertical="center" wrapText="1"/>
    </xf>
    <xf numFmtId="0" fontId="2" fillId="6" borderId="3" xfId="5" applyFont="1" applyFill="1" applyBorder="1" applyAlignment="1" applyProtection="1">
      <alignment horizontal="left" vertical="center" wrapText="1"/>
    </xf>
    <xf numFmtId="0" fontId="2" fillId="4" borderId="51" xfId="5" applyFont="1" applyFill="1" applyBorder="1" applyAlignment="1" applyProtection="1">
      <alignment horizontal="left" vertical="center" wrapText="1" shrinkToFit="1"/>
      <protection locked="0"/>
    </xf>
    <xf numFmtId="0" fontId="2" fillId="4" borderId="3" xfId="5" applyFont="1" applyFill="1" applyBorder="1" applyAlignment="1" applyProtection="1">
      <alignment horizontal="left" vertical="center" wrapText="1" shrinkToFit="1"/>
      <protection locked="0"/>
    </xf>
    <xf numFmtId="0" fontId="2" fillId="4" borderId="16" xfId="5" applyFont="1" applyFill="1" applyBorder="1" applyAlignment="1" applyProtection="1">
      <alignment horizontal="left" vertical="center" wrapText="1"/>
    </xf>
    <xf numFmtId="0" fontId="2" fillId="4" borderId="17" xfId="5" applyFont="1" applyFill="1" applyBorder="1" applyAlignment="1" applyProtection="1">
      <alignment horizontal="left" vertical="center" wrapText="1"/>
    </xf>
    <xf numFmtId="0" fontId="2" fillId="4" borderId="4" xfId="5" applyFont="1" applyFill="1" applyBorder="1" applyAlignment="1" applyProtection="1">
      <alignment horizontal="left" vertical="center" wrapText="1"/>
    </xf>
    <xf numFmtId="0" fontId="2" fillId="6" borderId="19" xfId="5" applyFont="1" applyFill="1" applyBorder="1" applyAlignment="1" applyProtection="1">
      <alignment horizontal="left" vertical="top" wrapText="1"/>
    </xf>
    <xf numFmtId="0" fontId="2" fillId="6" borderId="20" xfId="5" applyFont="1" applyFill="1" applyBorder="1" applyAlignment="1" applyProtection="1">
      <alignment horizontal="left" vertical="top" wrapText="1"/>
    </xf>
    <xf numFmtId="0" fontId="2" fillId="6" borderId="7" xfId="5" applyFont="1" applyFill="1" applyBorder="1" applyAlignment="1" applyProtection="1">
      <alignment horizontal="left" vertical="top" wrapText="1"/>
    </xf>
    <xf numFmtId="0" fontId="2" fillId="6" borderId="18" xfId="5" applyFont="1" applyFill="1" applyBorder="1" applyAlignment="1" applyProtection="1">
      <alignment horizontal="left" vertical="top" wrapText="1"/>
    </xf>
    <xf numFmtId="0" fontId="2" fillId="6" borderId="0" xfId="5" applyFont="1" applyFill="1" applyBorder="1" applyAlignment="1" applyProtection="1">
      <alignment horizontal="left" vertical="top" wrapText="1"/>
    </xf>
    <xf numFmtId="0" fontId="2" fillId="6" borderId="15" xfId="5" applyFont="1" applyFill="1" applyBorder="1" applyAlignment="1" applyProtection="1">
      <alignment horizontal="left" vertical="top" wrapText="1"/>
    </xf>
    <xf numFmtId="0" fontId="2" fillId="6" borderId="49" xfId="5" applyFont="1" applyFill="1" applyBorder="1" applyAlignment="1" applyProtection="1">
      <alignment horizontal="left" vertical="top" wrapText="1"/>
    </xf>
    <xf numFmtId="0" fontId="2" fillId="6" borderId="48" xfId="5" applyFont="1" applyFill="1" applyBorder="1" applyAlignment="1" applyProtection="1">
      <alignment horizontal="left" vertical="top" wrapText="1"/>
    </xf>
    <xf numFmtId="0" fontId="2" fillId="6" borderId="47" xfId="5" applyFont="1" applyFill="1" applyBorder="1" applyAlignment="1" applyProtection="1">
      <alignment horizontal="left" vertical="top" wrapText="1"/>
    </xf>
    <xf numFmtId="0" fontId="2" fillId="4" borderId="20" xfId="5" applyFont="1" applyFill="1" applyBorder="1" applyAlignment="1" applyProtection="1">
      <alignment horizontal="left" vertical="center" wrapText="1"/>
    </xf>
    <xf numFmtId="0" fontId="2" fillId="4" borderId="7" xfId="5" applyFont="1" applyFill="1" applyBorder="1" applyAlignment="1" applyProtection="1">
      <alignment horizontal="left" vertical="center" wrapText="1"/>
    </xf>
    <xf numFmtId="0" fontId="2" fillId="4" borderId="45" xfId="5" applyFont="1" applyFill="1" applyBorder="1" applyAlignment="1" applyProtection="1">
      <alignment horizontal="left" vertical="center" wrapText="1"/>
    </xf>
    <xf numFmtId="0" fontId="2" fillId="4" borderId="44" xfId="5" applyFont="1" applyFill="1" applyBorder="1" applyAlignment="1" applyProtection="1">
      <alignment horizontal="left" vertical="center" wrapText="1"/>
    </xf>
    <xf numFmtId="0" fontId="2" fillId="6" borderId="43" xfId="5" applyFont="1" applyFill="1" applyBorder="1" applyAlignment="1" applyProtection="1">
      <alignment horizontal="left" vertical="top" wrapText="1"/>
    </xf>
    <xf numFmtId="0" fontId="2" fillId="6" borderId="42" xfId="5" applyFont="1" applyFill="1" applyBorder="1" applyAlignment="1" applyProtection="1">
      <alignment horizontal="left" vertical="top" wrapText="1"/>
    </xf>
    <xf numFmtId="0" fontId="2" fillId="6" borderId="41" xfId="5" applyFont="1" applyFill="1" applyBorder="1" applyAlignment="1" applyProtection="1">
      <alignment horizontal="left" vertical="top" wrapText="1"/>
    </xf>
    <xf numFmtId="0" fontId="2" fillId="0" borderId="21" xfId="5" applyFont="1" applyFill="1" applyBorder="1" applyAlignment="1" applyProtection="1">
      <alignment horizontal="left" vertical="top" wrapText="1"/>
      <protection locked="0"/>
    </xf>
    <xf numFmtId="0" fontId="2" fillId="0" borderId="42" xfId="5" applyFont="1" applyFill="1" applyBorder="1" applyAlignment="1" applyProtection="1">
      <alignment horizontal="left" vertical="top" wrapText="1"/>
      <protection locked="0"/>
    </xf>
    <xf numFmtId="0" fontId="2" fillId="0" borderId="41" xfId="5" applyFont="1" applyFill="1" applyBorder="1" applyAlignment="1" applyProtection="1">
      <alignment horizontal="left" vertical="top" wrapText="1"/>
      <protection locked="0"/>
    </xf>
    <xf numFmtId="0" fontId="5" fillId="6" borderId="1" xfId="3" applyFont="1" applyFill="1" applyBorder="1" applyAlignment="1">
      <alignment horizontal="left" vertical="top"/>
    </xf>
    <xf numFmtId="0" fontId="5" fillId="0" borderId="1" xfId="3" applyFont="1" applyBorder="1" applyAlignment="1" applyProtection="1">
      <alignment horizontal="left" vertical="top" wrapText="1"/>
      <protection locked="0"/>
    </xf>
    <xf numFmtId="0" fontId="2" fillId="6" borderId="1" xfId="5" applyFont="1" applyFill="1" applyBorder="1" applyAlignment="1" applyProtection="1">
      <alignment horizontal="left" vertical="top" wrapText="1"/>
    </xf>
    <xf numFmtId="0" fontId="5" fillId="0" borderId="1" xfId="5" applyFont="1" applyFill="1" applyBorder="1" applyAlignment="1" applyProtection="1">
      <alignment horizontal="left" vertical="top" wrapText="1"/>
      <protection locked="0"/>
    </xf>
    <xf numFmtId="0" fontId="5" fillId="6" borderId="1" xfId="3" applyFont="1" applyFill="1" applyBorder="1" applyAlignment="1">
      <alignment horizontal="left" vertical="top" wrapText="1"/>
    </xf>
    <xf numFmtId="0" fontId="5" fillId="6" borderId="1" xfId="3" applyFont="1" applyFill="1" applyBorder="1" applyAlignment="1">
      <alignment horizontal="center" vertical="center"/>
    </xf>
    <xf numFmtId="0" fontId="5" fillId="6" borderId="2" xfId="3" applyFont="1" applyFill="1" applyBorder="1" applyAlignment="1">
      <alignment horizontal="center" vertical="center"/>
    </xf>
    <xf numFmtId="38" fontId="5" fillId="0" borderId="1" xfId="6" applyFont="1" applyBorder="1" applyAlignment="1" applyProtection="1">
      <alignment horizontal="right" vertical="center"/>
      <protection locked="0"/>
    </xf>
    <xf numFmtId="0" fontId="5" fillId="6" borderId="3" xfId="3" applyFont="1" applyFill="1" applyBorder="1" applyAlignment="1">
      <alignment horizontal="center" vertical="center"/>
    </xf>
  </cellXfs>
  <cellStyles count="8">
    <cellStyle name="パーセント" xfId="4" builtinId="5"/>
    <cellStyle name="ハイパーリンク" xfId="7" builtinId="8"/>
    <cellStyle name="桁区切り" xfId="1" builtinId="6"/>
    <cellStyle name="桁区切り 2" xfId="6"/>
    <cellStyle name="標準" xfId="0" builtinId="0"/>
    <cellStyle name="標準 2" xfId="2"/>
    <cellStyle name="標準 2 2" xfId="3"/>
    <cellStyle name="標準 2 3" xfId="5"/>
  </cellStyles>
  <dxfs count="0"/>
  <tableStyles count="0" defaultTableStyle="TableStyleMedium2" defaultPivotStyle="PivotStyleLight16"/>
  <colors>
    <mruColors>
      <color rgb="FFCCECFF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9"/>
  <sheetViews>
    <sheetView tabSelected="1" view="pageBreakPreview" zoomScaleNormal="100" zoomScaleSheetLayoutView="100" workbookViewId="0">
      <selection activeCell="A13" sqref="A13"/>
    </sheetView>
  </sheetViews>
  <sheetFormatPr defaultRowHeight="13.5" x14ac:dyDescent="0.4"/>
  <cols>
    <col min="1" max="2" width="20.25" style="1" customWidth="1"/>
    <col min="3" max="3" width="9" style="1"/>
    <col min="4" max="8" width="17" style="1" customWidth="1"/>
    <col min="9" max="9" width="20.5" style="1" customWidth="1"/>
    <col min="10" max="10" width="22.125" style="1" customWidth="1"/>
    <col min="11" max="11" width="17" style="1" customWidth="1"/>
    <col min="12" max="12" width="21" style="1" customWidth="1"/>
    <col min="13" max="13" width="3.625" style="1" customWidth="1"/>
    <col min="14" max="32" width="9" style="1"/>
    <col min="33" max="34" width="0" style="1" hidden="1" customWidth="1"/>
    <col min="35" max="16384" width="9" style="1"/>
  </cols>
  <sheetData>
    <row r="1" spans="1:34" ht="22.5" customHeight="1" x14ac:dyDescent="0.4">
      <c r="A1" s="38" t="s">
        <v>102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34" ht="22.5" customHeight="1" x14ac:dyDescent="0.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34" ht="22.5" customHeight="1" x14ac:dyDescent="0.4">
      <c r="A3" s="104" t="s">
        <v>101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38"/>
    </row>
    <row r="4" spans="1:34" ht="22.5" customHeight="1" x14ac:dyDescent="0.4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34" ht="22.5" customHeight="1" x14ac:dyDescent="0.4">
      <c r="A5" s="38"/>
      <c r="B5" s="38"/>
      <c r="C5" s="38"/>
      <c r="D5" s="38"/>
      <c r="E5" s="38"/>
      <c r="F5" s="38"/>
      <c r="G5" s="38"/>
      <c r="H5" s="38"/>
      <c r="I5" s="38"/>
      <c r="J5" s="38" t="s">
        <v>0</v>
      </c>
      <c r="K5" s="111"/>
      <c r="L5" s="111"/>
      <c r="M5" s="38"/>
    </row>
    <row r="6" spans="1:34" ht="22.5" customHeight="1" x14ac:dyDescent="0.4">
      <c r="A6" s="38"/>
      <c r="B6" s="38"/>
      <c r="C6" s="38"/>
      <c r="D6" s="38"/>
      <c r="E6" s="38"/>
      <c r="F6" s="38"/>
      <c r="G6" s="38"/>
      <c r="H6" s="38"/>
      <c r="I6" s="38"/>
      <c r="J6" s="38" t="s">
        <v>2</v>
      </c>
      <c r="K6" s="112"/>
      <c r="L6" s="112"/>
      <c r="M6" s="38"/>
    </row>
    <row r="7" spans="1:34" ht="22.5" customHeight="1" x14ac:dyDescent="0.4">
      <c r="A7" s="38"/>
      <c r="B7" s="38"/>
      <c r="C7" s="38"/>
      <c r="D7" s="38"/>
      <c r="E7" s="38"/>
      <c r="F7" s="38"/>
      <c r="G7" s="38"/>
      <c r="H7" s="38"/>
      <c r="I7" s="38"/>
      <c r="J7" s="38" t="s">
        <v>34</v>
      </c>
      <c r="K7" s="113"/>
      <c r="L7" s="113"/>
      <c r="M7" s="38"/>
    </row>
    <row r="8" spans="1:34" ht="22.5" customHeight="1" x14ac:dyDescent="0.4">
      <c r="A8" s="38"/>
      <c r="B8" s="38"/>
      <c r="C8" s="38"/>
      <c r="D8" s="38"/>
      <c r="E8" s="38"/>
      <c r="F8" s="38"/>
      <c r="G8" s="38"/>
      <c r="H8" s="30"/>
      <c r="I8" s="30"/>
      <c r="J8" s="30" t="s">
        <v>1</v>
      </c>
      <c r="K8" s="112"/>
      <c r="L8" s="112"/>
      <c r="M8" s="38"/>
    </row>
    <row r="9" spans="1:34" ht="22.5" customHeight="1" x14ac:dyDescent="0.4">
      <c r="A9" s="38"/>
      <c r="B9" s="38"/>
      <c r="C9" s="38"/>
      <c r="D9" s="38"/>
      <c r="E9" s="38"/>
      <c r="F9" s="38"/>
      <c r="G9" s="38"/>
      <c r="H9" s="30"/>
      <c r="I9" s="30"/>
      <c r="J9" s="30"/>
      <c r="K9" s="38"/>
      <c r="L9" s="38"/>
      <c r="M9" s="38"/>
    </row>
    <row r="10" spans="1:34" ht="22.5" customHeight="1" thickBot="1" x14ac:dyDescent="0.45">
      <c r="A10" s="38"/>
      <c r="B10" s="38"/>
      <c r="C10" s="38"/>
      <c r="D10" s="38"/>
      <c r="E10" s="38"/>
      <c r="F10" s="38"/>
      <c r="G10" s="38"/>
      <c r="H10" s="30"/>
      <c r="I10" s="30"/>
      <c r="J10" s="30"/>
      <c r="K10" s="26"/>
      <c r="L10" s="26" t="s">
        <v>100</v>
      </c>
      <c r="M10" s="38"/>
      <c r="AG10" s="37" t="s">
        <v>99</v>
      </c>
      <c r="AH10" s="37" t="s">
        <v>98</v>
      </c>
    </row>
    <row r="11" spans="1:34" ht="52.5" customHeight="1" x14ac:dyDescent="0.4">
      <c r="A11" s="102" t="s">
        <v>4</v>
      </c>
      <c r="B11" s="102" t="s">
        <v>5</v>
      </c>
      <c r="C11" s="51" t="s">
        <v>6</v>
      </c>
      <c r="D11" s="3" t="s">
        <v>97</v>
      </c>
      <c r="E11" s="3" t="s">
        <v>96</v>
      </c>
      <c r="F11" s="2" t="s">
        <v>12</v>
      </c>
      <c r="G11" s="3" t="s">
        <v>157</v>
      </c>
      <c r="H11" s="63" t="s">
        <v>156</v>
      </c>
      <c r="I11" s="63" t="s">
        <v>167</v>
      </c>
      <c r="J11" s="34" t="s">
        <v>159</v>
      </c>
      <c r="K11" s="62" t="s">
        <v>201</v>
      </c>
      <c r="L11" s="65" t="s">
        <v>9</v>
      </c>
      <c r="M11" s="38"/>
      <c r="AG11" s="37" t="s">
        <v>95</v>
      </c>
      <c r="AH11" s="20">
        <v>2100000</v>
      </c>
    </row>
    <row r="12" spans="1:34" ht="18.75" x14ac:dyDescent="0.4">
      <c r="A12" s="103"/>
      <c r="B12" s="103"/>
      <c r="C12" s="61" t="s">
        <v>7</v>
      </c>
      <c r="D12" s="61" t="s">
        <v>8</v>
      </c>
      <c r="E12" s="61" t="s">
        <v>84</v>
      </c>
      <c r="F12" s="61" t="s">
        <v>10</v>
      </c>
      <c r="G12" s="61" t="s">
        <v>158</v>
      </c>
      <c r="H12" s="59" t="s">
        <v>24</v>
      </c>
      <c r="I12" s="59" t="s">
        <v>168</v>
      </c>
      <c r="J12" s="60" t="s">
        <v>160</v>
      </c>
      <c r="K12" s="59" t="s">
        <v>88</v>
      </c>
      <c r="L12" s="58" t="s">
        <v>169</v>
      </c>
      <c r="M12" s="38"/>
      <c r="AG12" s="37" t="s">
        <v>94</v>
      </c>
      <c r="AH12" s="20">
        <v>1500000</v>
      </c>
    </row>
    <row r="13" spans="1:34" ht="27.75" customHeight="1" x14ac:dyDescent="0.4">
      <c r="A13" s="87"/>
      <c r="B13" s="89"/>
      <c r="C13" s="90"/>
      <c r="D13" s="90"/>
      <c r="E13" s="90"/>
      <c r="F13" s="90"/>
      <c r="G13" s="4" t="e">
        <f>ROUNDDOWN(IFERROR(IF(D13+E13/C13&gt;=100000,ROUNDDOWN(D13+E13/C13,-3),0),"")*4/5,-3)</f>
        <v>#VALUE!</v>
      </c>
      <c r="H13" s="57">
        <f>IF(D13="",0,300000)</f>
        <v>0</v>
      </c>
      <c r="I13" s="57" t="e">
        <f>MIN(G13:H13)</f>
        <v>#VALUE!</v>
      </c>
      <c r="J13" s="4" t="str">
        <f>IFERROR(IF(I13*C13,ROUNDDOWN(I13*C13,-3),0),"")</f>
        <v/>
      </c>
      <c r="K13" s="105"/>
      <c r="L13" s="108"/>
      <c r="M13" s="38"/>
      <c r="AG13" s="37" t="s">
        <v>93</v>
      </c>
      <c r="AH13" s="20">
        <v>1200000</v>
      </c>
    </row>
    <row r="14" spans="1:34" ht="27.75" customHeight="1" x14ac:dyDescent="0.4">
      <c r="A14" s="87"/>
      <c r="B14" s="89"/>
      <c r="C14" s="90"/>
      <c r="D14" s="90"/>
      <c r="E14" s="90"/>
      <c r="F14" s="90"/>
      <c r="G14" s="4" t="e">
        <f t="shared" ref="G14:G15" si="0">ROUNDDOWN(IFERROR(IF(D14+E14/C14&gt;=100000,ROUNDDOWN(D14+E14/C14,-3),0),"")*4/5,-3)</f>
        <v>#VALUE!</v>
      </c>
      <c r="H14" s="57">
        <f>IF(D14="",0,300000)</f>
        <v>0</v>
      </c>
      <c r="I14" s="57" t="e">
        <f>MIN(G14:H14)</f>
        <v>#VALUE!</v>
      </c>
      <c r="J14" s="4" t="str">
        <f t="shared" ref="J14:J16" si="1">IFERROR(IF(I14*C14,ROUNDDOWN(I14*C14,-3),0),"")</f>
        <v/>
      </c>
      <c r="K14" s="106"/>
      <c r="L14" s="109"/>
      <c r="M14" s="38"/>
      <c r="AG14" s="37" t="s">
        <v>92</v>
      </c>
      <c r="AH14" s="20">
        <v>1200000</v>
      </c>
    </row>
    <row r="15" spans="1:34" ht="27.75" customHeight="1" x14ac:dyDescent="0.4">
      <c r="A15" s="87"/>
      <c r="B15" s="89"/>
      <c r="C15" s="90"/>
      <c r="D15" s="90"/>
      <c r="E15" s="90"/>
      <c r="F15" s="90"/>
      <c r="G15" s="4" t="e">
        <f t="shared" si="0"/>
        <v>#VALUE!</v>
      </c>
      <c r="H15" s="57">
        <f>IF(D15="",0,300000)</f>
        <v>0</v>
      </c>
      <c r="I15" s="57" t="e">
        <f>MIN(G15:H15)</f>
        <v>#VALUE!</v>
      </c>
      <c r="J15" s="4" t="str">
        <f t="shared" si="1"/>
        <v/>
      </c>
      <c r="K15" s="106"/>
      <c r="L15" s="109"/>
      <c r="M15" s="38"/>
      <c r="AG15" s="37" t="s">
        <v>91</v>
      </c>
      <c r="AH15" s="20">
        <v>1200000</v>
      </c>
    </row>
    <row r="16" spans="1:34" ht="27.75" customHeight="1" x14ac:dyDescent="0.4">
      <c r="A16" s="88"/>
      <c r="B16" s="91"/>
      <c r="C16" s="92"/>
      <c r="D16" s="92"/>
      <c r="E16" s="92"/>
      <c r="F16" s="92"/>
      <c r="G16" s="4" t="e">
        <f>ROUNDDOWN(IFERROR(IF(D16+E16/C16&gt;=100000,ROUNDDOWN(D16+E16/C16,-3),0),"")*4/5,-3)</f>
        <v>#VALUE!</v>
      </c>
      <c r="H16" s="57">
        <f>IF(D16="",0,300000)</f>
        <v>0</v>
      </c>
      <c r="I16" s="57" t="e">
        <f>MIN(G16:H16)</f>
        <v>#VALUE!</v>
      </c>
      <c r="J16" s="4" t="str">
        <f t="shared" si="1"/>
        <v/>
      </c>
      <c r="K16" s="106"/>
      <c r="L16" s="109"/>
      <c r="M16" s="38"/>
      <c r="AG16" s="37"/>
      <c r="AH16" s="20"/>
    </row>
    <row r="17" spans="1:34" ht="27.75" customHeight="1" thickBot="1" x14ac:dyDescent="0.45">
      <c r="A17" s="88" t="s">
        <v>67</v>
      </c>
      <c r="B17" s="35"/>
      <c r="C17" s="36"/>
      <c r="D17" s="92"/>
      <c r="E17" s="92"/>
      <c r="F17" s="92"/>
      <c r="G17" s="4">
        <f>ROUNDDOWN(IFERROR(IF(D17+E17&gt;=100000,ROUNDDOWN(D17+E17,-3),0),"")*4/5,-3)</f>
        <v>0</v>
      </c>
      <c r="H17" s="36"/>
      <c r="I17" s="57">
        <f>G17</f>
        <v>0</v>
      </c>
      <c r="J17" s="4">
        <f>I17</f>
        <v>0</v>
      </c>
      <c r="K17" s="107"/>
      <c r="L17" s="110"/>
      <c r="M17" s="38"/>
      <c r="AG17" s="21" t="s">
        <v>64</v>
      </c>
      <c r="AH17" s="20">
        <v>1200000</v>
      </c>
    </row>
    <row r="18" spans="1:34" ht="27.75" customHeight="1" thickTop="1" thickBot="1" x14ac:dyDescent="0.45">
      <c r="A18" s="22" t="s">
        <v>11</v>
      </c>
      <c r="B18" s="23" t="s">
        <v>10</v>
      </c>
      <c r="C18" s="24">
        <f>SUM(C12:C17)</f>
        <v>0</v>
      </c>
      <c r="D18" s="25" t="s">
        <v>10</v>
      </c>
      <c r="E18" s="50"/>
      <c r="F18" s="7">
        <f>SUM(F12:F17)</f>
        <v>0</v>
      </c>
      <c r="G18" s="25" t="s">
        <v>10</v>
      </c>
      <c r="H18" s="56" t="s">
        <v>10</v>
      </c>
      <c r="I18" s="25"/>
      <c r="J18" s="7">
        <f>SUM(J12:J17)</f>
        <v>0</v>
      </c>
      <c r="K18" s="55">
        <v>1600000</v>
      </c>
      <c r="L18" s="54">
        <f>MIN(J18:K18)</f>
        <v>0</v>
      </c>
      <c r="M18" s="38"/>
      <c r="AG18" s="21" t="s">
        <v>90</v>
      </c>
      <c r="AH18" s="20">
        <v>1200000</v>
      </c>
    </row>
    <row r="19" spans="1:34" x14ac:dyDescent="0.4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</sheetData>
  <sheetProtection password="A6ED" sheet="1" objects="1" scenarios="1" selectLockedCells="1"/>
  <mergeCells count="9">
    <mergeCell ref="A11:A12"/>
    <mergeCell ref="B11:B12"/>
    <mergeCell ref="A3:L3"/>
    <mergeCell ref="K13:K17"/>
    <mergeCell ref="L13:L17"/>
    <mergeCell ref="K5:L5"/>
    <mergeCell ref="K6:L6"/>
    <mergeCell ref="K7:L7"/>
    <mergeCell ref="K8:L8"/>
  </mergeCells>
  <phoneticPr fontId="3"/>
  <pageMargins left="0.7" right="0.7" top="0.75" bottom="0.75" header="0.3" footer="0.3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リスト!$B$5:$B$11</xm:f>
          </x14:formula1>
          <xm:sqref>K8:L8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view="pageBreakPreview" zoomScale="90" zoomScaleNormal="100" zoomScaleSheetLayoutView="90" workbookViewId="0">
      <selection activeCell="A13" sqref="A13"/>
    </sheetView>
  </sheetViews>
  <sheetFormatPr defaultRowHeight="13.5" x14ac:dyDescent="0.4"/>
  <cols>
    <col min="1" max="2" width="20.25" style="1" customWidth="1"/>
    <col min="3" max="3" width="11.75" style="1" customWidth="1"/>
    <col min="4" max="6" width="17" style="1" customWidth="1"/>
    <col min="7" max="7" width="18.875" style="1" customWidth="1"/>
    <col min="8" max="8" width="22.375" style="1" customWidth="1"/>
    <col min="9" max="16384" width="9" style="1"/>
  </cols>
  <sheetData>
    <row r="1" spans="1:9" ht="22.5" customHeight="1" x14ac:dyDescent="0.4">
      <c r="A1" s="38"/>
      <c r="B1" s="38"/>
      <c r="C1" s="38"/>
      <c r="D1" s="38"/>
      <c r="E1" s="38"/>
      <c r="F1" s="38"/>
      <c r="G1" s="38"/>
      <c r="H1" s="38"/>
      <c r="I1" s="38"/>
    </row>
    <row r="2" spans="1:9" ht="22.5" customHeight="1" x14ac:dyDescent="0.4">
      <c r="A2" s="38"/>
      <c r="B2" s="38"/>
      <c r="C2" s="38"/>
      <c r="D2" s="38"/>
      <c r="E2" s="38"/>
      <c r="F2" s="38"/>
      <c r="G2" s="38"/>
      <c r="H2" s="38"/>
      <c r="I2" s="38"/>
    </row>
    <row r="3" spans="1:9" ht="22.5" customHeight="1" x14ac:dyDescent="0.4">
      <c r="A3" s="104" t="s">
        <v>103</v>
      </c>
      <c r="B3" s="104"/>
      <c r="C3" s="104"/>
      <c r="D3" s="104"/>
      <c r="E3" s="104"/>
      <c r="F3" s="104"/>
      <c r="G3" s="104"/>
      <c r="H3" s="104"/>
      <c r="I3" s="38"/>
    </row>
    <row r="4" spans="1:9" ht="22.5" customHeight="1" x14ac:dyDescent="0.4">
      <c r="A4" s="38"/>
      <c r="B4" s="38"/>
      <c r="C4" s="38"/>
      <c r="D4" s="38"/>
      <c r="E4" s="38"/>
      <c r="F4" s="38"/>
      <c r="G4" s="38"/>
      <c r="H4" s="38"/>
      <c r="I4" s="38"/>
    </row>
    <row r="5" spans="1:9" ht="22.5" customHeight="1" x14ac:dyDescent="0.4">
      <c r="A5" s="38"/>
      <c r="B5" s="38"/>
      <c r="C5" s="38"/>
      <c r="D5" s="38"/>
      <c r="E5" s="38"/>
      <c r="F5" s="38" t="s">
        <v>0</v>
      </c>
      <c r="G5" s="111"/>
      <c r="H5" s="111"/>
      <c r="I5" s="38"/>
    </row>
    <row r="6" spans="1:9" ht="22.5" customHeight="1" x14ac:dyDescent="0.4">
      <c r="A6" s="38"/>
      <c r="B6" s="38"/>
      <c r="C6" s="38"/>
      <c r="D6" s="38"/>
      <c r="E6" s="38"/>
      <c r="F6" s="38" t="s">
        <v>2</v>
      </c>
      <c r="G6" s="111"/>
      <c r="H6" s="111"/>
      <c r="I6" s="38"/>
    </row>
    <row r="7" spans="1:9" ht="22.5" customHeight="1" x14ac:dyDescent="0.4">
      <c r="A7" s="38"/>
      <c r="B7" s="38"/>
      <c r="C7" s="38"/>
      <c r="D7" s="38"/>
      <c r="E7" s="38"/>
      <c r="F7" s="38" t="s">
        <v>34</v>
      </c>
      <c r="G7" s="113"/>
      <c r="H7" s="113"/>
      <c r="I7" s="27"/>
    </row>
    <row r="8" spans="1:9" ht="22.5" customHeight="1" x14ac:dyDescent="0.4">
      <c r="A8" s="38"/>
      <c r="B8" s="38"/>
      <c r="C8" s="38"/>
      <c r="D8" s="38"/>
      <c r="E8" s="38"/>
      <c r="F8" s="30" t="s">
        <v>1</v>
      </c>
      <c r="G8" s="123"/>
      <c r="H8" s="123"/>
      <c r="I8" s="39"/>
    </row>
    <row r="9" spans="1:9" ht="22.5" customHeight="1" x14ac:dyDescent="0.4">
      <c r="A9" s="38"/>
      <c r="B9" s="38"/>
      <c r="C9" s="38"/>
      <c r="D9" s="38"/>
      <c r="E9" s="38"/>
      <c r="F9" s="30"/>
      <c r="G9" s="30"/>
      <c r="H9" s="30"/>
      <c r="I9" s="38"/>
    </row>
    <row r="10" spans="1:9" ht="22.5" customHeight="1" thickBot="1" x14ac:dyDescent="0.45">
      <c r="A10" s="38"/>
      <c r="B10" s="38"/>
      <c r="C10" s="38"/>
      <c r="D10" s="38"/>
      <c r="E10" s="38"/>
      <c r="F10" s="30"/>
      <c r="G10" s="30"/>
      <c r="H10" s="68" t="s">
        <v>3</v>
      </c>
      <c r="I10" s="38"/>
    </row>
    <row r="11" spans="1:9" ht="45.75" customHeight="1" x14ac:dyDescent="0.4">
      <c r="A11" s="102" t="s">
        <v>4</v>
      </c>
      <c r="B11" s="102" t="s">
        <v>5</v>
      </c>
      <c r="C11" s="3" t="s">
        <v>166</v>
      </c>
      <c r="D11" s="3" t="s">
        <v>65</v>
      </c>
      <c r="E11" s="2" t="s">
        <v>12</v>
      </c>
      <c r="F11" s="67" t="s">
        <v>161</v>
      </c>
      <c r="G11" s="66" t="s">
        <v>162</v>
      </c>
      <c r="H11" s="65" t="s">
        <v>9</v>
      </c>
    </row>
    <row r="12" spans="1:9" x14ac:dyDescent="0.4">
      <c r="A12" s="103"/>
      <c r="B12" s="103"/>
      <c r="C12" s="52" t="s">
        <v>10</v>
      </c>
      <c r="D12" s="52" t="s">
        <v>7</v>
      </c>
      <c r="E12" s="52" t="s">
        <v>10</v>
      </c>
      <c r="F12" s="52" t="s">
        <v>164</v>
      </c>
      <c r="G12" s="64" t="s">
        <v>163</v>
      </c>
      <c r="H12" s="28" t="s">
        <v>165</v>
      </c>
    </row>
    <row r="13" spans="1:9" ht="27.75" customHeight="1" x14ac:dyDescent="0.4">
      <c r="A13" s="87"/>
      <c r="B13" s="89"/>
      <c r="C13" s="90"/>
      <c r="D13" s="90"/>
      <c r="E13" s="90"/>
      <c r="F13" s="114"/>
      <c r="G13" s="120"/>
      <c r="H13" s="117"/>
    </row>
    <row r="14" spans="1:9" ht="27.75" customHeight="1" x14ac:dyDescent="0.4">
      <c r="A14" s="87"/>
      <c r="B14" s="89"/>
      <c r="C14" s="90"/>
      <c r="D14" s="90"/>
      <c r="E14" s="90"/>
      <c r="F14" s="115"/>
      <c r="G14" s="121"/>
      <c r="H14" s="118"/>
    </row>
    <row r="15" spans="1:9" ht="27.75" customHeight="1" x14ac:dyDescent="0.4">
      <c r="A15" s="87"/>
      <c r="B15" s="89"/>
      <c r="C15" s="90"/>
      <c r="D15" s="90"/>
      <c r="E15" s="90"/>
      <c r="F15" s="115"/>
      <c r="G15" s="121"/>
      <c r="H15" s="118"/>
    </row>
    <row r="16" spans="1:9" ht="27.75" customHeight="1" x14ac:dyDescent="0.4">
      <c r="A16" s="87"/>
      <c r="B16" s="89"/>
      <c r="C16" s="90"/>
      <c r="D16" s="90"/>
      <c r="E16" s="90"/>
      <c r="F16" s="115"/>
      <c r="G16" s="121"/>
      <c r="H16" s="118"/>
    </row>
    <row r="17" spans="1:8" ht="27.75" customHeight="1" x14ac:dyDescent="0.4">
      <c r="A17" s="87"/>
      <c r="B17" s="89"/>
      <c r="C17" s="90"/>
      <c r="D17" s="90"/>
      <c r="E17" s="90"/>
      <c r="F17" s="115"/>
      <c r="G17" s="121"/>
      <c r="H17" s="118"/>
    </row>
    <row r="18" spans="1:8" ht="27.75" customHeight="1" x14ac:dyDescent="0.4">
      <c r="A18" s="87"/>
      <c r="B18" s="89"/>
      <c r="C18" s="90"/>
      <c r="D18" s="90"/>
      <c r="E18" s="90"/>
      <c r="F18" s="115"/>
      <c r="G18" s="121"/>
      <c r="H18" s="118"/>
    </row>
    <row r="19" spans="1:8" ht="27.75" customHeight="1" x14ac:dyDescent="0.4">
      <c r="A19" s="87"/>
      <c r="B19" s="89"/>
      <c r="C19" s="90"/>
      <c r="D19" s="90"/>
      <c r="E19" s="90"/>
      <c r="F19" s="115"/>
      <c r="G19" s="121"/>
      <c r="H19" s="118"/>
    </row>
    <row r="20" spans="1:8" ht="27.75" customHeight="1" x14ac:dyDescent="0.4">
      <c r="A20" s="87"/>
      <c r="B20" s="89"/>
      <c r="C20" s="90"/>
      <c r="D20" s="90"/>
      <c r="E20" s="90"/>
      <c r="F20" s="115"/>
      <c r="G20" s="121"/>
      <c r="H20" s="118"/>
    </row>
    <row r="21" spans="1:8" ht="27.75" customHeight="1" x14ac:dyDescent="0.4">
      <c r="A21" s="87"/>
      <c r="B21" s="89"/>
      <c r="C21" s="90"/>
      <c r="D21" s="90"/>
      <c r="E21" s="90"/>
      <c r="F21" s="115"/>
      <c r="G21" s="121"/>
      <c r="H21" s="118"/>
    </row>
    <row r="22" spans="1:8" ht="27.75" customHeight="1" thickBot="1" x14ac:dyDescent="0.45">
      <c r="A22" s="93"/>
      <c r="B22" s="94"/>
      <c r="C22" s="95"/>
      <c r="D22" s="95"/>
      <c r="E22" s="95"/>
      <c r="F22" s="116"/>
      <c r="G22" s="122"/>
      <c r="H22" s="119"/>
    </row>
    <row r="23" spans="1:8" ht="27.75" customHeight="1" thickTop="1" thickBot="1" x14ac:dyDescent="0.45">
      <c r="A23" s="52" t="s">
        <v>11</v>
      </c>
      <c r="B23" s="5" t="s">
        <v>10</v>
      </c>
      <c r="C23" s="8">
        <f>SUM(C13:C22)</f>
        <v>0</v>
      </c>
      <c r="D23" s="6">
        <f>SUM(D12:D21)</f>
        <v>0</v>
      </c>
      <c r="E23" s="6">
        <f>SUM(E12:E22)</f>
        <v>0</v>
      </c>
      <c r="F23" s="7">
        <f>ROUNDDOWN(D23*4/5,-3)</f>
        <v>0</v>
      </c>
      <c r="G23" s="55">
        <f>IF(F23&gt;0,1000000,0)</f>
        <v>0</v>
      </c>
      <c r="H23" s="29">
        <f>MIN(F23:G23)</f>
        <v>0</v>
      </c>
    </row>
  </sheetData>
  <sheetProtection password="A6ED" sheet="1" objects="1" scenarios="1" selectLockedCells="1"/>
  <mergeCells count="10">
    <mergeCell ref="F13:F22"/>
    <mergeCell ref="H13:H22"/>
    <mergeCell ref="G13:G22"/>
    <mergeCell ref="A3:H3"/>
    <mergeCell ref="G5:H5"/>
    <mergeCell ref="G7:H7"/>
    <mergeCell ref="G8:H8"/>
    <mergeCell ref="A11:A12"/>
    <mergeCell ref="B11:B12"/>
    <mergeCell ref="G6:H6"/>
  </mergeCells>
  <phoneticPr fontId="3"/>
  <pageMargins left="0.7" right="0.7" top="0.75" bottom="0.75" header="0.3" footer="0.3"/>
  <pageSetup paperSize="9" scale="8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リスト!$C$5:$C$26</xm:f>
          </x14:formula1>
          <xm:sqref>G8:H8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view="pageBreakPreview" zoomScale="90" zoomScaleNormal="100" zoomScaleSheetLayoutView="90" workbookViewId="0">
      <selection activeCell="C7" sqref="C7"/>
    </sheetView>
  </sheetViews>
  <sheetFormatPr defaultRowHeight="22.5" customHeight="1" x14ac:dyDescent="0.4"/>
  <cols>
    <col min="1" max="4" width="24.125" style="1" customWidth="1"/>
    <col min="5" max="16384" width="9" style="1"/>
  </cols>
  <sheetData>
    <row r="1" spans="1:4" ht="22.5" customHeight="1" x14ac:dyDescent="0.4">
      <c r="A1" s="38" t="s">
        <v>106</v>
      </c>
      <c r="B1" s="38"/>
      <c r="C1" s="38"/>
      <c r="D1" s="38"/>
    </row>
    <row r="2" spans="1:4" ht="22.5" customHeight="1" x14ac:dyDescent="0.4">
      <c r="A2" s="38"/>
      <c r="B2" s="38"/>
      <c r="C2" s="38"/>
      <c r="D2" s="38"/>
    </row>
    <row r="3" spans="1:4" ht="22.5" customHeight="1" x14ac:dyDescent="0.4">
      <c r="A3" s="104" t="s">
        <v>105</v>
      </c>
      <c r="B3" s="104"/>
      <c r="C3" s="104"/>
      <c r="D3" s="104"/>
    </row>
    <row r="4" spans="1:4" ht="22.5" customHeight="1" x14ac:dyDescent="0.4">
      <c r="A4" s="38"/>
      <c r="B4" s="38"/>
      <c r="C4" s="38"/>
      <c r="D4" s="38"/>
    </row>
    <row r="5" spans="1:4" ht="22.5" customHeight="1" x14ac:dyDescent="0.4">
      <c r="A5" s="38"/>
      <c r="B5" s="38"/>
      <c r="C5" s="38"/>
      <c r="D5" s="26" t="s">
        <v>3</v>
      </c>
    </row>
    <row r="6" spans="1:4" ht="22.5" customHeight="1" x14ac:dyDescent="0.4">
      <c r="A6" s="73" t="s">
        <v>19</v>
      </c>
      <c r="B6" s="71"/>
      <c r="C6" s="72" t="s">
        <v>21</v>
      </c>
      <c r="D6" s="71"/>
    </row>
    <row r="7" spans="1:4" ht="22.5" customHeight="1" x14ac:dyDescent="0.4">
      <c r="A7" s="10" t="s">
        <v>20</v>
      </c>
      <c r="B7" s="11">
        <f>参考様式1!L18+参考様式2!H23</f>
        <v>0</v>
      </c>
      <c r="C7" s="96"/>
      <c r="D7" s="13" t="str">
        <f>IFERROR(IFERROR(VLOOKUP(C7,参考様式1!$A$13:$F$17,6,0),VLOOKUP(C7,参考様式2!$A$13:$E$22,5,0)),"")</f>
        <v/>
      </c>
    </row>
    <row r="8" spans="1:4" ht="22.5" customHeight="1" x14ac:dyDescent="0.4">
      <c r="A8" s="12" t="s">
        <v>68</v>
      </c>
      <c r="B8" s="13">
        <f>D22-B7</f>
        <v>0</v>
      </c>
      <c r="C8" s="97"/>
      <c r="D8" s="13" t="str">
        <f>IFERROR(IFERROR(VLOOKUP(C8,参考様式1!$A$13:$F$17,6,0),VLOOKUP(C8,参考様式2!$A$13:$E$22,5,0)),"")</f>
        <v/>
      </c>
    </row>
    <row r="9" spans="1:4" ht="22.5" customHeight="1" x14ac:dyDescent="0.4">
      <c r="A9" s="32"/>
      <c r="B9" s="33"/>
      <c r="C9" s="97"/>
      <c r="D9" s="13" t="str">
        <f>IFERROR(IFERROR(VLOOKUP(C9,参考様式1!$A$13:$F$17,6,0),VLOOKUP(C9,参考様式2!$A$13:$E$22,5,0)),"")</f>
        <v/>
      </c>
    </row>
    <row r="10" spans="1:4" ht="22.5" customHeight="1" x14ac:dyDescent="0.4">
      <c r="A10" s="32"/>
      <c r="B10" s="33"/>
      <c r="C10" s="97"/>
      <c r="D10" s="13" t="str">
        <f>IFERROR(IFERROR(VLOOKUP(C10,参考様式1!$A$13:$F$17,6,0),VLOOKUP(C10,参考様式2!$A$13:$E$22,5,0)),"")</f>
        <v/>
      </c>
    </row>
    <row r="11" spans="1:4" ht="22.5" customHeight="1" x14ac:dyDescent="0.4">
      <c r="A11" s="32"/>
      <c r="B11" s="33"/>
      <c r="C11" s="97"/>
      <c r="D11" s="13" t="str">
        <f>IFERROR(IFERROR(VLOOKUP(C11,参考様式1!$A$13:$F$17,6,0),VLOOKUP(C11,参考様式2!$A$13:$E$22,5,0)),"")</f>
        <v/>
      </c>
    </row>
    <row r="12" spans="1:4" ht="22.5" customHeight="1" x14ac:dyDescent="0.4">
      <c r="A12" s="32"/>
      <c r="B12" s="33"/>
      <c r="C12" s="97"/>
      <c r="D12" s="13" t="str">
        <f>IFERROR(IFERROR(VLOOKUP(C12,参考様式1!$A$13:$F$17,6,0),VLOOKUP(C12,参考様式2!$A$13:$E$22,5,0)),"")</f>
        <v/>
      </c>
    </row>
    <row r="13" spans="1:4" ht="22.5" customHeight="1" x14ac:dyDescent="0.4">
      <c r="A13" s="32"/>
      <c r="B13" s="33"/>
      <c r="C13" s="97"/>
      <c r="D13" s="13" t="str">
        <f>IFERROR(IFERROR(VLOOKUP(C13,参考様式1!$A$13:$F$17,6,0),VLOOKUP(C13,参考様式2!$A$13:$E$22,5,0)),"")</f>
        <v/>
      </c>
    </row>
    <row r="14" spans="1:4" ht="22.5" customHeight="1" x14ac:dyDescent="0.4">
      <c r="A14" s="32"/>
      <c r="B14" s="33"/>
      <c r="C14" s="97"/>
      <c r="D14" s="13" t="str">
        <f>IFERROR(IFERROR(VLOOKUP(C14,参考様式1!$A$13:$F$17,6,0),VLOOKUP(C14,参考様式2!$A$13:$E$22,5,0)),"")</f>
        <v/>
      </c>
    </row>
    <row r="15" spans="1:4" ht="22.5" customHeight="1" x14ac:dyDescent="0.4">
      <c r="A15" s="32"/>
      <c r="B15" s="33"/>
      <c r="C15" s="97"/>
      <c r="D15" s="13" t="str">
        <f>IFERROR(IFERROR(VLOOKUP(C15,参考様式1!$A$13:$F$17,6,0),VLOOKUP(C15,参考様式2!$A$13:$E$22,5,0)),"")</f>
        <v/>
      </c>
    </row>
    <row r="16" spans="1:4" ht="22.5" customHeight="1" x14ac:dyDescent="0.4">
      <c r="A16" s="32"/>
      <c r="B16" s="33"/>
      <c r="C16" s="97"/>
      <c r="D16" s="13" t="str">
        <f>IFERROR(IFERROR(VLOOKUP(C16,参考様式1!$A$13:$F$17,6,0),VLOOKUP(C16,参考様式2!$A$13:$E$22,5,0)),"")</f>
        <v/>
      </c>
    </row>
    <row r="17" spans="1:9" ht="22.5" customHeight="1" x14ac:dyDescent="0.4">
      <c r="A17" s="32"/>
      <c r="B17" s="33"/>
      <c r="C17" s="97"/>
      <c r="D17" s="13" t="str">
        <f>IFERROR(IFERROR(VLOOKUP(C17,参考様式1!$A$13:$F$17,6,0),VLOOKUP(C17,参考様式2!$A$13:$E$22,5,0)),"")</f>
        <v/>
      </c>
    </row>
    <row r="18" spans="1:9" ht="22.5" customHeight="1" x14ac:dyDescent="0.4">
      <c r="A18" s="32"/>
      <c r="B18" s="33"/>
      <c r="C18" s="97"/>
      <c r="D18" s="13" t="str">
        <f>IFERROR(IFERROR(VLOOKUP(C18,参考様式1!$A$13:$F$17,6,0),VLOOKUP(C18,参考様式2!$A$13:$E$22,5,0)),"")</f>
        <v/>
      </c>
    </row>
    <row r="19" spans="1:9" ht="22.5" customHeight="1" x14ac:dyDescent="0.4">
      <c r="A19" s="32"/>
      <c r="B19" s="33"/>
      <c r="C19" s="97"/>
      <c r="D19" s="13" t="str">
        <f>IFERROR(IFERROR(VLOOKUP(C19,参考様式1!$A$13:$F$17,6,0),VLOOKUP(C19,参考様式2!$A$13:$E$22,5,0)),"")</f>
        <v/>
      </c>
    </row>
    <row r="20" spans="1:9" ht="22.5" customHeight="1" x14ac:dyDescent="0.4">
      <c r="A20" s="32"/>
      <c r="B20" s="33"/>
      <c r="C20" s="97"/>
      <c r="D20" s="13" t="str">
        <f>IFERROR(IFERROR(VLOOKUP(C20,参考様式1!$A$13:$F$17,6,0),VLOOKUP(C20,参考様式2!$A$13:$E$22,5,0)),"")</f>
        <v/>
      </c>
    </row>
    <row r="21" spans="1:9" ht="22.5" customHeight="1" x14ac:dyDescent="0.4">
      <c r="A21" s="32"/>
      <c r="B21" s="33"/>
      <c r="C21" s="97"/>
      <c r="D21" s="13" t="str">
        <f>IFERROR(IFERROR(VLOOKUP(C21,参考様式1!$A$13:$F$17,6,0),VLOOKUP(C21,参考様式2!$A$13:$E$22,5,0)),"")</f>
        <v/>
      </c>
    </row>
    <row r="22" spans="1:9" ht="22.5" customHeight="1" x14ac:dyDescent="0.4">
      <c r="A22" s="9" t="s">
        <v>22</v>
      </c>
      <c r="B22" s="15">
        <f>SUM(B7:B21)</f>
        <v>0</v>
      </c>
      <c r="C22" s="9" t="s">
        <v>23</v>
      </c>
      <c r="D22" s="14">
        <f>SUM(D7:D21)</f>
        <v>0</v>
      </c>
    </row>
    <row r="23" spans="1:9" ht="22.5" customHeight="1" x14ac:dyDescent="0.4">
      <c r="A23" s="39"/>
      <c r="B23" s="31"/>
      <c r="C23" s="39"/>
      <c r="D23" s="39"/>
    </row>
    <row r="24" spans="1:9" ht="22.5" customHeight="1" x14ac:dyDescent="0.4">
      <c r="A24" s="39"/>
      <c r="B24" s="31"/>
      <c r="C24" s="39"/>
      <c r="D24" s="39"/>
    </row>
    <row r="25" spans="1:9" ht="22.5" customHeight="1" x14ac:dyDescent="0.4">
      <c r="A25" s="126" t="s">
        <v>150</v>
      </c>
      <c r="B25" s="126"/>
      <c r="C25" s="38"/>
      <c r="D25" s="38"/>
    </row>
    <row r="26" spans="1:9" ht="22.5" customHeight="1" x14ac:dyDescent="0.4">
      <c r="A26" s="38"/>
      <c r="B26" s="38"/>
      <c r="C26" s="38"/>
      <c r="D26" s="38"/>
    </row>
    <row r="27" spans="1:9" ht="22.5" customHeight="1" x14ac:dyDescent="0.4">
      <c r="A27" s="38"/>
      <c r="B27" s="70" t="s">
        <v>89</v>
      </c>
      <c r="C27" s="125"/>
      <c r="D27" s="125"/>
      <c r="E27" s="127"/>
      <c r="F27" s="127"/>
      <c r="G27" s="127"/>
      <c r="H27" s="127"/>
      <c r="I27" s="127"/>
    </row>
    <row r="28" spans="1:9" ht="22.5" customHeight="1" x14ac:dyDescent="0.4">
      <c r="A28" s="38"/>
      <c r="B28" s="69" t="s">
        <v>104</v>
      </c>
      <c r="C28" s="124"/>
      <c r="D28" s="124"/>
      <c r="E28" s="127"/>
      <c r="F28" s="127"/>
      <c r="G28" s="127"/>
      <c r="H28" s="127"/>
      <c r="I28" s="127"/>
    </row>
  </sheetData>
  <sheetProtection password="A6ED" sheet="1" objects="1" scenarios="1" selectLockedCells="1"/>
  <mergeCells count="5">
    <mergeCell ref="A3:D3"/>
    <mergeCell ref="C28:D28"/>
    <mergeCell ref="C27:D27"/>
    <mergeCell ref="A25:B25"/>
    <mergeCell ref="E27:I28"/>
  </mergeCells>
  <phoneticPr fontId="3"/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view="pageBreakPreview" zoomScaleNormal="85" zoomScaleSheetLayoutView="100" workbookViewId="0">
      <selection activeCell="D7" sqref="D7:I7"/>
    </sheetView>
  </sheetViews>
  <sheetFormatPr defaultColWidth="5.625" defaultRowHeight="18.75" customHeight="1" x14ac:dyDescent="0.4"/>
  <cols>
    <col min="1" max="3" width="5.625" style="17"/>
    <col min="4" max="4" width="2.25" style="17" customWidth="1"/>
    <col min="5" max="5" width="5.625" style="17"/>
    <col min="6" max="6" width="11.75" style="17" customWidth="1"/>
    <col min="7" max="7" width="7.625" style="17" customWidth="1"/>
    <col min="8" max="8" width="5.625" style="17"/>
    <col min="9" max="9" width="4.75" style="17" customWidth="1"/>
    <col min="10" max="10" width="5.625" style="17"/>
    <col min="11" max="11" width="5.625" style="17" customWidth="1"/>
    <col min="12" max="19" width="5.625" style="17"/>
    <col min="20" max="20" width="6.5" style="17" bestFit="1" customWidth="1"/>
    <col min="21" max="16384" width="5.625" style="17"/>
  </cols>
  <sheetData>
    <row r="1" spans="1:18" ht="18.75" customHeight="1" x14ac:dyDescent="0.4">
      <c r="A1" s="16" t="s">
        <v>127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18.75" customHeigh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18.75" customHeight="1" x14ac:dyDescent="0.4">
      <c r="A3" s="150" t="s">
        <v>126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8" ht="18.75" customHeight="1" x14ac:dyDescent="0.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18.75" customHeight="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18.75" customHeight="1" x14ac:dyDescent="0.4">
      <c r="A6" s="137" t="s">
        <v>25</v>
      </c>
      <c r="B6" s="137"/>
      <c r="C6" s="137"/>
      <c r="D6" s="151">
        <f>参考様式1!K5</f>
        <v>0</v>
      </c>
      <c r="E6" s="151"/>
      <c r="F6" s="151"/>
      <c r="G6" s="151"/>
      <c r="H6" s="151"/>
      <c r="I6" s="151"/>
      <c r="J6" s="147" t="s">
        <v>26</v>
      </c>
      <c r="K6" s="148"/>
      <c r="L6" s="149"/>
      <c r="M6" s="141">
        <f>参考様式1!K6</f>
        <v>0</v>
      </c>
      <c r="N6" s="142"/>
      <c r="O6" s="142"/>
      <c r="P6" s="142"/>
      <c r="Q6" s="142"/>
      <c r="R6" s="143"/>
    </row>
    <row r="7" spans="1:18" ht="18.75" customHeight="1" x14ac:dyDescent="0.4">
      <c r="A7" s="137" t="s">
        <v>35</v>
      </c>
      <c r="B7" s="137"/>
      <c r="C7" s="137"/>
      <c r="D7" s="131"/>
      <c r="E7" s="131"/>
      <c r="F7" s="131"/>
      <c r="G7" s="131"/>
      <c r="H7" s="131"/>
      <c r="I7" s="131"/>
      <c r="J7" s="147" t="s">
        <v>27</v>
      </c>
      <c r="K7" s="148"/>
      <c r="L7" s="149"/>
      <c r="M7" s="144">
        <f>参考様式1!K7</f>
        <v>0</v>
      </c>
      <c r="N7" s="145"/>
      <c r="O7" s="145"/>
      <c r="P7" s="145"/>
      <c r="Q7" s="145"/>
      <c r="R7" s="146"/>
    </row>
    <row r="8" spans="1:18" ht="18.75" customHeight="1" x14ac:dyDescent="0.4">
      <c r="A8" s="137" t="s">
        <v>36</v>
      </c>
      <c r="B8" s="137"/>
      <c r="C8" s="137"/>
      <c r="D8" s="131"/>
      <c r="E8" s="131"/>
      <c r="F8" s="131"/>
      <c r="G8" s="131"/>
      <c r="H8" s="131"/>
      <c r="I8" s="131"/>
      <c r="J8" s="147" t="s">
        <v>66</v>
      </c>
      <c r="K8" s="148"/>
      <c r="L8" s="149"/>
      <c r="M8" s="141">
        <f>参考様式1!K8</f>
        <v>0</v>
      </c>
      <c r="N8" s="142"/>
      <c r="O8" s="142"/>
      <c r="P8" s="142"/>
      <c r="Q8" s="142"/>
      <c r="R8" s="143"/>
    </row>
    <row r="9" spans="1:18" ht="9.9499999999999993" customHeight="1" x14ac:dyDescent="0.4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18.75" customHeight="1" x14ac:dyDescent="0.4">
      <c r="A10" s="137" t="s">
        <v>28</v>
      </c>
      <c r="B10" s="137"/>
      <c r="C10" s="137"/>
      <c r="D10" s="131"/>
      <c r="E10" s="131"/>
      <c r="F10" s="131"/>
      <c r="G10" s="131"/>
      <c r="H10" s="131"/>
      <c r="I10" s="131"/>
      <c r="J10" s="147" t="s">
        <v>29</v>
      </c>
      <c r="K10" s="148"/>
      <c r="L10" s="149"/>
      <c r="M10" s="155"/>
      <c r="N10" s="153"/>
      <c r="O10" s="153"/>
      <c r="P10" s="153"/>
      <c r="Q10" s="153"/>
      <c r="R10" s="154"/>
    </row>
    <row r="11" spans="1:18" ht="18.75" customHeight="1" x14ac:dyDescent="0.4">
      <c r="A11" s="16"/>
      <c r="B11" s="16"/>
      <c r="C11" s="16"/>
      <c r="D11" s="16"/>
      <c r="E11" s="16"/>
      <c r="F11" s="16"/>
      <c r="G11" s="16"/>
      <c r="H11" s="16"/>
      <c r="J11" s="147" t="s">
        <v>30</v>
      </c>
      <c r="K11" s="148"/>
      <c r="L11" s="149"/>
      <c r="M11" s="152"/>
      <c r="N11" s="153"/>
      <c r="O11" s="153"/>
      <c r="P11" s="153"/>
      <c r="Q11" s="153"/>
      <c r="R11" s="154"/>
    </row>
    <row r="12" spans="1:18" ht="18.75" customHeight="1" x14ac:dyDescent="0.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18.75" customHeight="1" x14ac:dyDescent="0.4">
      <c r="A13" s="132" t="s">
        <v>125</v>
      </c>
      <c r="B13" s="132"/>
      <c r="C13" s="132"/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</row>
    <row r="14" spans="1:18" ht="18.75" customHeight="1" x14ac:dyDescent="0.4">
      <c r="A14" s="132"/>
      <c r="B14" s="132"/>
      <c r="C14" s="132"/>
      <c r="D14" s="132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</row>
    <row r="15" spans="1:18" ht="18.75" customHeight="1" x14ac:dyDescent="0.4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18.75" customHeight="1" x14ac:dyDescent="0.4">
      <c r="A16" s="138" t="s">
        <v>124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40"/>
    </row>
    <row r="17" spans="1:18" ht="18.75" customHeight="1" x14ac:dyDescent="0.4">
      <c r="A17" s="128" t="s">
        <v>123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30"/>
    </row>
    <row r="18" spans="1:18" ht="18.75" customHeight="1" x14ac:dyDescent="0.4">
      <c r="A18" s="157" t="s">
        <v>72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</row>
    <row r="19" spans="1:18" ht="18.75" customHeight="1" x14ac:dyDescent="0.4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</row>
    <row r="20" spans="1:18" ht="18.75" customHeight="1" x14ac:dyDescent="0.4">
      <c r="A20" s="157" t="s">
        <v>71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</row>
    <row r="21" spans="1:18" ht="18.75" customHeight="1" x14ac:dyDescent="0.4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</row>
    <row r="22" spans="1:18" ht="18.75" customHeight="1" x14ac:dyDescent="0.4">
      <c r="A22" s="158"/>
      <c r="B22" s="158"/>
      <c r="C22" s="158"/>
      <c r="D22" s="158"/>
      <c r="E22" s="78" t="s">
        <v>31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ht="18.75" customHeight="1" x14ac:dyDescent="0.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ht="18.75" customHeight="1" x14ac:dyDescent="0.4">
      <c r="A24" s="159" t="s">
        <v>32</v>
      </c>
      <c r="B24" s="159"/>
      <c r="C24" s="159"/>
      <c r="D24" s="159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ht="18.75" customHeight="1" x14ac:dyDescent="0.4">
      <c r="A25" s="156" t="s">
        <v>122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60"/>
      <c r="L25" s="160"/>
      <c r="M25" s="160"/>
      <c r="N25" s="160"/>
      <c r="O25" s="161" t="s">
        <v>33</v>
      </c>
      <c r="P25" s="162"/>
      <c r="Q25" s="162"/>
      <c r="R25" s="162"/>
    </row>
    <row r="26" spans="1:18" ht="18.75" customHeight="1" x14ac:dyDescent="0.4">
      <c r="A26" s="156" t="s">
        <v>121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34"/>
      <c r="L26" s="135"/>
      <c r="M26" s="135"/>
      <c r="N26" s="136"/>
      <c r="O26" s="53" t="s">
        <v>120</v>
      </c>
      <c r="P26" s="16"/>
      <c r="Q26" s="16"/>
      <c r="R26" s="16"/>
    </row>
    <row r="27" spans="1:18" ht="18.75" customHeight="1" x14ac:dyDescent="0.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ht="18.75" customHeight="1" x14ac:dyDescent="0.4">
      <c r="A28" s="159" t="s">
        <v>119</v>
      </c>
      <c r="B28" s="159"/>
      <c r="C28" s="159"/>
      <c r="D28" s="159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ht="18.75" customHeight="1" x14ac:dyDescent="0.4">
      <c r="A29" s="156" t="s">
        <v>118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6"/>
      <c r="P29" s="16"/>
      <c r="Q29" s="16"/>
      <c r="R29" s="16"/>
    </row>
    <row r="30" spans="1:18" ht="18.75" customHeight="1" x14ac:dyDescent="0.4">
      <c r="A30" s="98"/>
      <c r="B30" s="163" t="s">
        <v>117</v>
      </c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77"/>
      <c r="P30" s="77"/>
      <c r="Q30" s="77"/>
      <c r="R30" s="77"/>
    </row>
    <row r="31" spans="1:18" ht="18.75" customHeight="1" x14ac:dyDescent="0.4">
      <c r="A31" s="98"/>
      <c r="B31" s="163" t="s">
        <v>116</v>
      </c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77"/>
      <c r="Q31" s="16"/>
      <c r="R31" s="16"/>
    </row>
    <row r="32" spans="1:18" ht="18.75" customHeight="1" x14ac:dyDescent="0.4">
      <c r="A32" s="98"/>
      <c r="B32" s="163" t="s">
        <v>115</v>
      </c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77"/>
      <c r="P32" s="77"/>
      <c r="Q32" s="77"/>
      <c r="R32" s="77"/>
    </row>
    <row r="33" spans="1:18" ht="18.75" customHeight="1" x14ac:dyDescent="0.4">
      <c r="A33" s="98"/>
      <c r="B33" s="163" t="s">
        <v>114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77"/>
      <c r="P33" s="77"/>
      <c r="Q33" s="77"/>
      <c r="R33" s="77"/>
    </row>
    <row r="34" spans="1:18" ht="18.75" customHeight="1" x14ac:dyDescent="0.4">
      <c r="A34" s="98"/>
      <c r="B34" s="163" t="s">
        <v>113</v>
      </c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77"/>
      <c r="P34" s="77"/>
      <c r="Q34" s="77"/>
      <c r="R34" s="77"/>
    </row>
    <row r="35" spans="1:18" ht="18.75" customHeight="1" x14ac:dyDescent="0.4">
      <c r="A35" s="76" t="str">
        <f>IF(A22="イ",IF(COUNTIF(A30:A34,"")&gt;2," ※３つ以上選択してください",""),"")</f>
        <v/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ht="18.75" customHeight="1" x14ac:dyDescent="0.4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18.75" customHeight="1" x14ac:dyDescent="0.4">
      <c r="A37" s="156" t="s">
        <v>112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</row>
    <row r="38" spans="1:18" ht="18.75" customHeight="1" x14ac:dyDescent="0.4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</row>
    <row r="39" spans="1:18" ht="18.75" customHeight="1" x14ac:dyDescent="0.4">
      <c r="A39" s="158"/>
      <c r="B39" s="158"/>
      <c r="C39" s="158"/>
      <c r="D39" s="158"/>
      <c r="E39" s="18" t="s">
        <v>31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ht="18.75" customHeight="1" x14ac:dyDescent="0.4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18.75" customHeight="1" x14ac:dyDescent="0.4">
      <c r="A41" s="157" t="s">
        <v>111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</row>
    <row r="42" spans="1:18" ht="18.75" customHeight="1" x14ac:dyDescent="0.4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</row>
    <row r="43" spans="1:18" ht="18.75" customHeight="1" x14ac:dyDescent="0.4">
      <c r="A43" s="158"/>
      <c r="B43" s="158"/>
      <c r="C43" s="158"/>
      <c r="D43" s="158"/>
      <c r="E43" s="18" t="s">
        <v>31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ht="18.75" customHeight="1" x14ac:dyDescent="0.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 ht="18.75" customHeight="1" x14ac:dyDescent="0.4">
      <c r="A45" s="165" t="s">
        <v>110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</row>
    <row r="46" spans="1:18" ht="15.95" customHeight="1" x14ac:dyDescent="0.4">
      <c r="A46" s="175" t="s">
        <v>152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7"/>
    </row>
    <row r="47" spans="1:18" ht="24.95" customHeight="1" x14ac:dyDescent="0.4">
      <c r="A47" s="166" t="s">
        <v>153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8"/>
    </row>
    <row r="48" spans="1:18" ht="35.1" customHeight="1" x14ac:dyDescent="0.4">
      <c r="A48" s="169"/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1"/>
    </row>
    <row r="49" spans="1:18" ht="18.75" customHeight="1" x14ac:dyDescent="0.4">
      <c r="A49" s="75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1:18" ht="18.75" customHeight="1" x14ac:dyDescent="0.4">
      <c r="A50" s="164" t="s">
        <v>109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</row>
    <row r="51" spans="1:18" ht="15.95" customHeight="1" x14ac:dyDescent="0.4">
      <c r="A51" s="175" t="s">
        <v>154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7"/>
    </row>
    <row r="52" spans="1:18" ht="24.95" customHeight="1" x14ac:dyDescent="0.4">
      <c r="A52" s="166" t="s">
        <v>153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8"/>
    </row>
    <row r="53" spans="1:18" ht="35.1" customHeight="1" x14ac:dyDescent="0.4">
      <c r="A53" s="169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1"/>
    </row>
    <row r="54" spans="1:18" ht="18.75" customHeight="1" x14ac:dyDescent="0.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8" ht="17.25" customHeight="1" x14ac:dyDescent="0.4">
      <c r="A55" s="164" t="s">
        <v>108</v>
      </c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</row>
    <row r="56" spans="1:18" ht="15.95" customHeight="1" x14ac:dyDescent="0.4">
      <c r="A56" s="172" t="s">
        <v>155</v>
      </c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4"/>
    </row>
    <row r="57" spans="1:18" ht="24.95" customHeight="1" x14ac:dyDescent="0.4">
      <c r="A57" s="166" t="s">
        <v>153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8"/>
    </row>
    <row r="58" spans="1:18" ht="35.1" customHeight="1" x14ac:dyDescent="0.4">
      <c r="A58" s="169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1"/>
    </row>
    <row r="59" spans="1:18" ht="18.75" customHeight="1" x14ac:dyDescent="0.4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spans="1:18" ht="18.75" customHeight="1" x14ac:dyDescent="0.4">
      <c r="A60" s="164" t="s">
        <v>107</v>
      </c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</row>
    <row r="61" spans="1:18" ht="15.95" customHeight="1" x14ac:dyDescent="0.4">
      <c r="A61" s="172" t="s">
        <v>155</v>
      </c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4"/>
    </row>
    <row r="62" spans="1:18" ht="24.95" customHeight="1" x14ac:dyDescent="0.4">
      <c r="A62" s="166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8"/>
    </row>
    <row r="63" spans="1:18" ht="35.1" customHeight="1" x14ac:dyDescent="0.4">
      <c r="A63" s="169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1"/>
    </row>
  </sheetData>
  <sheetProtection password="A6ED" sheet="1" objects="1" scenarios="1" selectLockedCells="1"/>
  <mergeCells count="55">
    <mergeCell ref="A61:R61"/>
    <mergeCell ref="A62:R63"/>
    <mergeCell ref="A46:R46"/>
    <mergeCell ref="A47:R48"/>
    <mergeCell ref="A51:R51"/>
    <mergeCell ref="A52:R53"/>
    <mergeCell ref="A56:R56"/>
    <mergeCell ref="B30:N30"/>
    <mergeCell ref="A55:R55"/>
    <mergeCell ref="A60:R60"/>
    <mergeCell ref="A50:R50"/>
    <mergeCell ref="B31:N31"/>
    <mergeCell ref="B33:N33"/>
    <mergeCell ref="B32:N32"/>
    <mergeCell ref="B34:N34"/>
    <mergeCell ref="A37:R38"/>
    <mergeCell ref="A39:D39"/>
    <mergeCell ref="A41:R42"/>
    <mergeCell ref="A43:D43"/>
    <mergeCell ref="A45:R45"/>
    <mergeCell ref="A57:R58"/>
    <mergeCell ref="A29:N29"/>
    <mergeCell ref="A18:R19"/>
    <mergeCell ref="A20:R21"/>
    <mergeCell ref="A22:D22"/>
    <mergeCell ref="A24:D24"/>
    <mergeCell ref="A25:J25"/>
    <mergeCell ref="K25:N25"/>
    <mergeCell ref="O25:R25"/>
    <mergeCell ref="A26:J26"/>
    <mergeCell ref="A28:D28"/>
    <mergeCell ref="A3:R3"/>
    <mergeCell ref="A6:C6"/>
    <mergeCell ref="D6:I6"/>
    <mergeCell ref="A10:C10"/>
    <mergeCell ref="M11:R11"/>
    <mergeCell ref="M10:R10"/>
    <mergeCell ref="J11:L11"/>
    <mergeCell ref="J10:L10"/>
    <mergeCell ref="J6:L6"/>
    <mergeCell ref="M6:R6"/>
    <mergeCell ref="A17:R17"/>
    <mergeCell ref="D7:I7"/>
    <mergeCell ref="A13:D14"/>
    <mergeCell ref="E13:R14"/>
    <mergeCell ref="K26:N26"/>
    <mergeCell ref="A7:C7"/>
    <mergeCell ref="D10:I10"/>
    <mergeCell ref="A8:C8"/>
    <mergeCell ref="D8:I8"/>
    <mergeCell ref="A16:R16"/>
    <mergeCell ref="M8:R8"/>
    <mergeCell ref="M7:R7"/>
    <mergeCell ref="J8:L8"/>
    <mergeCell ref="J7:L7"/>
  </mergeCells>
  <phoneticPr fontId="3"/>
  <dataValidations count="4">
    <dataValidation type="list" allowBlank="1" showInputMessage="1" showErrorMessage="1" sqref="A30:A34">
      <formula1>"○"</formula1>
    </dataValidation>
    <dataValidation type="list" allowBlank="1" showInputMessage="1" showErrorMessage="1" sqref="K25:N25">
      <formula1>"令和6年2月,令和6年4月,令和6年5月,令和6年6月,令和6年7月,令和6年8月,令和6年9月,令和6年10月,令和6年11月,令和6年12月,令和7年1月"</formula1>
    </dataValidation>
    <dataValidation type="list" allowBlank="1" showInputMessage="1" showErrorMessage="1" sqref="A22">
      <formula1>"ア,イ"</formula1>
    </dataValidation>
    <dataValidation type="list" allowBlank="1" showInputMessage="1" showErrorMessage="1" sqref="A39 A43">
      <formula1>"はい,いいえ"</formula1>
    </dataValidation>
  </dataValidations>
  <pageMargins left="0.7" right="0.7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view="pageBreakPreview" zoomScaleNormal="100" zoomScaleSheetLayoutView="100" workbookViewId="0">
      <selection activeCell="D7" sqref="D7:I7"/>
    </sheetView>
  </sheetViews>
  <sheetFormatPr defaultRowHeight="18.75" customHeight="1" x14ac:dyDescent="0.4"/>
  <cols>
    <col min="1" max="2" width="5.625" style="17" customWidth="1"/>
    <col min="3" max="3" width="8.75" style="17" customWidth="1"/>
    <col min="4" max="4" width="2.25" style="17" customWidth="1"/>
    <col min="5" max="6" width="5.625" style="17" customWidth="1"/>
    <col min="7" max="7" width="8.125" style="17" customWidth="1"/>
    <col min="8" max="8" width="7.375" style="17" customWidth="1"/>
    <col min="9" max="18" width="5.625" style="17" customWidth="1"/>
    <col min="19" max="25" width="5.375" style="17" customWidth="1"/>
    <col min="26" max="46" width="5.625" style="17" customWidth="1"/>
    <col min="47" max="16384" width="9" style="17"/>
  </cols>
  <sheetData>
    <row r="1" spans="1:25" ht="18.75" customHeight="1" x14ac:dyDescent="0.4">
      <c r="A1" s="16" t="s">
        <v>149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82"/>
      <c r="T1" s="82"/>
      <c r="U1" s="82"/>
      <c r="V1" s="82"/>
      <c r="W1" s="82"/>
      <c r="X1" s="82"/>
      <c r="Y1" s="82"/>
    </row>
    <row r="2" spans="1:25" ht="18.75" customHeigh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82"/>
      <c r="T2" s="82"/>
      <c r="U2" s="82"/>
      <c r="V2" s="82"/>
      <c r="W2" s="82"/>
      <c r="X2" s="82"/>
      <c r="Y2" s="82"/>
    </row>
    <row r="3" spans="1:25" ht="18.75" customHeight="1" x14ac:dyDescent="0.4">
      <c r="A3" s="150" t="s">
        <v>148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83"/>
      <c r="T3" s="83"/>
      <c r="U3" s="83"/>
      <c r="V3" s="83"/>
      <c r="W3" s="83"/>
      <c r="X3" s="83"/>
      <c r="Y3" s="83"/>
    </row>
    <row r="4" spans="1:25" ht="18.75" customHeight="1" x14ac:dyDescent="0.4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83"/>
      <c r="T4" s="83"/>
      <c r="U4" s="83"/>
      <c r="V4" s="83"/>
      <c r="W4" s="83"/>
      <c r="X4" s="83"/>
      <c r="Y4" s="83"/>
    </row>
    <row r="5" spans="1:25" ht="18.75" customHeight="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82"/>
      <c r="T5" s="82"/>
      <c r="U5" s="82"/>
      <c r="V5" s="82"/>
      <c r="W5" s="82"/>
      <c r="X5" s="82"/>
      <c r="Y5" s="82"/>
    </row>
    <row r="6" spans="1:25" ht="18.75" customHeight="1" x14ac:dyDescent="0.4">
      <c r="A6" s="137" t="s">
        <v>25</v>
      </c>
      <c r="B6" s="137"/>
      <c r="C6" s="137"/>
      <c r="D6" s="151">
        <f>参考様式2!G5</f>
        <v>0</v>
      </c>
      <c r="E6" s="151"/>
      <c r="F6" s="151"/>
      <c r="G6" s="151"/>
      <c r="H6" s="151"/>
      <c r="I6" s="151"/>
      <c r="J6" s="147" t="s">
        <v>26</v>
      </c>
      <c r="K6" s="148"/>
      <c r="L6" s="149"/>
      <c r="M6" s="141">
        <f>参考様式2!G6</f>
        <v>0</v>
      </c>
      <c r="N6" s="142"/>
      <c r="O6" s="142"/>
      <c r="P6" s="142"/>
      <c r="Q6" s="142"/>
      <c r="R6" s="143"/>
      <c r="S6" s="82"/>
      <c r="T6" s="82"/>
      <c r="U6" s="82"/>
      <c r="V6" s="82"/>
      <c r="W6" s="82"/>
      <c r="X6" s="82"/>
      <c r="Y6" s="82"/>
    </row>
    <row r="7" spans="1:25" ht="18.75" customHeight="1" x14ac:dyDescent="0.4">
      <c r="A7" s="137" t="s">
        <v>35</v>
      </c>
      <c r="B7" s="137"/>
      <c r="C7" s="137"/>
      <c r="D7" s="131"/>
      <c r="E7" s="131"/>
      <c r="F7" s="131"/>
      <c r="G7" s="131"/>
      <c r="H7" s="131"/>
      <c r="I7" s="131"/>
      <c r="J7" s="147" t="s">
        <v>27</v>
      </c>
      <c r="K7" s="148"/>
      <c r="L7" s="149"/>
      <c r="M7" s="144">
        <f>参考様式2!G7</f>
        <v>0</v>
      </c>
      <c r="N7" s="145"/>
      <c r="O7" s="145"/>
      <c r="P7" s="145"/>
      <c r="Q7" s="145"/>
      <c r="R7" s="146"/>
    </row>
    <row r="8" spans="1:25" ht="18.75" customHeight="1" x14ac:dyDescent="0.4">
      <c r="A8" s="137" t="s">
        <v>36</v>
      </c>
      <c r="B8" s="137"/>
      <c r="C8" s="137"/>
      <c r="D8" s="131"/>
      <c r="E8" s="131"/>
      <c r="F8" s="131"/>
      <c r="G8" s="131"/>
      <c r="H8" s="131"/>
      <c r="I8" s="131"/>
      <c r="J8" s="147" t="s">
        <v>66</v>
      </c>
      <c r="K8" s="148"/>
      <c r="L8" s="149"/>
      <c r="M8" s="141">
        <f>参考様式2!G8</f>
        <v>0</v>
      </c>
      <c r="N8" s="142"/>
      <c r="O8" s="142"/>
      <c r="P8" s="142"/>
      <c r="Q8" s="142"/>
      <c r="R8" s="143"/>
    </row>
    <row r="9" spans="1:25" ht="9.9499999999999993" customHeight="1" x14ac:dyDescent="0.4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25" ht="18.75" customHeight="1" x14ac:dyDescent="0.4">
      <c r="A10" s="137" t="s">
        <v>28</v>
      </c>
      <c r="B10" s="137"/>
      <c r="C10" s="137"/>
      <c r="D10" s="131"/>
      <c r="E10" s="131"/>
      <c r="F10" s="131"/>
      <c r="G10" s="131"/>
      <c r="H10" s="131"/>
      <c r="I10" s="131"/>
      <c r="J10" s="147" t="s">
        <v>29</v>
      </c>
      <c r="K10" s="148"/>
      <c r="L10" s="149"/>
      <c r="M10" s="155"/>
      <c r="N10" s="153"/>
      <c r="O10" s="153"/>
      <c r="P10" s="153"/>
      <c r="Q10" s="153"/>
      <c r="R10" s="154"/>
    </row>
    <row r="11" spans="1:25" ht="18.75" customHeight="1" x14ac:dyDescent="0.4">
      <c r="A11" s="16"/>
      <c r="B11" s="16"/>
      <c r="C11" s="16"/>
      <c r="D11" s="16"/>
      <c r="E11" s="16"/>
      <c r="F11" s="16"/>
      <c r="G11" s="16"/>
      <c r="H11" s="16"/>
      <c r="J11" s="147" t="s">
        <v>30</v>
      </c>
      <c r="K11" s="148"/>
      <c r="L11" s="149"/>
      <c r="M11" s="155"/>
      <c r="N11" s="153"/>
      <c r="O11" s="153"/>
      <c r="P11" s="153"/>
      <c r="Q11" s="153"/>
      <c r="R11" s="154"/>
    </row>
    <row r="12" spans="1:25" ht="18.75" customHeight="1" x14ac:dyDescent="0.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25" ht="18.75" customHeight="1" x14ac:dyDescent="0.4">
      <c r="A13" s="179" t="s">
        <v>147</v>
      </c>
      <c r="B13" s="179"/>
      <c r="C13" s="179"/>
      <c r="D13" s="179"/>
      <c r="E13" s="99"/>
      <c r="F13" s="186" t="s">
        <v>146</v>
      </c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8"/>
    </row>
    <row r="14" spans="1:25" ht="18.75" customHeight="1" x14ac:dyDescent="0.4">
      <c r="A14" s="179"/>
      <c r="B14" s="179"/>
      <c r="C14" s="179"/>
      <c r="D14" s="179"/>
      <c r="E14" s="99"/>
      <c r="F14" s="186" t="s">
        <v>145</v>
      </c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8"/>
    </row>
    <row r="15" spans="1:25" ht="18.75" customHeight="1" x14ac:dyDescent="0.4">
      <c r="A15" s="179"/>
      <c r="B15" s="179"/>
      <c r="C15" s="179"/>
      <c r="D15" s="179"/>
      <c r="E15" s="99"/>
      <c r="F15" s="186" t="s">
        <v>144</v>
      </c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8"/>
    </row>
    <row r="16" spans="1:25" ht="18.75" customHeight="1" x14ac:dyDescent="0.4">
      <c r="A16" s="179"/>
      <c r="B16" s="179"/>
      <c r="C16" s="179"/>
      <c r="D16" s="179"/>
      <c r="E16" s="99"/>
      <c r="F16" s="186" t="s">
        <v>143</v>
      </c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8"/>
    </row>
    <row r="17" spans="1:19" ht="18.75" customHeight="1" x14ac:dyDescent="0.4">
      <c r="A17" s="179"/>
      <c r="B17" s="179"/>
      <c r="C17" s="179"/>
      <c r="D17" s="179"/>
      <c r="E17" s="99"/>
      <c r="F17" s="186" t="s">
        <v>142</v>
      </c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8"/>
      <c r="S17" s="82"/>
    </row>
    <row r="18" spans="1:19" ht="18.75" customHeight="1" x14ac:dyDescent="0.4">
      <c r="A18" s="179"/>
      <c r="B18" s="179"/>
      <c r="C18" s="179"/>
      <c r="D18" s="179"/>
      <c r="E18" s="99"/>
      <c r="F18" s="186" t="s">
        <v>141</v>
      </c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8"/>
      <c r="S18" s="82"/>
    </row>
    <row r="19" spans="1:19" ht="18.75" customHeight="1" x14ac:dyDescent="0.4">
      <c r="A19" s="180" t="s">
        <v>140</v>
      </c>
      <c r="B19" s="181"/>
      <c r="C19" s="181"/>
      <c r="D19" s="181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82"/>
    </row>
    <row r="20" spans="1:19" ht="18.75" customHeight="1" x14ac:dyDescent="0.4">
      <c r="A20" s="182"/>
      <c r="B20" s="183"/>
      <c r="C20" s="183"/>
      <c r="D20" s="183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</row>
    <row r="21" spans="1:19" ht="18.75" customHeight="1" x14ac:dyDescent="0.4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</row>
    <row r="22" spans="1:19" ht="18.75" customHeight="1" x14ac:dyDescent="0.4">
      <c r="A22" s="138" t="s">
        <v>124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40"/>
    </row>
    <row r="23" spans="1:19" ht="18.75" customHeight="1" x14ac:dyDescent="0.4">
      <c r="A23" s="128" t="s">
        <v>123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30"/>
    </row>
    <row r="24" spans="1:19" ht="18.75" customHeight="1" x14ac:dyDescent="0.4">
      <c r="A24" s="157" t="s">
        <v>72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</row>
    <row r="25" spans="1:19" ht="18.75" customHeight="1" x14ac:dyDescent="0.4">
      <c r="A25" s="157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</row>
    <row r="26" spans="1:19" ht="18.75" customHeight="1" x14ac:dyDescent="0.4">
      <c r="A26" s="157" t="s">
        <v>71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</row>
    <row r="27" spans="1:19" ht="18.75" customHeight="1" x14ac:dyDescent="0.4">
      <c r="A27" s="157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</row>
    <row r="28" spans="1:19" ht="18.75" customHeight="1" x14ac:dyDescent="0.4">
      <c r="A28" s="158"/>
      <c r="B28" s="158"/>
      <c r="C28" s="158"/>
      <c r="D28" s="158"/>
      <c r="E28" s="18" t="s">
        <v>31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9" ht="18.75" customHeight="1" x14ac:dyDescent="0.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9" ht="18.75" customHeight="1" x14ac:dyDescent="0.4">
      <c r="A30" s="159" t="s">
        <v>32</v>
      </c>
      <c r="B30" s="159"/>
      <c r="C30" s="159"/>
      <c r="D30" s="159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9" ht="18.75" customHeight="1" x14ac:dyDescent="0.4">
      <c r="A31" s="156" t="s">
        <v>122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60"/>
      <c r="L31" s="160"/>
      <c r="M31" s="160"/>
      <c r="N31" s="160"/>
      <c r="O31" s="161" t="s">
        <v>33</v>
      </c>
      <c r="P31" s="162"/>
      <c r="Q31" s="162"/>
      <c r="R31" s="162"/>
    </row>
    <row r="32" spans="1:19" ht="18.75" customHeight="1" x14ac:dyDescent="0.4">
      <c r="A32" s="156" t="s">
        <v>121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34"/>
      <c r="L32" s="135"/>
      <c r="M32" s="135"/>
      <c r="N32" s="136"/>
      <c r="O32" s="53" t="s">
        <v>120</v>
      </c>
      <c r="P32" s="16"/>
      <c r="Q32" s="16"/>
      <c r="R32" s="16"/>
    </row>
    <row r="33" spans="1:18" ht="18.75" customHeight="1" x14ac:dyDescent="0.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ht="18.75" customHeight="1" x14ac:dyDescent="0.4">
      <c r="A34" s="159" t="s">
        <v>119</v>
      </c>
      <c r="B34" s="159"/>
      <c r="C34" s="159"/>
      <c r="D34" s="159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ht="18.75" customHeight="1" x14ac:dyDescent="0.4">
      <c r="A35" s="156" t="s">
        <v>118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6"/>
      <c r="P35" s="16"/>
      <c r="Q35" s="16"/>
      <c r="R35" s="16"/>
    </row>
    <row r="36" spans="1:18" ht="18.75" customHeight="1" x14ac:dyDescent="0.4">
      <c r="A36" s="98"/>
      <c r="B36" s="163" t="s">
        <v>117</v>
      </c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77"/>
      <c r="P36" s="77"/>
      <c r="Q36" s="77"/>
      <c r="R36" s="77"/>
    </row>
    <row r="37" spans="1:18" ht="18.75" customHeight="1" x14ac:dyDescent="0.4">
      <c r="A37" s="98"/>
      <c r="B37" s="163" t="s">
        <v>116</v>
      </c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77"/>
      <c r="P37" s="16"/>
      <c r="Q37" s="16"/>
      <c r="R37" s="16"/>
    </row>
    <row r="38" spans="1:18" ht="18.75" customHeight="1" x14ac:dyDescent="0.4">
      <c r="A38" s="98"/>
      <c r="B38" s="163" t="s">
        <v>115</v>
      </c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77"/>
      <c r="P38" s="77"/>
      <c r="Q38" s="77"/>
      <c r="R38" s="77"/>
    </row>
    <row r="39" spans="1:18" ht="18.75" customHeight="1" x14ac:dyDescent="0.4">
      <c r="A39" s="98"/>
      <c r="B39" s="163" t="s">
        <v>114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77"/>
      <c r="P39" s="77"/>
      <c r="Q39" s="77"/>
      <c r="R39" s="77"/>
    </row>
    <row r="40" spans="1:18" ht="18.75" customHeight="1" x14ac:dyDescent="0.4">
      <c r="A40" s="98"/>
      <c r="B40" s="163" t="s">
        <v>113</v>
      </c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77"/>
      <c r="P40" s="77"/>
      <c r="Q40" s="77"/>
      <c r="R40" s="77"/>
    </row>
    <row r="41" spans="1:18" ht="18.75" customHeight="1" x14ac:dyDescent="0.4">
      <c r="A41" s="76" t="str">
        <f>IF(A28="イ",IF(COUNTIF(A36:A40,"")&gt;2," ※３つ以上選択してください",""),"")</f>
        <v/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ht="18.75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8.75" customHeight="1" x14ac:dyDescent="0.4">
      <c r="A43" s="156" t="s">
        <v>139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</row>
    <row r="44" spans="1:18" ht="18.75" customHeight="1" x14ac:dyDescent="0.4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</row>
    <row r="45" spans="1:18" ht="18.75" customHeight="1" x14ac:dyDescent="0.4">
      <c r="A45" s="158"/>
      <c r="B45" s="158"/>
      <c r="C45" s="158"/>
      <c r="D45" s="158"/>
      <c r="E45" s="18" t="s">
        <v>31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ht="18.75" customHeight="1" x14ac:dyDescent="0.4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 ht="18.75" customHeight="1" x14ac:dyDescent="0.4">
      <c r="A47" s="157" t="s">
        <v>111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</row>
    <row r="48" spans="1:18" ht="18.75" customHeight="1" x14ac:dyDescent="0.4">
      <c r="A48" s="157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</row>
    <row r="49" spans="1:18" ht="18.75" customHeight="1" x14ac:dyDescent="0.4">
      <c r="A49" s="158"/>
      <c r="B49" s="158"/>
      <c r="C49" s="158"/>
      <c r="D49" s="158"/>
      <c r="E49" s="78" t="s">
        <v>31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 ht="18.75" customHeight="1" x14ac:dyDescent="0.4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 ht="42" customHeight="1" x14ac:dyDescent="0.4">
      <c r="A51" s="189" t="s">
        <v>138</v>
      </c>
      <c r="B51" s="190"/>
      <c r="C51" s="190"/>
      <c r="D51" s="191"/>
      <c r="E51" s="100"/>
      <c r="F51" s="198" t="s">
        <v>137</v>
      </c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9"/>
    </row>
    <row r="52" spans="1:18" ht="42" customHeight="1" x14ac:dyDescent="0.4">
      <c r="A52" s="192"/>
      <c r="B52" s="193"/>
      <c r="C52" s="193"/>
      <c r="D52" s="194"/>
      <c r="E52" s="101"/>
      <c r="F52" s="200" t="s">
        <v>136</v>
      </c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1"/>
    </row>
    <row r="53" spans="1:18" ht="42" customHeight="1" x14ac:dyDescent="0.4">
      <c r="A53" s="195"/>
      <c r="B53" s="196"/>
      <c r="C53" s="196"/>
      <c r="D53" s="197"/>
      <c r="E53" s="101"/>
      <c r="F53" s="200" t="s">
        <v>135</v>
      </c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1"/>
    </row>
    <row r="54" spans="1:18" ht="75" customHeight="1" x14ac:dyDescent="0.4">
      <c r="A54" s="202" t="s">
        <v>134</v>
      </c>
      <c r="B54" s="203"/>
      <c r="C54" s="203"/>
      <c r="D54" s="204"/>
      <c r="E54" s="205" t="s">
        <v>133</v>
      </c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7"/>
    </row>
    <row r="55" spans="1:18" ht="18.75" customHeight="1" x14ac:dyDescent="0.4">
      <c r="A55" s="81"/>
      <c r="B55" s="81"/>
      <c r="C55" s="81"/>
      <c r="D55" s="81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 ht="75" customHeight="1" x14ac:dyDescent="0.4">
      <c r="A56" s="210" t="s">
        <v>132</v>
      </c>
      <c r="B56" s="210"/>
      <c r="C56" s="210"/>
      <c r="D56" s="210"/>
      <c r="E56" s="211" t="s">
        <v>151</v>
      </c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</row>
    <row r="57" spans="1:18" ht="18.75" customHeight="1" x14ac:dyDescent="0.4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spans="1:18" ht="18.75" customHeight="1" x14ac:dyDescent="0.4">
      <c r="A58" s="212" t="s">
        <v>131</v>
      </c>
      <c r="B58" s="212"/>
      <c r="C58" s="212"/>
      <c r="D58" s="212"/>
      <c r="E58" s="213" t="s">
        <v>130</v>
      </c>
      <c r="F58" s="213"/>
      <c r="G58" s="213"/>
      <c r="H58" s="214"/>
      <c r="I58" s="214"/>
      <c r="J58" s="213" t="s">
        <v>129</v>
      </c>
      <c r="K58" s="213"/>
      <c r="L58" s="213"/>
      <c r="M58" s="214"/>
      <c r="N58" s="214"/>
      <c r="O58" s="80"/>
      <c r="P58" s="80"/>
      <c r="Q58" s="80"/>
      <c r="R58" s="80"/>
    </row>
    <row r="59" spans="1:18" ht="18.75" customHeight="1" x14ac:dyDescent="0.4">
      <c r="A59" s="212"/>
      <c r="B59" s="212"/>
      <c r="C59" s="212"/>
      <c r="D59" s="212"/>
      <c r="E59" s="215"/>
      <c r="F59" s="215"/>
      <c r="G59" s="215"/>
      <c r="H59" s="216" t="s">
        <v>128</v>
      </c>
      <c r="I59" s="216"/>
      <c r="J59" s="215"/>
      <c r="K59" s="215"/>
      <c r="L59" s="215"/>
      <c r="M59" s="216" t="s">
        <v>128</v>
      </c>
      <c r="N59" s="216"/>
      <c r="O59" s="16"/>
      <c r="P59" s="16"/>
      <c r="Q59" s="16"/>
      <c r="R59" s="16"/>
    </row>
    <row r="60" spans="1:18" ht="18.75" customHeight="1" x14ac:dyDescent="0.4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spans="1:18" ht="75" customHeight="1" x14ac:dyDescent="0.4">
      <c r="A61" s="208" t="s">
        <v>107</v>
      </c>
      <c r="B61" s="208"/>
      <c r="C61" s="208"/>
      <c r="D61" s="208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</row>
    <row r="62" spans="1:18" ht="18.75" customHeight="1" x14ac:dyDescent="0.4">
      <c r="A62" s="79"/>
      <c r="B62" s="79"/>
      <c r="C62" s="79"/>
      <c r="D62" s="79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</row>
    <row r="63" spans="1:18" ht="18.75" customHeight="1" x14ac:dyDescent="0.4">
      <c r="A63" s="79"/>
      <c r="B63" s="79"/>
      <c r="C63" s="79"/>
      <c r="D63" s="79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</row>
  </sheetData>
  <sheetProtection password="A6ED" sheet="1" objects="1" scenarios="1" selectLockedCells="1"/>
  <mergeCells count="68">
    <mergeCell ref="A61:D61"/>
    <mergeCell ref="E61:R61"/>
    <mergeCell ref="A56:D56"/>
    <mergeCell ref="E56:R56"/>
    <mergeCell ref="A58:D59"/>
    <mergeCell ref="E58:I58"/>
    <mergeCell ref="J58:N58"/>
    <mergeCell ref="E59:G59"/>
    <mergeCell ref="H59:I59"/>
    <mergeCell ref="J59:L59"/>
    <mergeCell ref="M59:N59"/>
    <mergeCell ref="A51:D53"/>
    <mergeCell ref="F51:R51"/>
    <mergeCell ref="F52:R52"/>
    <mergeCell ref="F53:R53"/>
    <mergeCell ref="A54:D54"/>
    <mergeCell ref="E54:R54"/>
    <mergeCell ref="A49:D49"/>
    <mergeCell ref="A35:N35"/>
    <mergeCell ref="B37:N37"/>
    <mergeCell ref="B39:N39"/>
    <mergeCell ref="B38:N38"/>
    <mergeCell ref="B40:N40"/>
    <mergeCell ref="A43:R44"/>
    <mergeCell ref="A45:D45"/>
    <mergeCell ref="A47:R48"/>
    <mergeCell ref="B36:N36"/>
    <mergeCell ref="A34:D34"/>
    <mergeCell ref="A24:R25"/>
    <mergeCell ref="A26:R27"/>
    <mergeCell ref="A28:D28"/>
    <mergeCell ref="A30:D30"/>
    <mergeCell ref="A31:J31"/>
    <mergeCell ref="K31:N31"/>
    <mergeCell ref="O31:R31"/>
    <mergeCell ref="A32:J32"/>
    <mergeCell ref="A10:C10"/>
    <mergeCell ref="D10:I10"/>
    <mergeCell ref="J10:L10"/>
    <mergeCell ref="M10:R10"/>
    <mergeCell ref="J11:L11"/>
    <mergeCell ref="M11:R11"/>
    <mergeCell ref="A21:R21"/>
    <mergeCell ref="A13:D18"/>
    <mergeCell ref="A19:D20"/>
    <mergeCell ref="K32:N32"/>
    <mergeCell ref="E19:R20"/>
    <mergeCell ref="F18:R18"/>
    <mergeCell ref="A22:R22"/>
    <mergeCell ref="A23:R23"/>
    <mergeCell ref="F17:R17"/>
    <mergeCell ref="F16:R16"/>
    <mergeCell ref="F15:R15"/>
    <mergeCell ref="F14:R14"/>
    <mergeCell ref="F13:R13"/>
    <mergeCell ref="D7:I7"/>
    <mergeCell ref="J7:L7"/>
    <mergeCell ref="A3:R3"/>
    <mergeCell ref="A6:C6"/>
    <mergeCell ref="A8:C8"/>
    <mergeCell ref="D8:I8"/>
    <mergeCell ref="J8:L8"/>
    <mergeCell ref="M8:R8"/>
    <mergeCell ref="A7:C7"/>
    <mergeCell ref="D6:I6"/>
    <mergeCell ref="J6:L6"/>
    <mergeCell ref="M6:R6"/>
    <mergeCell ref="M7:R7"/>
  </mergeCells>
  <phoneticPr fontId="3"/>
  <dataValidations count="4">
    <dataValidation type="list" allowBlank="1" showInputMessage="1" showErrorMessage="1" sqref="E13:E18 A36:A40 E51:E53">
      <formula1>"○"</formula1>
    </dataValidation>
    <dataValidation type="list" allowBlank="1" showInputMessage="1" showErrorMessage="1" sqref="A45 A49">
      <formula1>"はい,いいえ"</formula1>
    </dataValidation>
    <dataValidation type="list" allowBlank="1" showInputMessage="1" showErrorMessage="1" sqref="A28">
      <formula1>"ア,イ"</formula1>
    </dataValidation>
    <dataValidation type="list" allowBlank="1" showInputMessage="1" showErrorMessage="1" sqref="K31:N31">
      <formula1>"令和6年2月,令和6年3月,令和6年4月,令和6年5月,令和6年6月,令和6年7月,令和6年8月,令和6年9月,令和6年10月,令和6年11月,令和6年12月,令和7年1月"</formula1>
    </dataValidation>
  </dataValidation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6"/>
  <sheetViews>
    <sheetView view="pageBreakPreview" zoomScale="60" zoomScaleNormal="100" workbookViewId="0">
      <selection activeCell="D7" sqref="D7:I7"/>
    </sheetView>
  </sheetViews>
  <sheetFormatPr defaultRowHeight="13.5" x14ac:dyDescent="0.4"/>
  <cols>
    <col min="1" max="1" width="7.125" style="1" bestFit="1" customWidth="1"/>
    <col min="2" max="2" width="42.125" style="1" bestFit="1" customWidth="1"/>
    <col min="3" max="3" width="42.125" style="1" customWidth="1"/>
    <col min="4" max="16384" width="9" style="1"/>
  </cols>
  <sheetData>
    <row r="1" spans="1:3" x14ac:dyDescent="0.4">
      <c r="A1" s="1" t="s">
        <v>13</v>
      </c>
    </row>
    <row r="2" spans="1:3" x14ac:dyDescent="0.4">
      <c r="B2" s="1" t="s">
        <v>59</v>
      </c>
      <c r="C2" s="1" t="s">
        <v>37</v>
      </c>
    </row>
    <row r="3" spans="1:3" x14ac:dyDescent="0.4">
      <c r="A3" s="1" t="s">
        <v>15</v>
      </c>
      <c r="B3" s="1" t="s">
        <v>14</v>
      </c>
      <c r="C3" s="1" t="s">
        <v>62</v>
      </c>
    </row>
    <row r="4" spans="1:3" x14ac:dyDescent="0.4">
      <c r="A4" s="1" t="s">
        <v>16</v>
      </c>
      <c r="B4" s="1" t="s">
        <v>63</v>
      </c>
      <c r="C4" s="1" t="s">
        <v>70</v>
      </c>
    </row>
    <row r="5" spans="1:3" x14ac:dyDescent="0.4">
      <c r="A5" s="1" t="s">
        <v>17</v>
      </c>
      <c r="B5" s="1" t="s">
        <v>46</v>
      </c>
      <c r="C5" s="1" t="s">
        <v>38</v>
      </c>
    </row>
    <row r="6" spans="1:3" x14ac:dyDescent="0.4">
      <c r="B6" s="1" t="s">
        <v>54</v>
      </c>
      <c r="C6" s="1" t="s">
        <v>39</v>
      </c>
    </row>
    <row r="7" spans="1:3" x14ac:dyDescent="0.4">
      <c r="B7" s="1" t="s">
        <v>38</v>
      </c>
      <c r="C7" s="1" t="s">
        <v>40</v>
      </c>
    </row>
    <row r="8" spans="1:3" x14ac:dyDescent="0.4">
      <c r="B8" s="1" t="s">
        <v>39</v>
      </c>
      <c r="C8" s="1" t="s">
        <v>41</v>
      </c>
    </row>
    <row r="9" spans="1:3" x14ac:dyDescent="0.4">
      <c r="B9" s="1" t="s">
        <v>44</v>
      </c>
      <c r="C9" s="1" t="s">
        <v>42</v>
      </c>
    </row>
    <row r="10" spans="1:3" x14ac:dyDescent="0.4">
      <c r="B10" s="1" t="s">
        <v>60</v>
      </c>
      <c r="C10" s="1" t="s">
        <v>43</v>
      </c>
    </row>
    <row r="11" spans="1:3" x14ac:dyDescent="0.4">
      <c r="B11" s="1" t="s">
        <v>61</v>
      </c>
      <c r="C11" s="1" t="s">
        <v>44</v>
      </c>
    </row>
    <row r="12" spans="1:3" x14ac:dyDescent="0.4">
      <c r="C12" s="1" t="s">
        <v>45</v>
      </c>
    </row>
    <row r="13" spans="1:3" x14ac:dyDescent="0.4">
      <c r="C13" s="1" t="s">
        <v>46</v>
      </c>
    </row>
    <row r="14" spans="1:3" x14ac:dyDescent="0.4">
      <c r="C14" s="1" t="s">
        <v>47</v>
      </c>
    </row>
    <row r="15" spans="1:3" x14ac:dyDescent="0.4">
      <c r="C15" s="1" t="s">
        <v>48</v>
      </c>
    </row>
    <row r="16" spans="1:3" x14ac:dyDescent="0.4">
      <c r="C16" s="1" t="s">
        <v>49</v>
      </c>
    </row>
    <row r="17" spans="3:3" x14ac:dyDescent="0.4">
      <c r="C17" s="1" t="s">
        <v>50</v>
      </c>
    </row>
    <row r="18" spans="3:3" x14ac:dyDescent="0.4">
      <c r="C18" s="1" t="s">
        <v>51</v>
      </c>
    </row>
    <row r="19" spans="3:3" x14ac:dyDescent="0.4">
      <c r="C19" s="1" t="s">
        <v>52</v>
      </c>
    </row>
    <row r="20" spans="3:3" x14ac:dyDescent="0.4">
      <c r="C20" s="1" t="s">
        <v>53</v>
      </c>
    </row>
    <row r="21" spans="3:3" x14ac:dyDescent="0.4">
      <c r="C21" s="1" t="s">
        <v>54</v>
      </c>
    </row>
    <row r="22" spans="3:3" x14ac:dyDescent="0.4">
      <c r="C22" s="1" t="s">
        <v>55</v>
      </c>
    </row>
    <row r="23" spans="3:3" x14ac:dyDescent="0.4">
      <c r="C23" s="1" t="s">
        <v>56</v>
      </c>
    </row>
    <row r="24" spans="3:3" x14ac:dyDescent="0.4">
      <c r="C24" s="1" t="s">
        <v>57</v>
      </c>
    </row>
    <row r="25" spans="3:3" x14ac:dyDescent="0.4">
      <c r="C25" s="1" t="s">
        <v>58</v>
      </c>
    </row>
    <row r="26" spans="3:3" x14ac:dyDescent="0.4">
      <c r="C26" s="1" t="s">
        <v>69</v>
      </c>
    </row>
  </sheetData>
  <sheetProtection password="A6ED" sheet="1" objects="1" scenarios="1" selectLockedCells="1"/>
  <phoneticPr fontId="3"/>
  <pageMargins left="0.7" right="0.7" top="0.75" bottom="0.75" header="0.3" footer="0.3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21"/>
  <sheetViews>
    <sheetView workbookViewId="0">
      <selection activeCell="D7" sqref="D7:I7"/>
    </sheetView>
  </sheetViews>
  <sheetFormatPr defaultRowHeight="18.75" x14ac:dyDescent="0.4"/>
  <cols>
    <col min="31" max="31" width="9" style="37"/>
    <col min="35" max="35" width="9" style="37"/>
    <col min="37" max="37" width="9" style="37"/>
    <col min="46" max="46" width="9" style="37"/>
    <col min="51" max="51" width="9" style="37"/>
    <col min="52" max="52" width="10.5" style="37" bestFit="1" customWidth="1"/>
    <col min="53" max="53" width="9" style="37"/>
  </cols>
  <sheetData>
    <row r="1" spans="1:62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2" x14ac:dyDescent="0.4">
      <c r="A2" s="1" t="s">
        <v>73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2" x14ac:dyDescent="0.4">
      <c r="A3" s="40" t="s">
        <v>170</v>
      </c>
      <c r="B3" s="40" t="s">
        <v>170</v>
      </c>
      <c r="C3" s="40" t="s">
        <v>170</v>
      </c>
      <c r="D3" s="40" t="s">
        <v>170</v>
      </c>
      <c r="E3" s="40" t="s">
        <v>170</v>
      </c>
      <c r="F3" s="40" t="s">
        <v>170</v>
      </c>
      <c r="G3" s="40" t="s">
        <v>170</v>
      </c>
      <c r="H3" s="40" t="s">
        <v>170</v>
      </c>
      <c r="I3" s="40" t="s">
        <v>170</v>
      </c>
      <c r="J3" s="40" t="s">
        <v>173</v>
      </c>
      <c r="K3" s="40" t="s">
        <v>173</v>
      </c>
      <c r="L3" s="40" t="s">
        <v>173</v>
      </c>
      <c r="M3" s="40" t="s">
        <v>173</v>
      </c>
      <c r="N3" s="40" t="s">
        <v>173</v>
      </c>
      <c r="O3" s="40" t="s">
        <v>173</v>
      </c>
      <c r="P3" s="40" t="s">
        <v>173</v>
      </c>
      <c r="Q3" s="40" t="s">
        <v>173</v>
      </c>
      <c r="R3" s="40" t="s">
        <v>173</v>
      </c>
      <c r="S3" s="40" t="s">
        <v>173</v>
      </c>
      <c r="T3" s="40" t="s">
        <v>173</v>
      </c>
      <c r="U3" s="40" t="s">
        <v>173</v>
      </c>
      <c r="V3" s="40" t="s">
        <v>173</v>
      </c>
      <c r="W3" s="40" t="s">
        <v>173</v>
      </c>
      <c r="X3" s="40" t="s">
        <v>174</v>
      </c>
      <c r="Y3" s="40" t="s">
        <v>174</v>
      </c>
      <c r="Z3" s="40" t="s">
        <v>174</v>
      </c>
      <c r="AA3" s="40" t="s">
        <v>174</v>
      </c>
      <c r="AB3" s="40" t="s">
        <v>174</v>
      </c>
      <c r="AC3" s="40" t="s">
        <v>174</v>
      </c>
      <c r="AD3" s="40" t="s">
        <v>174</v>
      </c>
      <c r="AE3" s="40" t="s">
        <v>174</v>
      </c>
      <c r="AF3" s="40" t="s">
        <v>174</v>
      </c>
      <c r="AG3" s="40" t="s">
        <v>174</v>
      </c>
      <c r="AH3" s="40" t="s">
        <v>174</v>
      </c>
      <c r="AI3" s="40" t="s">
        <v>174</v>
      </c>
      <c r="AJ3" s="40" t="s">
        <v>174</v>
      </c>
      <c r="AK3" s="40" t="s">
        <v>174</v>
      </c>
      <c r="AL3" s="40" t="s">
        <v>174</v>
      </c>
      <c r="AM3" s="40" t="s">
        <v>174</v>
      </c>
      <c r="AN3" s="40" t="s">
        <v>174</v>
      </c>
      <c r="AO3" s="40" t="s">
        <v>174</v>
      </c>
      <c r="AP3" s="1" t="s">
        <v>175</v>
      </c>
      <c r="AQ3" s="1" t="s">
        <v>175</v>
      </c>
      <c r="AR3" s="1" t="s">
        <v>175</v>
      </c>
      <c r="AS3" s="1" t="s">
        <v>175</v>
      </c>
      <c r="AT3" s="1" t="s">
        <v>175</v>
      </c>
      <c r="AU3" s="1" t="s">
        <v>175</v>
      </c>
      <c r="AV3" s="1" t="s">
        <v>175</v>
      </c>
      <c r="AW3" s="1" t="s">
        <v>175</v>
      </c>
      <c r="AX3" s="1" t="s">
        <v>175</v>
      </c>
      <c r="AY3" s="1" t="s">
        <v>175</v>
      </c>
      <c r="AZ3" s="1" t="s">
        <v>175</v>
      </c>
      <c r="BA3" s="1" t="s">
        <v>175</v>
      </c>
      <c r="BB3" s="1" t="s">
        <v>176</v>
      </c>
      <c r="BC3" s="1" t="s">
        <v>176</v>
      </c>
      <c r="BD3" s="1" t="s">
        <v>176</v>
      </c>
      <c r="BE3" s="1" t="s">
        <v>176</v>
      </c>
      <c r="BF3" s="1" t="s">
        <v>176</v>
      </c>
      <c r="BG3" s="1" t="s">
        <v>176</v>
      </c>
      <c r="BH3" s="1" t="s">
        <v>176</v>
      </c>
      <c r="BI3" s="1" t="s">
        <v>176</v>
      </c>
      <c r="BJ3" s="1" t="s">
        <v>85</v>
      </c>
    </row>
    <row r="4" spans="1:62" x14ac:dyDescent="0.4">
      <c r="A4" s="40" t="s">
        <v>74</v>
      </c>
      <c r="B4" s="40" t="s">
        <v>74</v>
      </c>
      <c r="C4" s="40" t="s">
        <v>74</v>
      </c>
      <c r="D4" s="40" t="s">
        <v>74</v>
      </c>
      <c r="E4" s="40" t="s">
        <v>74</v>
      </c>
      <c r="F4" s="40" t="s">
        <v>74</v>
      </c>
      <c r="G4" s="40" t="s">
        <v>74</v>
      </c>
      <c r="H4" s="40" t="s">
        <v>74</v>
      </c>
      <c r="I4" s="40" t="s">
        <v>74</v>
      </c>
      <c r="J4" s="40" t="s">
        <v>75</v>
      </c>
      <c r="K4" s="40" t="s">
        <v>75</v>
      </c>
      <c r="L4" s="40" t="s">
        <v>75</v>
      </c>
      <c r="M4" s="40" t="s">
        <v>75</v>
      </c>
      <c r="N4" s="40" t="s">
        <v>75</v>
      </c>
      <c r="O4" s="40" t="s">
        <v>75</v>
      </c>
      <c r="P4" s="40" t="s">
        <v>75</v>
      </c>
      <c r="Q4" s="40" t="s">
        <v>75</v>
      </c>
      <c r="R4" s="40" t="s">
        <v>75</v>
      </c>
      <c r="S4" s="40" t="s">
        <v>75</v>
      </c>
      <c r="T4" s="40" t="s">
        <v>75</v>
      </c>
      <c r="U4" s="40" t="s">
        <v>75</v>
      </c>
      <c r="V4" s="40" t="s">
        <v>75</v>
      </c>
      <c r="W4" s="40" t="s">
        <v>75</v>
      </c>
      <c r="X4" s="40" t="s">
        <v>37</v>
      </c>
      <c r="Y4" s="40" t="s">
        <v>37</v>
      </c>
      <c r="Z4" s="40" t="s">
        <v>37</v>
      </c>
      <c r="AA4" s="40" t="s">
        <v>37</v>
      </c>
      <c r="AB4" s="40" t="s">
        <v>37</v>
      </c>
      <c r="AC4" s="40" t="s">
        <v>37</v>
      </c>
      <c r="AD4" s="40" t="s">
        <v>37</v>
      </c>
      <c r="AE4" s="40" t="s">
        <v>37</v>
      </c>
      <c r="AF4" s="40" t="s">
        <v>37</v>
      </c>
      <c r="AG4" s="40" t="s">
        <v>37</v>
      </c>
      <c r="AH4" s="40" t="s">
        <v>37</v>
      </c>
      <c r="AI4" s="40" t="s">
        <v>37</v>
      </c>
      <c r="AJ4" s="40" t="s">
        <v>37</v>
      </c>
      <c r="AK4" s="40" t="s">
        <v>37</v>
      </c>
      <c r="AL4" s="40" t="s">
        <v>37</v>
      </c>
      <c r="AM4" s="40" t="s">
        <v>37</v>
      </c>
      <c r="AN4" s="40" t="s">
        <v>37</v>
      </c>
      <c r="AO4" s="40" t="s">
        <v>37</v>
      </c>
      <c r="AP4" s="1" t="s">
        <v>76</v>
      </c>
      <c r="AQ4" s="1" t="s">
        <v>76</v>
      </c>
      <c r="AR4" s="1" t="s">
        <v>76</v>
      </c>
      <c r="AS4" s="1" t="s">
        <v>76</v>
      </c>
      <c r="AT4" s="1" t="s">
        <v>76</v>
      </c>
      <c r="AU4" s="1" t="s">
        <v>76</v>
      </c>
      <c r="AV4" s="1" t="s">
        <v>76</v>
      </c>
      <c r="AW4" s="1" t="s">
        <v>76</v>
      </c>
      <c r="AX4" s="1" t="s">
        <v>76</v>
      </c>
      <c r="AY4" s="1" t="s">
        <v>76</v>
      </c>
      <c r="AZ4" s="1" t="s">
        <v>76</v>
      </c>
      <c r="BA4" s="1" t="s">
        <v>76</v>
      </c>
      <c r="BB4" s="1" t="s">
        <v>37</v>
      </c>
      <c r="BC4" s="1" t="s">
        <v>37</v>
      </c>
      <c r="BD4" s="1" t="s">
        <v>37</v>
      </c>
      <c r="BE4" s="1" t="s">
        <v>37</v>
      </c>
      <c r="BF4" s="1" t="s">
        <v>37</v>
      </c>
      <c r="BG4" s="1" t="s">
        <v>37</v>
      </c>
      <c r="BH4" s="1" t="s">
        <v>37</v>
      </c>
      <c r="BI4" s="1" t="s">
        <v>37</v>
      </c>
      <c r="BJ4" s="1" t="s">
        <v>86</v>
      </c>
    </row>
    <row r="5" spans="1:62" ht="67.5" x14ac:dyDescent="0.4">
      <c r="A5" s="40" t="s">
        <v>25</v>
      </c>
      <c r="B5" s="40" t="s">
        <v>35</v>
      </c>
      <c r="C5" s="40" t="s">
        <v>36</v>
      </c>
      <c r="D5" s="40" t="s">
        <v>26</v>
      </c>
      <c r="E5" s="40" t="s">
        <v>27</v>
      </c>
      <c r="F5" s="40" t="s">
        <v>66</v>
      </c>
      <c r="G5" s="40" t="s">
        <v>28</v>
      </c>
      <c r="H5" s="40" t="s">
        <v>77</v>
      </c>
      <c r="I5" s="40" t="s">
        <v>78</v>
      </c>
      <c r="J5" s="40" t="s">
        <v>177</v>
      </c>
      <c r="K5" s="40" t="s">
        <v>79</v>
      </c>
      <c r="L5" s="40" t="s">
        <v>178</v>
      </c>
      <c r="M5" s="40" t="s">
        <v>180</v>
      </c>
      <c r="N5" s="40" t="s">
        <v>179</v>
      </c>
      <c r="O5" s="40" t="s">
        <v>181</v>
      </c>
      <c r="P5" s="40" t="s">
        <v>182</v>
      </c>
      <c r="Q5" s="40" t="s">
        <v>183</v>
      </c>
      <c r="R5" s="40" t="s">
        <v>184</v>
      </c>
      <c r="S5" s="40" t="s">
        <v>185</v>
      </c>
      <c r="T5" s="40" t="s">
        <v>186</v>
      </c>
      <c r="U5" s="40" t="s">
        <v>187</v>
      </c>
      <c r="V5" s="40" t="s">
        <v>188</v>
      </c>
      <c r="W5" s="40" t="s">
        <v>189</v>
      </c>
      <c r="X5" s="40" t="s">
        <v>177</v>
      </c>
      <c r="Y5" s="40" t="s">
        <v>79</v>
      </c>
      <c r="Z5" s="40" t="s">
        <v>178</v>
      </c>
      <c r="AA5" s="40" t="s">
        <v>180</v>
      </c>
      <c r="AB5" s="40" t="s">
        <v>179</v>
      </c>
      <c r="AC5" s="40" t="s">
        <v>181</v>
      </c>
      <c r="AD5" s="40" t="s">
        <v>182</v>
      </c>
      <c r="AE5" s="40" t="s">
        <v>183</v>
      </c>
      <c r="AF5" s="40" t="s">
        <v>184</v>
      </c>
      <c r="AG5" s="40" t="s">
        <v>185</v>
      </c>
      <c r="AH5" s="40" t="s">
        <v>190</v>
      </c>
      <c r="AI5" s="40" t="s">
        <v>191</v>
      </c>
      <c r="AJ5" s="40" t="s">
        <v>192</v>
      </c>
      <c r="AK5" s="40" t="s">
        <v>193</v>
      </c>
      <c r="AL5" s="40" t="s">
        <v>188</v>
      </c>
      <c r="AM5" s="40" t="s">
        <v>194</v>
      </c>
      <c r="AN5" s="40" t="s">
        <v>195</v>
      </c>
      <c r="AO5" s="40" t="s">
        <v>189</v>
      </c>
      <c r="AP5" s="40" t="s">
        <v>4</v>
      </c>
      <c r="AQ5" s="40" t="s">
        <v>80</v>
      </c>
      <c r="AR5" s="40" t="s">
        <v>6</v>
      </c>
      <c r="AS5" s="40" t="s">
        <v>196</v>
      </c>
      <c r="AT5" s="40" t="s">
        <v>199</v>
      </c>
      <c r="AU5" s="40" t="s">
        <v>12</v>
      </c>
      <c r="AV5" s="40" t="s">
        <v>157</v>
      </c>
      <c r="AW5" s="40" t="s">
        <v>156</v>
      </c>
      <c r="AX5" s="40" t="s">
        <v>200</v>
      </c>
      <c r="AY5" s="40" t="s">
        <v>159</v>
      </c>
      <c r="AZ5" s="40" t="s">
        <v>201</v>
      </c>
      <c r="BA5" s="40" t="s">
        <v>9</v>
      </c>
      <c r="BB5" s="40" t="s">
        <v>4</v>
      </c>
      <c r="BC5" s="40" t="s">
        <v>80</v>
      </c>
      <c r="BD5" s="40" t="s">
        <v>18</v>
      </c>
      <c r="BE5" s="40" t="s">
        <v>81</v>
      </c>
      <c r="BF5" s="40" t="s">
        <v>12</v>
      </c>
      <c r="BG5" s="40" t="s">
        <v>197</v>
      </c>
      <c r="BH5" s="40" t="s">
        <v>198</v>
      </c>
      <c r="BI5" s="40" t="s">
        <v>9</v>
      </c>
      <c r="BJ5" s="40" t="s">
        <v>87</v>
      </c>
    </row>
    <row r="6" spans="1:62" x14ac:dyDescent="0.4">
      <c r="A6" s="41" t="s">
        <v>82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</row>
    <row r="7" spans="1:62" x14ac:dyDescent="0.4">
      <c r="A7" s="41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</row>
    <row r="8" spans="1:62" x14ac:dyDescent="0.4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</row>
    <row r="9" spans="1:62" x14ac:dyDescent="0.4">
      <c r="A9" s="41" t="s">
        <v>171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</row>
    <row r="10" spans="1:62" x14ac:dyDescent="0.4">
      <c r="A10" s="42">
        <f>IF(参考様式4!D6&lt;&gt;"",参考様式4!D6,参考様式5!D6)</f>
        <v>0</v>
      </c>
      <c r="B10" s="42">
        <f>IF(参考様式4!D7&lt;&gt;"",参考様式4!D7,参考様式5!D7)</f>
        <v>0</v>
      </c>
      <c r="C10" s="42">
        <f>IF(参考様式4!D8&lt;&gt;"",参考様式4!D8,参考様式5!D8)</f>
        <v>0</v>
      </c>
      <c r="D10" s="42">
        <f>IF(参考様式4!M6&lt;&gt;"",参考様式4!M6,参考様式5!M6)</f>
        <v>0</v>
      </c>
      <c r="E10" s="48">
        <f>IF(参考様式4!M7&lt;&gt;"",参考様式4!M7,参考様式5!M7)</f>
        <v>0</v>
      </c>
      <c r="F10" s="42">
        <f>IF(参考様式4!M8&lt;&gt;"",参考様式4!M8,参考様式5!M8)</f>
        <v>0</v>
      </c>
      <c r="G10" s="42">
        <f>IF(参考様式4!D10&lt;&gt;"",参考様式4!D10,参考様式5!D10)</f>
        <v>0</v>
      </c>
      <c r="H10" s="42">
        <f>IF(参考様式4!M10&lt;&gt;"",参考様式4!M10,参考様式5!M10)</f>
        <v>0</v>
      </c>
      <c r="I10" s="42">
        <f>IF(参考様式4!M11&lt;&gt;"",参考様式4!M11,参考様式5!M11)</f>
        <v>0</v>
      </c>
      <c r="J10" s="42">
        <f>参考様式4!A22</f>
        <v>0</v>
      </c>
      <c r="K10" s="42">
        <f>参考様式4!K25</f>
        <v>0</v>
      </c>
      <c r="L10" s="84">
        <f>参考様式4!K26</f>
        <v>0</v>
      </c>
      <c r="M10" s="42">
        <f>参考様式4!A30</f>
        <v>0</v>
      </c>
      <c r="N10" s="42">
        <f>参考様式4!A31</f>
        <v>0</v>
      </c>
      <c r="O10" s="42">
        <f>参考様式4!A32</f>
        <v>0</v>
      </c>
      <c r="P10" s="42">
        <f>参考様式4!A33</f>
        <v>0</v>
      </c>
      <c r="Q10" s="42">
        <f>参考様式4!A34</f>
        <v>0</v>
      </c>
      <c r="R10" s="42">
        <f>参考様式4!A39</f>
        <v>0</v>
      </c>
      <c r="S10" s="42">
        <f>参考様式4!A43</f>
        <v>0</v>
      </c>
      <c r="T10" s="42" t="str">
        <f>参考様式4!A47</f>
        <v>・</v>
      </c>
      <c r="U10" s="42" t="str">
        <f>参考様式4!A52</f>
        <v>・</v>
      </c>
      <c r="V10" s="42" t="str">
        <f>参考様式4!A57</f>
        <v>・</v>
      </c>
      <c r="W10" s="42">
        <f>参考様式4!A62</f>
        <v>0</v>
      </c>
      <c r="X10" s="42">
        <f>参考様式5!A28</f>
        <v>0</v>
      </c>
      <c r="Y10" s="42">
        <f>参考様式5!K31</f>
        <v>0</v>
      </c>
      <c r="Z10" s="42">
        <f>参考様式5!K32</f>
        <v>0</v>
      </c>
      <c r="AA10" s="42">
        <f>参考様式5!A36</f>
        <v>0</v>
      </c>
      <c r="AB10" s="42">
        <f>参考様式5!A37</f>
        <v>0</v>
      </c>
      <c r="AC10" s="42">
        <f>参考様式5!A38</f>
        <v>0</v>
      </c>
      <c r="AD10" s="42">
        <f>参考様式5!A39</f>
        <v>0</v>
      </c>
      <c r="AE10" s="42">
        <f>参考様式5!A40</f>
        <v>0</v>
      </c>
      <c r="AF10" s="42">
        <f>参考様式5!A45</f>
        <v>0</v>
      </c>
      <c r="AG10" s="42">
        <f>参考様式5!A49</f>
        <v>0</v>
      </c>
      <c r="AH10" s="42">
        <f>参考様式5!E51</f>
        <v>0</v>
      </c>
      <c r="AI10" s="42">
        <f>参考様式5!E52</f>
        <v>0</v>
      </c>
      <c r="AJ10" s="42">
        <f>参考様式5!E53</f>
        <v>0</v>
      </c>
      <c r="AK10" s="42" t="str">
        <f>参考様式5!E54</f>
        <v>・
・</v>
      </c>
      <c r="AL10" s="42" t="str">
        <f>参考様式5!E56</f>
        <v>・
・
・</v>
      </c>
      <c r="AM10" s="49">
        <f>参考様式5!E59</f>
        <v>0</v>
      </c>
      <c r="AN10" s="49">
        <f>参考様式5!J59</f>
        <v>0</v>
      </c>
      <c r="AO10" s="42">
        <f>参考様式5!E61</f>
        <v>0</v>
      </c>
      <c r="AP10" s="42">
        <f>参考様式1!A13</f>
        <v>0</v>
      </c>
      <c r="AQ10" s="42">
        <f>参考様式1!B13</f>
        <v>0</v>
      </c>
      <c r="AR10" s="49">
        <f>参考様式1!C13</f>
        <v>0</v>
      </c>
      <c r="AS10" s="43">
        <f>参考様式1!D13</f>
        <v>0</v>
      </c>
      <c r="AT10" s="43">
        <f>参考様式1!E13</f>
        <v>0</v>
      </c>
      <c r="AU10" s="43">
        <f>参考様式1!F13</f>
        <v>0</v>
      </c>
      <c r="AV10" s="43" t="e">
        <f>参考様式1!G13</f>
        <v>#VALUE!</v>
      </c>
      <c r="AW10" s="43">
        <f>参考様式1!H13</f>
        <v>0</v>
      </c>
      <c r="AX10" s="43" t="e">
        <f>参考様式1!I13</f>
        <v>#VALUE!</v>
      </c>
      <c r="AY10" s="43" t="str">
        <f>参考様式1!J13</f>
        <v/>
      </c>
      <c r="AZ10" s="86" t="s">
        <v>10</v>
      </c>
      <c r="BA10" s="86" t="s">
        <v>10</v>
      </c>
      <c r="BB10" s="42">
        <f>参考様式2!A13</f>
        <v>0</v>
      </c>
      <c r="BC10" s="42">
        <f>参考様式2!B13</f>
        <v>0</v>
      </c>
      <c r="BD10" s="49">
        <f>参考様式2!C13</f>
        <v>0</v>
      </c>
      <c r="BE10" s="43">
        <f>参考様式2!D13</f>
        <v>0</v>
      </c>
      <c r="BF10" s="43">
        <f>参考様式2!E13</f>
        <v>0</v>
      </c>
      <c r="BG10" s="44" t="s">
        <v>10</v>
      </c>
      <c r="BH10" s="44" t="s">
        <v>10</v>
      </c>
      <c r="BI10" s="44" t="s">
        <v>83</v>
      </c>
      <c r="BJ10" s="44" t="s">
        <v>83</v>
      </c>
    </row>
    <row r="11" spans="1:62" x14ac:dyDescent="0.4">
      <c r="A11" s="45">
        <f>A$10</f>
        <v>0</v>
      </c>
      <c r="B11" s="45">
        <f t="shared" ref="B11:P20" si="0">B$10</f>
        <v>0</v>
      </c>
      <c r="C11" s="45">
        <f t="shared" si="0"/>
        <v>0</v>
      </c>
      <c r="D11" s="45">
        <f t="shared" si="0"/>
        <v>0</v>
      </c>
      <c r="E11" s="45">
        <f t="shared" si="0"/>
        <v>0</v>
      </c>
      <c r="F11" s="45">
        <f t="shared" si="0"/>
        <v>0</v>
      </c>
      <c r="G11" s="45">
        <f t="shared" si="0"/>
        <v>0</v>
      </c>
      <c r="H11" s="45">
        <f t="shared" si="0"/>
        <v>0</v>
      </c>
      <c r="I11" s="45">
        <f t="shared" si="0"/>
        <v>0</v>
      </c>
      <c r="J11" s="45">
        <f t="shared" si="0"/>
        <v>0</v>
      </c>
      <c r="K11" s="45">
        <f t="shared" si="0"/>
        <v>0</v>
      </c>
      <c r="L11" s="45">
        <f t="shared" si="0"/>
        <v>0</v>
      </c>
      <c r="M11" s="45">
        <f t="shared" si="0"/>
        <v>0</v>
      </c>
      <c r="N11" s="45">
        <f t="shared" si="0"/>
        <v>0</v>
      </c>
      <c r="O11" s="45">
        <f t="shared" si="0"/>
        <v>0</v>
      </c>
      <c r="P11" s="45">
        <f t="shared" si="0"/>
        <v>0</v>
      </c>
      <c r="Q11" s="45">
        <f t="shared" ref="Q11:AO20" si="1">Q$10</f>
        <v>0</v>
      </c>
      <c r="R11" s="45">
        <f t="shared" si="1"/>
        <v>0</v>
      </c>
      <c r="S11" s="45">
        <f t="shared" si="1"/>
        <v>0</v>
      </c>
      <c r="T11" s="45" t="str">
        <f t="shared" si="1"/>
        <v>・</v>
      </c>
      <c r="U11" s="45" t="str">
        <f t="shared" si="1"/>
        <v>・</v>
      </c>
      <c r="V11" s="45" t="str">
        <f t="shared" si="1"/>
        <v>・</v>
      </c>
      <c r="W11" s="45">
        <f t="shared" si="1"/>
        <v>0</v>
      </c>
      <c r="X11" s="45">
        <f t="shared" si="1"/>
        <v>0</v>
      </c>
      <c r="Y11" s="45">
        <f t="shared" si="1"/>
        <v>0</v>
      </c>
      <c r="Z11" s="45">
        <f t="shared" si="1"/>
        <v>0</v>
      </c>
      <c r="AA11" s="45">
        <f t="shared" si="1"/>
        <v>0</v>
      </c>
      <c r="AB11" s="45">
        <f t="shared" si="1"/>
        <v>0</v>
      </c>
      <c r="AC11" s="45">
        <f t="shared" si="1"/>
        <v>0</v>
      </c>
      <c r="AD11" s="45">
        <f t="shared" si="1"/>
        <v>0</v>
      </c>
      <c r="AE11" s="45">
        <f t="shared" si="1"/>
        <v>0</v>
      </c>
      <c r="AF11" s="45">
        <f t="shared" si="1"/>
        <v>0</v>
      </c>
      <c r="AG11" s="45">
        <f t="shared" si="1"/>
        <v>0</v>
      </c>
      <c r="AH11" s="45">
        <f t="shared" si="1"/>
        <v>0</v>
      </c>
      <c r="AI11" s="45">
        <f t="shared" si="1"/>
        <v>0</v>
      </c>
      <c r="AJ11" s="45">
        <f t="shared" si="1"/>
        <v>0</v>
      </c>
      <c r="AK11" s="45" t="str">
        <f t="shared" si="1"/>
        <v>・
・</v>
      </c>
      <c r="AL11" s="45" t="str">
        <f t="shared" si="1"/>
        <v>・
・
・</v>
      </c>
      <c r="AM11" s="45">
        <f t="shared" si="1"/>
        <v>0</v>
      </c>
      <c r="AN11" s="45">
        <f t="shared" si="1"/>
        <v>0</v>
      </c>
      <c r="AO11" s="45">
        <f t="shared" si="1"/>
        <v>0</v>
      </c>
      <c r="AP11" s="42">
        <f>参考様式1!A14</f>
        <v>0</v>
      </c>
      <c r="AQ11" s="42">
        <f>参考様式1!B14</f>
        <v>0</v>
      </c>
      <c r="AR11" s="49">
        <f>参考様式1!C14</f>
        <v>0</v>
      </c>
      <c r="AS11" s="43">
        <f>参考様式1!D14</f>
        <v>0</v>
      </c>
      <c r="AT11" s="43">
        <f>参考様式1!E14</f>
        <v>0</v>
      </c>
      <c r="AU11" s="43">
        <f>参考様式1!F14</f>
        <v>0</v>
      </c>
      <c r="AV11" s="43" t="e">
        <f>参考様式1!G14</f>
        <v>#VALUE!</v>
      </c>
      <c r="AW11" s="43">
        <f>参考様式1!H14</f>
        <v>0</v>
      </c>
      <c r="AX11" s="43" t="e">
        <f>参考様式1!I14</f>
        <v>#VALUE!</v>
      </c>
      <c r="AY11" s="43" t="str">
        <f>参考様式1!J14</f>
        <v/>
      </c>
      <c r="AZ11" s="86" t="s">
        <v>10</v>
      </c>
      <c r="BA11" s="86" t="s">
        <v>10</v>
      </c>
      <c r="BB11" s="42">
        <f>参考様式2!A14</f>
        <v>0</v>
      </c>
      <c r="BC11" s="42">
        <f>参考様式2!B14</f>
        <v>0</v>
      </c>
      <c r="BD11" s="49">
        <f>参考様式2!C14</f>
        <v>0</v>
      </c>
      <c r="BE11" s="43">
        <f>参考様式2!D14</f>
        <v>0</v>
      </c>
      <c r="BF11" s="43">
        <f>参考様式2!E14</f>
        <v>0</v>
      </c>
      <c r="BG11" s="44" t="s">
        <v>83</v>
      </c>
      <c r="BH11" s="44" t="s">
        <v>83</v>
      </c>
      <c r="BI11" s="44" t="s">
        <v>83</v>
      </c>
      <c r="BJ11" s="44" t="s">
        <v>83</v>
      </c>
    </row>
    <row r="12" spans="1:62" x14ac:dyDescent="0.4">
      <c r="A12" s="45">
        <f t="shared" ref="A12:A20" si="2">A$10</f>
        <v>0</v>
      </c>
      <c r="B12" s="45">
        <f t="shared" si="0"/>
        <v>0</v>
      </c>
      <c r="C12" s="45">
        <f t="shared" si="0"/>
        <v>0</v>
      </c>
      <c r="D12" s="45">
        <f t="shared" si="0"/>
        <v>0</v>
      </c>
      <c r="E12" s="45">
        <f t="shared" si="0"/>
        <v>0</v>
      </c>
      <c r="F12" s="45">
        <f t="shared" si="0"/>
        <v>0</v>
      </c>
      <c r="G12" s="45">
        <f t="shared" si="0"/>
        <v>0</v>
      </c>
      <c r="H12" s="45">
        <f t="shared" si="0"/>
        <v>0</v>
      </c>
      <c r="I12" s="45">
        <f t="shared" si="0"/>
        <v>0</v>
      </c>
      <c r="J12" s="45">
        <f t="shared" si="0"/>
        <v>0</v>
      </c>
      <c r="K12" s="45">
        <f t="shared" si="0"/>
        <v>0</v>
      </c>
      <c r="L12" s="45">
        <f t="shared" si="0"/>
        <v>0</v>
      </c>
      <c r="M12" s="45">
        <f t="shared" si="0"/>
        <v>0</v>
      </c>
      <c r="N12" s="45">
        <f t="shared" si="0"/>
        <v>0</v>
      </c>
      <c r="O12" s="45">
        <f t="shared" si="0"/>
        <v>0</v>
      </c>
      <c r="P12" s="45">
        <f t="shared" si="0"/>
        <v>0</v>
      </c>
      <c r="Q12" s="45">
        <f t="shared" si="1"/>
        <v>0</v>
      </c>
      <c r="R12" s="45">
        <f t="shared" si="1"/>
        <v>0</v>
      </c>
      <c r="S12" s="45">
        <f t="shared" si="1"/>
        <v>0</v>
      </c>
      <c r="T12" s="45" t="str">
        <f t="shared" si="1"/>
        <v>・</v>
      </c>
      <c r="U12" s="45" t="str">
        <f t="shared" si="1"/>
        <v>・</v>
      </c>
      <c r="V12" s="45" t="str">
        <f t="shared" si="1"/>
        <v>・</v>
      </c>
      <c r="W12" s="45">
        <f t="shared" si="1"/>
        <v>0</v>
      </c>
      <c r="X12" s="45">
        <f t="shared" si="1"/>
        <v>0</v>
      </c>
      <c r="Y12" s="45">
        <f t="shared" si="1"/>
        <v>0</v>
      </c>
      <c r="Z12" s="45">
        <f t="shared" si="1"/>
        <v>0</v>
      </c>
      <c r="AA12" s="45">
        <f t="shared" si="1"/>
        <v>0</v>
      </c>
      <c r="AB12" s="45">
        <f t="shared" si="1"/>
        <v>0</v>
      </c>
      <c r="AC12" s="45">
        <f t="shared" si="1"/>
        <v>0</v>
      </c>
      <c r="AD12" s="45">
        <f t="shared" si="1"/>
        <v>0</v>
      </c>
      <c r="AE12" s="45">
        <f t="shared" si="1"/>
        <v>0</v>
      </c>
      <c r="AF12" s="45">
        <f t="shared" si="1"/>
        <v>0</v>
      </c>
      <c r="AG12" s="45">
        <f t="shared" si="1"/>
        <v>0</v>
      </c>
      <c r="AH12" s="45">
        <f t="shared" si="1"/>
        <v>0</v>
      </c>
      <c r="AI12" s="45">
        <f t="shared" si="1"/>
        <v>0</v>
      </c>
      <c r="AJ12" s="45">
        <f t="shared" si="1"/>
        <v>0</v>
      </c>
      <c r="AK12" s="45" t="str">
        <f t="shared" si="1"/>
        <v>・
・</v>
      </c>
      <c r="AL12" s="45" t="str">
        <f t="shared" si="1"/>
        <v>・
・
・</v>
      </c>
      <c r="AM12" s="45">
        <f t="shared" si="1"/>
        <v>0</v>
      </c>
      <c r="AN12" s="45">
        <f t="shared" si="1"/>
        <v>0</v>
      </c>
      <c r="AO12" s="45">
        <f t="shared" si="1"/>
        <v>0</v>
      </c>
      <c r="AP12" s="42">
        <f>参考様式1!A15</f>
        <v>0</v>
      </c>
      <c r="AQ12" s="42">
        <f>参考様式1!B15</f>
        <v>0</v>
      </c>
      <c r="AR12" s="49">
        <f>参考様式1!C15</f>
        <v>0</v>
      </c>
      <c r="AS12" s="43">
        <f>参考様式1!D15</f>
        <v>0</v>
      </c>
      <c r="AT12" s="43">
        <f>参考様式1!E15</f>
        <v>0</v>
      </c>
      <c r="AU12" s="43">
        <f>参考様式1!F15</f>
        <v>0</v>
      </c>
      <c r="AV12" s="43" t="e">
        <f>参考様式1!G15</f>
        <v>#VALUE!</v>
      </c>
      <c r="AW12" s="43">
        <f>参考様式1!H15</f>
        <v>0</v>
      </c>
      <c r="AX12" s="43" t="e">
        <f>参考様式1!I15</f>
        <v>#VALUE!</v>
      </c>
      <c r="AY12" s="43" t="str">
        <f>参考様式1!J15</f>
        <v/>
      </c>
      <c r="AZ12" s="86" t="s">
        <v>10</v>
      </c>
      <c r="BA12" s="86" t="s">
        <v>10</v>
      </c>
      <c r="BB12" s="42">
        <f>参考様式2!A15</f>
        <v>0</v>
      </c>
      <c r="BC12" s="42">
        <f>参考様式2!B15</f>
        <v>0</v>
      </c>
      <c r="BD12" s="49">
        <f>参考様式2!C15</f>
        <v>0</v>
      </c>
      <c r="BE12" s="43">
        <f>参考様式2!D15</f>
        <v>0</v>
      </c>
      <c r="BF12" s="43">
        <f>参考様式2!E15</f>
        <v>0</v>
      </c>
      <c r="BG12" s="44" t="s">
        <v>83</v>
      </c>
      <c r="BH12" s="44" t="s">
        <v>83</v>
      </c>
      <c r="BI12" s="44" t="s">
        <v>83</v>
      </c>
      <c r="BJ12" s="44" t="s">
        <v>83</v>
      </c>
    </row>
    <row r="13" spans="1:62" x14ac:dyDescent="0.4">
      <c r="A13" s="45">
        <f t="shared" si="2"/>
        <v>0</v>
      </c>
      <c r="B13" s="45">
        <f t="shared" si="0"/>
        <v>0</v>
      </c>
      <c r="C13" s="45">
        <f t="shared" si="0"/>
        <v>0</v>
      </c>
      <c r="D13" s="45">
        <f t="shared" si="0"/>
        <v>0</v>
      </c>
      <c r="E13" s="45">
        <f t="shared" si="0"/>
        <v>0</v>
      </c>
      <c r="F13" s="45">
        <f t="shared" si="0"/>
        <v>0</v>
      </c>
      <c r="G13" s="45">
        <f t="shared" si="0"/>
        <v>0</v>
      </c>
      <c r="H13" s="45">
        <f t="shared" si="0"/>
        <v>0</v>
      </c>
      <c r="I13" s="45">
        <f t="shared" si="0"/>
        <v>0</v>
      </c>
      <c r="J13" s="45">
        <f t="shared" si="0"/>
        <v>0</v>
      </c>
      <c r="K13" s="45">
        <f t="shared" si="0"/>
        <v>0</v>
      </c>
      <c r="L13" s="45">
        <f t="shared" si="0"/>
        <v>0</v>
      </c>
      <c r="M13" s="45">
        <f t="shared" si="0"/>
        <v>0</v>
      </c>
      <c r="N13" s="45">
        <f t="shared" si="0"/>
        <v>0</v>
      </c>
      <c r="O13" s="45">
        <f t="shared" si="0"/>
        <v>0</v>
      </c>
      <c r="P13" s="45">
        <f t="shared" si="0"/>
        <v>0</v>
      </c>
      <c r="Q13" s="45">
        <f t="shared" si="1"/>
        <v>0</v>
      </c>
      <c r="R13" s="45">
        <f t="shared" si="1"/>
        <v>0</v>
      </c>
      <c r="S13" s="45">
        <f t="shared" si="1"/>
        <v>0</v>
      </c>
      <c r="T13" s="45" t="str">
        <f t="shared" si="1"/>
        <v>・</v>
      </c>
      <c r="U13" s="45" t="str">
        <f t="shared" si="1"/>
        <v>・</v>
      </c>
      <c r="V13" s="45" t="str">
        <f t="shared" si="1"/>
        <v>・</v>
      </c>
      <c r="W13" s="45">
        <f t="shared" si="1"/>
        <v>0</v>
      </c>
      <c r="X13" s="45">
        <f t="shared" si="1"/>
        <v>0</v>
      </c>
      <c r="Y13" s="45">
        <f t="shared" si="1"/>
        <v>0</v>
      </c>
      <c r="Z13" s="45">
        <f t="shared" si="1"/>
        <v>0</v>
      </c>
      <c r="AA13" s="45">
        <f t="shared" si="1"/>
        <v>0</v>
      </c>
      <c r="AB13" s="45">
        <f t="shared" si="1"/>
        <v>0</v>
      </c>
      <c r="AC13" s="45">
        <f t="shared" si="1"/>
        <v>0</v>
      </c>
      <c r="AD13" s="45">
        <f t="shared" si="1"/>
        <v>0</v>
      </c>
      <c r="AE13" s="45">
        <f t="shared" si="1"/>
        <v>0</v>
      </c>
      <c r="AF13" s="45">
        <f t="shared" si="1"/>
        <v>0</v>
      </c>
      <c r="AG13" s="45">
        <f t="shared" si="1"/>
        <v>0</v>
      </c>
      <c r="AH13" s="45">
        <f t="shared" si="1"/>
        <v>0</v>
      </c>
      <c r="AI13" s="45">
        <f t="shared" si="1"/>
        <v>0</v>
      </c>
      <c r="AJ13" s="45">
        <f t="shared" si="1"/>
        <v>0</v>
      </c>
      <c r="AK13" s="45" t="str">
        <f t="shared" si="1"/>
        <v>・
・</v>
      </c>
      <c r="AL13" s="45" t="str">
        <f t="shared" si="1"/>
        <v>・
・
・</v>
      </c>
      <c r="AM13" s="45">
        <f t="shared" si="1"/>
        <v>0</v>
      </c>
      <c r="AN13" s="45">
        <f t="shared" si="1"/>
        <v>0</v>
      </c>
      <c r="AO13" s="45">
        <f t="shared" si="1"/>
        <v>0</v>
      </c>
      <c r="AP13" s="42">
        <f>参考様式1!A16</f>
        <v>0</v>
      </c>
      <c r="AQ13" s="42">
        <f>参考様式1!B16</f>
        <v>0</v>
      </c>
      <c r="AR13" s="49">
        <f>参考様式1!C16</f>
        <v>0</v>
      </c>
      <c r="AS13" s="43">
        <f>参考様式1!D16</f>
        <v>0</v>
      </c>
      <c r="AT13" s="43">
        <f>参考様式1!E16</f>
        <v>0</v>
      </c>
      <c r="AU13" s="43">
        <f>参考様式1!F16</f>
        <v>0</v>
      </c>
      <c r="AV13" s="43" t="e">
        <f>参考様式1!G16</f>
        <v>#VALUE!</v>
      </c>
      <c r="AW13" s="43">
        <f>参考様式1!H16</f>
        <v>0</v>
      </c>
      <c r="AX13" s="43" t="e">
        <f>参考様式1!I16</f>
        <v>#VALUE!</v>
      </c>
      <c r="AY13" s="43" t="str">
        <f>参考様式1!J16</f>
        <v/>
      </c>
      <c r="AZ13" s="86" t="s">
        <v>10</v>
      </c>
      <c r="BA13" s="86" t="s">
        <v>10</v>
      </c>
      <c r="BB13" s="42">
        <f>参考様式2!A16</f>
        <v>0</v>
      </c>
      <c r="BC13" s="42">
        <f>参考様式2!B16</f>
        <v>0</v>
      </c>
      <c r="BD13" s="49">
        <f>参考様式2!C16</f>
        <v>0</v>
      </c>
      <c r="BE13" s="43">
        <f>参考様式2!D16</f>
        <v>0</v>
      </c>
      <c r="BF13" s="43">
        <f>参考様式2!E16</f>
        <v>0</v>
      </c>
      <c r="BG13" s="44" t="s">
        <v>83</v>
      </c>
      <c r="BH13" s="44" t="s">
        <v>83</v>
      </c>
      <c r="BI13" s="44" t="s">
        <v>83</v>
      </c>
      <c r="BJ13" s="44" t="s">
        <v>83</v>
      </c>
    </row>
    <row r="14" spans="1:62" x14ac:dyDescent="0.4">
      <c r="A14" s="45">
        <f t="shared" si="2"/>
        <v>0</v>
      </c>
      <c r="B14" s="45">
        <f t="shared" si="0"/>
        <v>0</v>
      </c>
      <c r="C14" s="45">
        <f t="shared" si="0"/>
        <v>0</v>
      </c>
      <c r="D14" s="45">
        <f t="shared" si="0"/>
        <v>0</v>
      </c>
      <c r="E14" s="45">
        <f t="shared" si="0"/>
        <v>0</v>
      </c>
      <c r="F14" s="45">
        <f t="shared" si="0"/>
        <v>0</v>
      </c>
      <c r="G14" s="45">
        <f t="shared" si="0"/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5">
        <f t="shared" si="0"/>
        <v>0</v>
      </c>
      <c r="L14" s="45">
        <f t="shared" si="0"/>
        <v>0</v>
      </c>
      <c r="M14" s="45">
        <f t="shared" si="0"/>
        <v>0</v>
      </c>
      <c r="N14" s="45">
        <f t="shared" si="0"/>
        <v>0</v>
      </c>
      <c r="O14" s="45">
        <f t="shared" si="0"/>
        <v>0</v>
      </c>
      <c r="P14" s="45">
        <f t="shared" si="0"/>
        <v>0</v>
      </c>
      <c r="Q14" s="45">
        <f t="shared" si="1"/>
        <v>0</v>
      </c>
      <c r="R14" s="45">
        <f t="shared" si="1"/>
        <v>0</v>
      </c>
      <c r="S14" s="45">
        <f t="shared" si="1"/>
        <v>0</v>
      </c>
      <c r="T14" s="45" t="str">
        <f t="shared" si="1"/>
        <v>・</v>
      </c>
      <c r="U14" s="45" t="str">
        <f t="shared" si="1"/>
        <v>・</v>
      </c>
      <c r="V14" s="45" t="str">
        <f t="shared" si="1"/>
        <v>・</v>
      </c>
      <c r="W14" s="45">
        <f t="shared" si="1"/>
        <v>0</v>
      </c>
      <c r="X14" s="45">
        <f t="shared" si="1"/>
        <v>0</v>
      </c>
      <c r="Y14" s="45">
        <f t="shared" si="1"/>
        <v>0</v>
      </c>
      <c r="Z14" s="45">
        <f t="shared" si="1"/>
        <v>0</v>
      </c>
      <c r="AA14" s="45">
        <f t="shared" si="1"/>
        <v>0</v>
      </c>
      <c r="AB14" s="45">
        <f t="shared" si="1"/>
        <v>0</v>
      </c>
      <c r="AC14" s="45">
        <f t="shared" si="1"/>
        <v>0</v>
      </c>
      <c r="AD14" s="45">
        <f t="shared" si="1"/>
        <v>0</v>
      </c>
      <c r="AE14" s="45">
        <f t="shared" si="1"/>
        <v>0</v>
      </c>
      <c r="AF14" s="45">
        <f t="shared" si="1"/>
        <v>0</v>
      </c>
      <c r="AG14" s="45">
        <f t="shared" si="1"/>
        <v>0</v>
      </c>
      <c r="AH14" s="45">
        <f t="shared" si="1"/>
        <v>0</v>
      </c>
      <c r="AI14" s="45">
        <f t="shared" si="1"/>
        <v>0</v>
      </c>
      <c r="AJ14" s="45">
        <f t="shared" si="1"/>
        <v>0</v>
      </c>
      <c r="AK14" s="45" t="str">
        <f t="shared" si="1"/>
        <v>・
・</v>
      </c>
      <c r="AL14" s="45" t="str">
        <f t="shared" si="1"/>
        <v>・
・
・</v>
      </c>
      <c r="AM14" s="45">
        <f t="shared" si="1"/>
        <v>0</v>
      </c>
      <c r="AN14" s="45">
        <f t="shared" si="1"/>
        <v>0</v>
      </c>
      <c r="AO14" s="45">
        <f t="shared" si="1"/>
        <v>0</v>
      </c>
      <c r="AP14" s="42" t="str">
        <f>参考様式1!A17</f>
        <v>通信環境整備</v>
      </c>
      <c r="AQ14" s="42">
        <f>参考様式1!B17</f>
        <v>0</v>
      </c>
      <c r="AR14" s="49">
        <f>参考様式1!C17</f>
        <v>0</v>
      </c>
      <c r="AS14" s="43">
        <f>参考様式1!D17</f>
        <v>0</v>
      </c>
      <c r="AT14" s="43">
        <f>参考様式1!E17</f>
        <v>0</v>
      </c>
      <c r="AU14" s="43">
        <f>参考様式1!F17</f>
        <v>0</v>
      </c>
      <c r="AV14" s="43">
        <f>参考様式1!G17</f>
        <v>0</v>
      </c>
      <c r="AW14" s="43">
        <f>参考様式1!H17</f>
        <v>0</v>
      </c>
      <c r="AX14" s="43">
        <f>参考様式1!I17</f>
        <v>0</v>
      </c>
      <c r="AY14" s="43">
        <f>参考様式1!J17</f>
        <v>0</v>
      </c>
      <c r="AZ14" s="86" t="s">
        <v>10</v>
      </c>
      <c r="BA14" s="86" t="s">
        <v>10</v>
      </c>
      <c r="BB14" s="42">
        <f>参考様式2!A17</f>
        <v>0</v>
      </c>
      <c r="BC14" s="42">
        <f>参考様式2!B17</f>
        <v>0</v>
      </c>
      <c r="BD14" s="49">
        <f>参考様式2!C17</f>
        <v>0</v>
      </c>
      <c r="BE14" s="43">
        <f>参考様式2!D17</f>
        <v>0</v>
      </c>
      <c r="BF14" s="43">
        <f>参考様式2!E17</f>
        <v>0</v>
      </c>
      <c r="BG14" s="44" t="s">
        <v>83</v>
      </c>
      <c r="BH14" s="44" t="s">
        <v>83</v>
      </c>
      <c r="BI14" s="44" t="s">
        <v>83</v>
      </c>
      <c r="BJ14" s="44" t="s">
        <v>83</v>
      </c>
    </row>
    <row r="15" spans="1:62" x14ac:dyDescent="0.4">
      <c r="A15" s="45">
        <f t="shared" si="2"/>
        <v>0</v>
      </c>
      <c r="B15" s="45">
        <f t="shared" si="0"/>
        <v>0</v>
      </c>
      <c r="C15" s="45">
        <f t="shared" si="0"/>
        <v>0</v>
      </c>
      <c r="D15" s="45">
        <f t="shared" si="0"/>
        <v>0</v>
      </c>
      <c r="E15" s="45">
        <f t="shared" si="0"/>
        <v>0</v>
      </c>
      <c r="F15" s="45">
        <f t="shared" si="0"/>
        <v>0</v>
      </c>
      <c r="G15" s="45">
        <f t="shared" si="0"/>
        <v>0</v>
      </c>
      <c r="H15" s="45">
        <f t="shared" si="0"/>
        <v>0</v>
      </c>
      <c r="I15" s="45">
        <f t="shared" si="0"/>
        <v>0</v>
      </c>
      <c r="J15" s="45">
        <f t="shared" si="0"/>
        <v>0</v>
      </c>
      <c r="K15" s="45">
        <f t="shared" si="0"/>
        <v>0</v>
      </c>
      <c r="L15" s="45">
        <f t="shared" si="0"/>
        <v>0</v>
      </c>
      <c r="M15" s="45">
        <f t="shared" si="0"/>
        <v>0</v>
      </c>
      <c r="N15" s="45">
        <f t="shared" si="0"/>
        <v>0</v>
      </c>
      <c r="O15" s="45">
        <f t="shared" si="0"/>
        <v>0</v>
      </c>
      <c r="P15" s="45">
        <f t="shared" si="0"/>
        <v>0</v>
      </c>
      <c r="Q15" s="45">
        <f t="shared" si="1"/>
        <v>0</v>
      </c>
      <c r="R15" s="45">
        <f t="shared" si="1"/>
        <v>0</v>
      </c>
      <c r="S15" s="45">
        <f t="shared" si="1"/>
        <v>0</v>
      </c>
      <c r="T15" s="45" t="str">
        <f t="shared" si="1"/>
        <v>・</v>
      </c>
      <c r="U15" s="45" t="str">
        <f t="shared" si="1"/>
        <v>・</v>
      </c>
      <c r="V15" s="45" t="str">
        <f t="shared" si="1"/>
        <v>・</v>
      </c>
      <c r="W15" s="45">
        <f t="shared" si="1"/>
        <v>0</v>
      </c>
      <c r="X15" s="45">
        <f t="shared" si="1"/>
        <v>0</v>
      </c>
      <c r="Y15" s="45">
        <f t="shared" si="1"/>
        <v>0</v>
      </c>
      <c r="Z15" s="45">
        <f t="shared" si="1"/>
        <v>0</v>
      </c>
      <c r="AA15" s="45">
        <f t="shared" si="1"/>
        <v>0</v>
      </c>
      <c r="AB15" s="45">
        <f t="shared" si="1"/>
        <v>0</v>
      </c>
      <c r="AC15" s="45">
        <f t="shared" si="1"/>
        <v>0</v>
      </c>
      <c r="AD15" s="45">
        <f t="shared" si="1"/>
        <v>0</v>
      </c>
      <c r="AE15" s="45">
        <f t="shared" si="1"/>
        <v>0</v>
      </c>
      <c r="AF15" s="45">
        <f t="shared" si="1"/>
        <v>0</v>
      </c>
      <c r="AG15" s="45">
        <f t="shared" si="1"/>
        <v>0</v>
      </c>
      <c r="AH15" s="45">
        <f t="shared" si="1"/>
        <v>0</v>
      </c>
      <c r="AI15" s="45">
        <f t="shared" si="1"/>
        <v>0</v>
      </c>
      <c r="AJ15" s="45">
        <f t="shared" si="1"/>
        <v>0</v>
      </c>
      <c r="AK15" s="45" t="str">
        <f t="shared" si="1"/>
        <v>・
・</v>
      </c>
      <c r="AL15" s="45" t="str">
        <f t="shared" si="1"/>
        <v>・
・
・</v>
      </c>
      <c r="AM15" s="45">
        <f t="shared" si="1"/>
        <v>0</v>
      </c>
      <c r="AN15" s="45">
        <f t="shared" si="1"/>
        <v>0</v>
      </c>
      <c r="AO15" s="45">
        <f t="shared" si="1"/>
        <v>0</v>
      </c>
      <c r="AP15" s="42" t="str">
        <f>参考様式1!A18</f>
        <v>合計</v>
      </c>
      <c r="AQ15" s="42" t="str">
        <f>参考様式1!B18</f>
        <v>-</v>
      </c>
      <c r="AR15" s="49">
        <f>参考様式1!C18</f>
        <v>0</v>
      </c>
      <c r="AS15" s="43" t="str">
        <f>参考様式1!D18</f>
        <v>-</v>
      </c>
      <c r="AT15" s="43">
        <f>参考様式1!E18</f>
        <v>0</v>
      </c>
      <c r="AU15" s="43">
        <f>参考様式1!F18</f>
        <v>0</v>
      </c>
      <c r="AV15" s="43" t="str">
        <f>参考様式1!G18</f>
        <v>-</v>
      </c>
      <c r="AW15" s="43" t="str">
        <f>参考様式1!H18</f>
        <v>-</v>
      </c>
      <c r="AX15" s="43">
        <f>参考様式1!I18</f>
        <v>0</v>
      </c>
      <c r="AY15" s="43">
        <f>参考様式1!J18</f>
        <v>0</v>
      </c>
      <c r="AZ15" s="43">
        <f>参考様式1!K18</f>
        <v>1600000</v>
      </c>
      <c r="BA15" s="43">
        <f>参考様式1!L18</f>
        <v>0</v>
      </c>
      <c r="BB15" s="42">
        <f>参考様式2!A18</f>
        <v>0</v>
      </c>
      <c r="BC15" s="42">
        <f>参考様式2!B18</f>
        <v>0</v>
      </c>
      <c r="BD15" s="49">
        <f>参考様式2!C18</f>
        <v>0</v>
      </c>
      <c r="BE15" s="43">
        <f>参考様式2!D18</f>
        <v>0</v>
      </c>
      <c r="BF15" s="43">
        <f>参考様式2!E18</f>
        <v>0</v>
      </c>
      <c r="BG15" s="44" t="s">
        <v>83</v>
      </c>
      <c r="BH15" s="44" t="s">
        <v>83</v>
      </c>
      <c r="BI15" s="44" t="s">
        <v>83</v>
      </c>
      <c r="BJ15" s="44" t="s">
        <v>83</v>
      </c>
    </row>
    <row r="16" spans="1:62" x14ac:dyDescent="0.4">
      <c r="A16" s="45">
        <f t="shared" si="2"/>
        <v>0</v>
      </c>
      <c r="B16" s="45">
        <f t="shared" si="0"/>
        <v>0</v>
      </c>
      <c r="C16" s="45">
        <f t="shared" si="0"/>
        <v>0</v>
      </c>
      <c r="D16" s="45">
        <f t="shared" si="0"/>
        <v>0</v>
      </c>
      <c r="E16" s="45">
        <f t="shared" si="0"/>
        <v>0</v>
      </c>
      <c r="F16" s="45">
        <f t="shared" si="0"/>
        <v>0</v>
      </c>
      <c r="G16" s="45">
        <f t="shared" si="0"/>
        <v>0</v>
      </c>
      <c r="H16" s="45">
        <f t="shared" si="0"/>
        <v>0</v>
      </c>
      <c r="I16" s="45">
        <f t="shared" si="0"/>
        <v>0</v>
      </c>
      <c r="J16" s="46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5">
        <f t="shared" si="1"/>
        <v>0</v>
      </c>
      <c r="Y16" s="45">
        <f t="shared" si="1"/>
        <v>0</v>
      </c>
      <c r="Z16" s="45">
        <f t="shared" si="1"/>
        <v>0</v>
      </c>
      <c r="AA16" s="45">
        <f t="shared" si="1"/>
        <v>0</v>
      </c>
      <c r="AB16" s="45">
        <f t="shared" si="1"/>
        <v>0</v>
      </c>
      <c r="AC16" s="45">
        <f t="shared" si="1"/>
        <v>0</v>
      </c>
      <c r="AD16" s="45">
        <f t="shared" si="1"/>
        <v>0</v>
      </c>
      <c r="AE16" s="45">
        <f t="shared" si="1"/>
        <v>0</v>
      </c>
      <c r="AF16" s="45">
        <f t="shared" si="1"/>
        <v>0</v>
      </c>
      <c r="AG16" s="45">
        <f t="shared" si="1"/>
        <v>0</v>
      </c>
      <c r="AH16" s="45">
        <f t="shared" si="1"/>
        <v>0</v>
      </c>
      <c r="AI16" s="45">
        <f t="shared" si="1"/>
        <v>0</v>
      </c>
      <c r="AJ16" s="45">
        <f t="shared" si="1"/>
        <v>0</v>
      </c>
      <c r="AK16" s="45" t="str">
        <f t="shared" si="1"/>
        <v>・
・</v>
      </c>
      <c r="AL16" s="45" t="str">
        <f t="shared" si="1"/>
        <v>・
・
・</v>
      </c>
      <c r="AM16" s="45">
        <f t="shared" si="1"/>
        <v>0</v>
      </c>
      <c r="AN16" s="45">
        <f t="shared" si="1"/>
        <v>0</v>
      </c>
      <c r="AO16" s="45">
        <f t="shared" si="1"/>
        <v>0</v>
      </c>
      <c r="AP16" s="46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2">
        <f>参考様式2!A19</f>
        <v>0</v>
      </c>
      <c r="BC16" s="42">
        <f>参考様式2!B19</f>
        <v>0</v>
      </c>
      <c r="BD16" s="49">
        <f>参考様式2!C19</f>
        <v>0</v>
      </c>
      <c r="BE16" s="43">
        <f>参考様式2!D19</f>
        <v>0</v>
      </c>
      <c r="BF16" s="43">
        <f>参考様式2!E19</f>
        <v>0</v>
      </c>
      <c r="BG16" s="44" t="s">
        <v>83</v>
      </c>
      <c r="BH16" s="44" t="s">
        <v>83</v>
      </c>
      <c r="BI16" s="44" t="s">
        <v>83</v>
      </c>
      <c r="BJ16" s="44" t="s">
        <v>83</v>
      </c>
    </row>
    <row r="17" spans="1:62" x14ac:dyDescent="0.4">
      <c r="A17" s="45">
        <f t="shared" si="2"/>
        <v>0</v>
      </c>
      <c r="B17" s="45">
        <f t="shared" si="0"/>
        <v>0</v>
      </c>
      <c r="C17" s="45">
        <f t="shared" si="0"/>
        <v>0</v>
      </c>
      <c r="D17" s="45">
        <f t="shared" si="0"/>
        <v>0</v>
      </c>
      <c r="E17" s="45">
        <f t="shared" si="0"/>
        <v>0</v>
      </c>
      <c r="F17" s="45">
        <f t="shared" si="0"/>
        <v>0</v>
      </c>
      <c r="G17" s="45">
        <f t="shared" si="0"/>
        <v>0</v>
      </c>
      <c r="H17" s="45">
        <f t="shared" si="0"/>
        <v>0</v>
      </c>
      <c r="I17" s="45">
        <f t="shared" si="0"/>
        <v>0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5">
        <f t="shared" si="1"/>
        <v>0</v>
      </c>
      <c r="Y17" s="45">
        <f t="shared" si="1"/>
        <v>0</v>
      </c>
      <c r="Z17" s="45">
        <f t="shared" si="1"/>
        <v>0</v>
      </c>
      <c r="AA17" s="45">
        <f t="shared" si="1"/>
        <v>0</v>
      </c>
      <c r="AB17" s="45">
        <f t="shared" si="1"/>
        <v>0</v>
      </c>
      <c r="AC17" s="45">
        <f t="shared" si="1"/>
        <v>0</v>
      </c>
      <c r="AD17" s="45">
        <f t="shared" si="1"/>
        <v>0</v>
      </c>
      <c r="AE17" s="45">
        <f t="shared" si="1"/>
        <v>0</v>
      </c>
      <c r="AF17" s="45">
        <f t="shared" si="1"/>
        <v>0</v>
      </c>
      <c r="AG17" s="45">
        <f t="shared" si="1"/>
        <v>0</v>
      </c>
      <c r="AH17" s="45">
        <f t="shared" si="1"/>
        <v>0</v>
      </c>
      <c r="AI17" s="45">
        <f t="shared" si="1"/>
        <v>0</v>
      </c>
      <c r="AJ17" s="45">
        <f t="shared" si="1"/>
        <v>0</v>
      </c>
      <c r="AK17" s="45" t="str">
        <f t="shared" si="1"/>
        <v>・
・</v>
      </c>
      <c r="AL17" s="45" t="str">
        <f t="shared" si="1"/>
        <v>・
・
・</v>
      </c>
      <c r="AM17" s="45">
        <f t="shared" si="1"/>
        <v>0</v>
      </c>
      <c r="AN17" s="45">
        <f t="shared" si="1"/>
        <v>0</v>
      </c>
      <c r="AO17" s="45">
        <f t="shared" si="1"/>
        <v>0</v>
      </c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2">
        <f>参考様式2!A20</f>
        <v>0</v>
      </c>
      <c r="BC17" s="42">
        <f>参考様式2!B20</f>
        <v>0</v>
      </c>
      <c r="BD17" s="49">
        <f>参考様式2!C20</f>
        <v>0</v>
      </c>
      <c r="BE17" s="43">
        <f>参考様式2!D20</f>
        <v>0</v>
      </c>
      <c r="BF17" s="43">
        <f>参考様式2!E20</f>
        <v>0</v>
      </c>
      <c r="BG17" s="44" t="s">
        <v>83</v>
      </c>
      <c r="BH17" s="44" t="s">
        <v>83</v>
      </c>
      <c r="BI17" s="44" t="s">
        <v>83</v>
      </c>
      <c r="BJ17" s="44" t="s">
        <v>83</v>
      </c>
    </row>
    <row r="18" spans="1:62" x14ac:dyDescent="0.4">
      <c r="A18" s="45">
        <f t="shared" si="2"/>
        <v>0</v>
      </c>
      <c r="B18" s="45">
        <f t="shared" si="0"/>
        <v>0</v>
      </c>
      <c r="C18" s="45">
        <f t="shared" si="0"/>
        <v>0</v>
      </c>
      <c r="D18" s="45">
        <f t="shared" si="0"/>
        <v>0</v>
      </c>
      <c r="E18" s="45">
        <f t="shared" si="0"/>
        <v>0</v>
      </c>
      <c r="F18" s="45">
        <f t="shared" si="0"/>
        <v>0</v>
      </c>
      <c r="G18" s="45">
        <f t="shared" si="0"/>
        <v>0</v>
      </c>
      <c r="H18" s="45">
        <f t="shared" si="0"/>
        <v>0</v>
      </c>
      <c r="I18" s="45">
        <f t="shared" si="0"/>
        <v>0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5">
        <f t="shared" si="1"/>
        <v>0</v>
      </c>
      <c r="Y18" s="45">
        <f t="shared" si="1"/>
        <v>0</v>
      </c>
      <c r="Z18" s="45">
        <f t="shared" si="1"/>
        <v>0</v>
      </c>
      <c r="AA18" s="45">
        <f t="shared" si="1"/>
        <v>0</v>
      </c>
      <c r="AB18" s="45">
        <f t="shared" si="1"/>
        <v>0</v>
      </c>
      <c r="AC18" s="45">
        <f t="shared" si="1"/>
        <v>0</v>
      </c>
      <c r="AD18" s="45">
        <f t="shared" si="1"/>
        <v>0</v>
      </c>
      <c r="AE18" s="45">
        <f t="shared" si="1"/>
        <v>0</v>
      </c>
      <c r="AF18" s="45">
        <f t="shared" si="1"/>
        <v>0</v>
      </c>
      <c r="AG18" s="45">
        <f t="shared" si="1"/>
        <v>0</v>
      </c>
      <c r="AH18" s="45">
        <f t="shared" si="1"/>
        <v>0</v>
      </c>
      <c r="AI18" s="45">
        <f t="shared" si="1"/>
        <v>0</v>
      </c>
      <c r="AJ18" s="45">
        <f t="shared" si="1"/>
        <v>0</v>
      </c>
      <c r="AK18" s="45" t="str">
        <f t="shared" si="1"/>
        <v>・
・</v>
      </c>
      <c r="AL18" s="45" t="str">
        <f t="shared" si="1"/>
        <v>・
・
・</v>
      </c>
      <c r="AM18" s="45">
        <f t="shared" si="1"/>
        <v>0</v>
      </c>
      <c r="AN18" s="45">
        <f t="shared" si="1"/>
        <v>0</v>
      </c>
      <c r="AO18" s="45">
        <f t="shared" si="1"/>
        <v>0</v>
      </c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2">
        <f>参考様式2!A21</f>
        <v>0</v>
      </c>
      <c r="BC18" s="42">
        <f>参考様式2!B21</f>
        <v>0</v>
      </c>
      <c r="BD18" s="49">
        <f>参考様式2!C21</f>
        <v>0</v>
      </c>
      <c r="BE18" s="43">
        <f>参考様式2!D21</f>
        <v>0</v>
      </c>
      <c r="BF18" s="43">
        <f>参考様式2!E21</f>
        <v>0</v>
      </c>
      <c r="BG18" s="44" t="s">
        <v>83</v>
      </c>
      <c r="BH18" s="44" t="s">
        <v>83</v>
      </c>
      <c r="BI18" s="44" t="s">
        <v>83</v>
      </c>
      <c r="BJ18" s="44" t="s">
        <v>83</v>
      </c>
    </row>
    <row r="19" spans="1:62" x14ac:dyDescent="0.4">
      <c r="A19" s="45">
        <f t="shared" si="2"/>
        <v>0</v>
      </c>
      <c r="B19" s="45">
        <f t="shared" si="0"/>
        <v>0</v>
      </c>
      <c r="C19" s="45">
        <f t="shared" si="0"/>
        <v>0</v>
      </c>
      <c r="D19" s="45">
        <f t="shared" si="0"/>
        <v>0</v>
      </c>
      <c r="E19" s="45">
        <f t="shared" si="0"/>
        <v>0</v>
      </c>
      <c r="F19" s="45">
        <f t="shared" si="0"/>
        <v>0</v>
      </c>
      <c r="G19" s="45">
        <f t="shared" si="0"/>
        <v>0</v>
      </c>
      <c r="H19" s="45">
        <f t="shared" si="0"/>
        <v>0</v>
      </c>
      <c r="I19" s="45">
        <f t="shared" si="0"/>
        <v>0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5">
        <f t="shared" si="1"/>
        <v>0</v>
      </c>
      <c r="Y19" s="45">
        <f t="shared" si="1"/>
        <v>0</v>
      </c>
      <c r="Z19" s="45">
        <f t="shared" si="1"/>
        <v>0</v>
      </c>
      <c r="AA19" s="45">
        <f t="shared" si="1"/>
        <v>0</v>
      </c>
      <c r="AB19" s="45">
        <f t="shared" si="1"/>
        <v>0</v>
      </c>
      <c r="AC19" s="45">
        <f t="shared" si="1"/>
        <v>0</v>
      </c>
      <c r="AD19" s="45">
        <f t="shared" si="1"/>
        <v>0</v>
      </c>
      <c r="AE19" s="45">
        <f t="shared" si="1"/>
        <v>0</v>
      </c>
      <c r="AF19" s="45">
        <f t="shared" si="1"/>
        <v>0</v>
      </c>
      <c r="AG19" s="45">
        <f t="shared" si="1"/>
        <v>0</v>
      </c>
      <c r="AH19" s="45">
        <f t="shared" si="1"/>
        <v>0</v>
      </c>
      <c r="AI19" s="45">
        <f t="shared" si="1"/>
        <v>0</v>
      </c>
      <c r="AJ19" s="45">
        <f t="shared" si="1"/>
        <v>0</v>
      </c>
      <c r="AK19" s="45" t="str">
        <f t="shared" si="1"/>
        <v>・
・</v>
      </c>
      <c r="AL19" s="45" t="str">
        <f t="shared" si="1"/>
        <v>・
・
・</v>
      </c>
      <c r="AM19" s="45">
        <f t="shared" si="1"/>
        <v>0</v>
      </c>
      <c r="AN19" s="45">
        <f t="shared" si="1"/>
        <v>0</v>
      </c>
      <c r="AO19" s="45">
        <f t="shared" si="1"/>
        <v>0</v>
      </c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2">
        <f>参考様式2!A22</f>
        <v>0</v>
      </c>
      <c r="BC19" s="42">
        <f>参考様式2!B22</f>
        <v>0</v>
      </c>
      <c r="BD19" s="49">
        <f>参考様式2!C22</f>
        <v>0</v>
      </c>
      <c r="BE19" s="43">
        <f>参考様式2!D22</f>
        <v>0</v>
      </c>
      <c r="BF19" s="43">
        <f>参考様式2!E22</f>
        <v>0</v>
      </c>
      <c r="BG19" s="44" t="s">
        <v>83</v>
      </c>
      <c r="BH19" s="44" t="s">
        <v>83</v>
      </c>
      <c r="BI19" s="44" t="s">
        <v>83</v>
      </c>
      <c r="BJ19" s="44" t="s">
        <v>83</v>
      </c>
    </row>
    <row r="20" spans="1:62" x14ac:dyDescent="0.4">
      <c r="A20" s="45">
        <f t="shared" si="2"/>
        <v>0</v>
      </c>
      <c r="B20" s="45">
        <f t="shared" si="0"/>
        <v>0</v>
      </c>
      <c r="C20" s="45">
        <f t="shared" si="0"/>
        <v>0</v>
      </c>
      <c r="D20" s="45">
        <f t="shared" si="0"/>
        <v>0</v>
      </c>
      <c r="E20" s="45">
        <f t="shared" si="0"/>
        <v>0</v>
      </c>
      <c r="F20" s="45">
        <f t="shared" si="0"/>
        <v>0</v>
      </c>
      <c r="G20" s="45">
        <f t="shared" si="0"/>
        <v>0</v>
      </c>
      <c r="H20" s="45">
        <f t="shared" si="0"/>
        <v>0</v>
      </c>
      <c r="I20" s="45">
        <f t="shared" si="0"/>
        <v>0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5">
        <f t="shared" si="1"/>
        <v>0</v>
      </c>
      <c r="Y20" s="45">
        <f t="shared" si="1"/>
        <v>0</v>
      </c>
      <c r="Z20" s="45">
        <f t="shared" si="1"/>
        <v>0</v>
      </c>
      <c r="AA20" s="45">
        <f t="shared" si="1"/>
        <v>0</v>
      </c>
      <c r="AB20" s="45">
        <f t="shared" si="1"/>
        <v>0</v>
      </c>
      <c r="AC20" s="45">
        <f t="shared" si="1"/>
        <v>0</v>
      </c>
      <c r="AD20" s="45">
        <f t="shared" si="1"/>
        <v>0</v>
      </c>
      <c r="AE20" s="45">
        <f t="shared" si="1"/>
        <v>0</v>
      </c>
      <c r="AF20" s="45">
        <f t="shared" si="1"/>
        <v>0</v>
      </c>
      <c r="AG20" s="45">
        <f t="shared" si="1"/>
        <v>0</v>
      </c>
      <c r="AH20" s="45">
        <f t="shared" si="1"/>
        <v>0</v>
      </c>
      <c r="AI20" s="45">
        <f t="shared" si="1"/>
        <v>0</v>
      </c>
      <c r="AJ20" s="45">
        <f t="shared" si="1"/>
        <v>0</v>
      </c>
      <c r="AK20" s="45" t="str">
        <f t="shared" si="1"/>
        <v>・
・</v>
      </c>
      <c r="AL20" s="45" t="str">
        <f t="shared" si="1"/>
        <v>・
・
・</v>
      </c>
      <c r="AM20" s="45">
        <f t="shared" si="1"/>
        <v>0</v>
      </c>
      <c r="AN20" s="45">
        <f t="shared" si="1"/>
        <v>0</v>
      </c>
      <c r="AO20" s="45">
        <f t="shared" si="1"/>
        <v>0</v>
      </c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2" t="str">
        <f>参考様式2!A23</f>
        <v>合計</v>
      </c>
      <c r="BC20" s="42" t="str">
        <f>参考様式2!B23</f>
        <v>-</v>
      </c>
      <c r="BD20" s="49">
        <f>参考様式2!C23</f>
        <v>0</v>
      </c>
      <c r="BE20" s="43">
        <f>参考様式2!D23</f>
        <v>0</v>
      </c>
      <c r="BF20" s="43">
        <f>参考様式2!E23</f>
        <v>0</v>
      </c>
      <c r="BG20" s="43">
        <f>参考様式2!F23</f>
        <v>0</v>
      </c>
      <c r="BH20" s="43">
        <f>参考様式2!G23</f>
        <v>0</v>
      </c>
      <c r="BI20" s="43">
        <f>参考様式2!H23</f>
        <v>0</v>
      </c>
      <c r="BJ20" s="43">
        <f>参考様式3!B7</f>
        <v>0</v>
      </c>
    </row>
    <row r="21" spans="1:62" x14ac:dyDescent="0.4">
      <c r="A21" s="1" t="s">
        <v>172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1"/>
      <c r="BC21" s="1"/>
      <c r="BD21" s="1"/>
      <c r="BE21" s="1"/>
      <c r="BF21" s="1"/>
      <c r="BG21" s="1"/>
      <c r="BH21" s="1"/>
      <c r="BI21" s="1"/>
    </row>
  </sheetData>
  <sheetProtection password="A6ED" sheet="1" objects="1" scenarios="1" selectLockedCell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参考様式1</vt:lpstr>
      <vt:lpstr>参考様式2</vt:lpstr>
      <vt:lpstr>参考様式3</vt:lpstr>
      <vt:lpstr>参考様式4</vt:lpstr>
      <vt:lpstr>参考様式5</vt:lpstr>
      <vt:lpstr>リスト</vt:lpstr>
      <vt:lpstr>集計表</vt:lpstr>
      <vt:lpstr>リスト!Print_Area</vt:lpstr>
      <vt:lpstr>参考様式1!Print_Area</vt:lpstr>
      <vt:lpstr>参考様式2!Print_Area</vt:lpstr>
      <vt:lpstr>参考様式3!Print_Area</vt:lpstr>
      <vt:lpstr>参考様式5!Print_Area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2024-10-04T05:27:48Z</cp:lastPrinted>
  <dcterms:created xsi:type="dcterms:W3CDTF">2024-09-18T00:07:02Z</dcterms:created>
  <dcterms:modified xsi:type="dcterms:W3CDTF">2024-11-02T09:03:58Z</dcterms:modified>
</cp:coreProperties>
</file>