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6年度\12_ホームページ\様式_HP公表用\起案用\HP掲載用\"/>
    </mc:Choice>
  </mc:AlternateContent>
  <bookViews>
    <workbookView xWindow="0" yWindow="0" windowWidth="23040" windowHeight="9096" tabRatio="799" activeTab="2"/>
  </bookViews>
  <sheets>
    <sheet name="様式3" sheetId="16" r:id="rId1"/>
    <sheet name="別紙1-1" sheetId="19" r:id="rId2"/>
    <sheet name="別紙1-2" sheetId="20" r:id="rId3"/>
    <sheet name="別紙2" sheetId="21" r:id="rId4"/>
    <sheet name="添付1" sheetId="22" r:id="rId5"/>
    <sheet name="添付2" sheetId="23" r:id="rId6"/>
    <sheet name="添付3" sheetId="24" r:id="rId7"/>
    <sheet name="添付4" sheetId="25" r:id="rId8"/>
    <sheet name="集計用" sheetId="27" r:id="rId9"/>
  </sheets>
  <externalReferences>
    <externalReference r:id="rId10"/>
  </externalReferences>
  <definedNames>
    <definedName name="_xlnm.Print_Area" localSheetId="4">添付1!$A$1:$H$24</definedName>
    <definedName name="_xlnm.Print_Area" localSheetId="5">添付2!$A$1:$M$33</definedName>
    <definedName name="_xlnm.Print_Area" localSheetId="6">添付3!$A$1:$H$38</definedName>
    <definedName name="_xlnm.Print_Area" localSheetId="7">添付4!$A$1:$I$35</definedName>
    <definedName name="_xlnm.Print_Area" localSheetId="1">'別紙1-1'!$A$1:$Z$17</definedName>
    <definedName name="_xlnm.Print_Area" localSheetId="2">'別紙1-2'!$A$1:$Z$19</definedName>
    <definedName name="_xlnm.Print_Area" localSheetId="3">別紙2!$A$1:$AB$24</definedName>
    <definedName name="_xlnm.Print_Area" localSheetId="0">様式3!$A$1:$Z$39</definedName>
  </definedNames>
  <calcPr calcId="162913"/>
</workbook>
</file>

<file path=xl/calcChain.xml><?xml version="1.0" encoding="utf-8"?>
<calcChain xmlns="http://schemas.openxmlformats.org/spreadsheetml/2006/main">
  <c r="M2" i="27" l="1"/>
  <c r="L2" i="27"/>
  <c r="N2" i="27"/>
  <c r="E4" i="25"/>
  <c r="C4" i="25"/>
  <c r="W2" i="27" l="1"/>
  <c r="U2" i="27"/>
  <c r="V2" i="27"/>
  <c r="T2" i="27"/>
  <c r="S2" i="27"/>
  <c r="R2" i="27"/>
  <c r="Q2" i="27"/>
  <c r="P2" i="27"/>
  <c r="O2" i="27"/>
  <c r="J2" i="27"/>
  <c r="I2" i="27"/>
  <c r="H2" i="27"/>
  <c r="G2" i="27"/>
  <c r="A2" i="27"/>
  <c r="D3" i="22"/>
  <c r="J14" i="20"/>
  <c r="J12" i="20"/>
  <c r="R8" i="20"/>
  <c r="M8" i="20"/>
  <c r="M7" i="20"/>
  <c r="H8" i="20"/>
  <c r="H7" i="20"/>
  <c r="K2" i="27" l="1"/>
  <c r="G19" i="25"/>
  <c r="G18" i="25"/>
  <c r="G17" i="25"/>
  <c r="G16" i="25"/>
  <c r="G15" i="25"/>
  <c r="G14" i="25"/>
  <c r="E6" i="25"/>
  <c r="C8" i="24"/>
  <c r="C4" i="24"/>
  <c r="K25" i="23"/>
  <c r="K24" i="23"/>
  <c r="K11" i="23"/>
  <c r="K10" i="23"/>
  <c r="K9" i="23"/>
  <c r="D11" i="23" s="1"/>
  <c r="K8" i="23"/>
  <c r="K7" i="23"/>
  <c r="K6" i="23"/>
  <c r="C33" i="24" l="1"/>
  <c r="J13" i="20"/>
  <c r="D25" i="23"/>
  <c r="R7" i="20"/>
  <c r="G21" i="23"/>
  <c r="X7" i="20" s="1"/>
  <c r="G3" i="23"/>
  <c r="X4" i="20" s="1"/>
  <c r="R5" i="20"/>
  <c r="H4" i="20"/>
  <c r="H5" i="20"/>
  <c r="R6" i="20"/>
  <c r="M5" i="20"/>
  <c r="M4" i="20"/>
  <c r="R4" i="20"/>
  <c r="M6" i="20"/>
  <c r="H6" i="20"/>
  <c r="C31" i="24"/>
  <c r="D8" i="23"/>
</calcChain>
</file>

<file path=xl/sharedStrings.xml><?xml version="1.0" encoding="utf-8"?>
<sst xmlns="http://schemas.openxmlformats.org/spreadsheetml/2006/main" count="496" uniqueCount="306">
  <si>
    <t>茨城県知事　殿</t>
  </si>
  <si>
    <t>　　　　　　　　　　</t>
    <phoneticPr fontId="21"/>
  </si>
  <si>
    <t>氏名又は名称　</t>
    <phoneticPr fontId="21"/>
  </si>
  <si>
    <t>申請者住所</t>
    <phoneticPr fontId="21"/>
  </si>
  <si>
    <t>日</t>
    <rPh sb="0" eb="1">
      <t>ニチ</t>
    </rPh>
    <phoneticPr fontId="21"/>
  </si>
  <si>
    <t>月</t>
    <rPh sb="0" eb="1">
      <t>ゲツ</t>
    </rPh>
    <phoneticPr fontId="21"/>
  </si>
  <si>
    <t>令和</t>
    <rPh sb="0" eb="2">
      <t>レイワ</t>
    </rPh>
    <phoneticPr fontId="21"/>
  </si>
  <si>
    <t>年</t>
    <rPh sb="0" eb="1">
      <t>ネン</t>
    </rPh>
    <phoneticPr fontId="21"/>
  </si>
  <si>
    <t>-</t>
    <phoneticPr fontId="21"/>
  </si>
  <si>
    <t>事業計画書</t>
  </si>
  <si>
    <t>※　該当する場合、□にチェック（又は■に反転）を入れてください。</t>
  </si>
  <si>
    <t>設置場所の名称</t>
  </si>
  <si>
    <t>土地所有者</t>
  </si>
  <si>
    <t>建物所有者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</si>
  <si>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</si>
  <si>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</si>
  <si>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</si>
  <si>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</si>
  <si>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</si>
  <si>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</si>
  <si>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設置工事に着手していない。</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</si>
  <si>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</si>
  <si>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</si>
  <si>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</si>
  <si>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</si>
  <si>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</si>
  <si>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</si>
  <si>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</si>
  <si>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</si>
  <si>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</si>
  <si>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</si>
  <si>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</si>
  <si>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</si>
  <si>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</si>
  <si>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t>
    <phoneticPr fontId="21"/>
  </si>
  <si>
    <t>番号</t>
  </si>
  <si>
    <t>様式</t>
  </si>
  <si>
    <t>形式</t>
  </si>
  <si>
    <t>チェック</t>
    <phoneticPr fontId="21"/>
  </si>
  <si>
    <t>備考</t>
  </si>
  <si>
    <t>01</t>
    <phoneticPr fontId="21"/>
  </si>
  <si>
    <t>チェックリスト</t>
  </si>
  <si>
    <t>添付1</t>
  </si>
  <si>
    <t>Excel</t>
  </si>
  <si>
    <t>02</t>
    <phoneticPr fontId="21"/>
  </si>
  <si>
    <t>申請者の登記事項証明書（法人）、住民票等（個人）の原本又は写し</t>
  </si>
  <si>
    <t>PDF</t>
    <phoneticPr fontId="21"/>
  </si>
  <si>
    <t>03</t>
    <phoneticPr fontId="21"/>
  </si>
  <si>
    <t>土地又は建物の登記事項証明書の原本又は写し</t>
  </si>
  <si>
    <t>04</t>
  </si>
  <si>
    <t>設備装置の一覧表</t>
  </si>
  <si>
    <t>添付2</t>
    <phoneticPr fontId="21"/>
  </si>
  <si>
    <t>05</t>
  </si>
  <si>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</si>
  <si>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</si>
  <si>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</si>
  <si>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</si>
  <si>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</si>
  <si>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</si>
  <si>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</si>
  <si>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</si>
  <si>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</si>
  <si>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</si>
  <si>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</si>
  <si>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</si>
  <si>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</si>
  <si>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</si>
  <si>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納税証明書の原本又は写し</t>
  </si>
  <si>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</si>
  <si>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</si>
  <si>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</si>
  <si>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</si>
  <si>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</si>
  <si>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</si>
  <si>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</si>
  <si>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</si>
  <si>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</si>
  <si>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</si>
  <si>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</si>
  <si>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</si>
  <si>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</si>
  <si>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</si>
  <si>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</si>
  <si>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</si>
  <si>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</si>
  <si>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</si>
  <si>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</si>
  <si>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</si>
  <si>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</si>
  <si>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</si>
  <si>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</si>
  <si>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</si>
  <si>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</si>
  <si>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</si>
  <si>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</si>
  <si>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</si>
  <si>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</si>
  <si>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</si>
  <si>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</si>
  <si>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</si>
  <si>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</si>
  <si>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</si>
  <si>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</si>
  <si>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</si>
  <si>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</si>
  <si>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</si>
  <si>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</si>
  <si>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</si>
  <si>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</si>
  <si>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</si>
  <si>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</si>
  <si>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</si>
  <si>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</si>
  <si>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</si>
  <si>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</si>
  <si>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</si>
  <si>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</si>
  <si>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</si>
  <si>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</si>
  <si>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</si>
  <si>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</si>
  <si>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</si>
  <si>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</si>
  <si>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</si>
  <si>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※リストから該当する設備利用率を選択してください。</t>
    <rPh sb="6" eb="8">
      <t>ガイトウ</t>
    </rPh>
    <rPh sb="10" eb="15">
      <t>セツビリヨウリツ</t>
    </rPh>
    <rPh sb="16" eb="18">
      <t>センタク</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</si>
  <si>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</si>
  <si>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</si>
  <si>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</si>
  <si>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</si>
  <si>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</si>
  <si>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</si>
  <si>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</si>
  <si>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</si>
  <si>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</si>
  <si>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自家消費型太陽光発電設備</t>
    <rPh sb="0" eb="5">
      <t>ジカショウヒガタ</t>
    </rPh>
    <rPh sb="5" eb="12">
      <t>タイヨウコウハツデンセツビ</t>
    </rPh>
    <phoneticPr fontId="21"/>
  </si>
  <si>
    <t>申請書・添付書類</t>
    <rPh sb="0" eb="3">
      <t>シンセイショ</t>
    </rPh>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</si>
  <si>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</si>
  <si>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</si>
  <si>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</si>
  <si>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</si>
  <si>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</si>
  <si>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所在地</t>
    <phoneticPr fontId="21"/>
  </si>
  <si>
    <t>要綱第４条の該当</t>
    <phoneticPr fontId="21"/>
  </si>
  <si>
    <t>別紙１</t>
    <rPh sb="0" eb="2">
      <t>ベッシ</t>
    </rPh>
    <phoneticPr fontId="21"/>
  </si>
  <si>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</si>
  <si>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</si>
  <si>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</si>
  <si>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</si>
  <si>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（法人にあっては、その代表者の氏名）</t>
    <phoneticPr fontId="21"/>
  </si>
  <si>
    <t>添付３から自動入力されます</t>
    <rPh sb="0" eb="2">
      <t>テンプ</t>
    </rPh>
    <rPh sb="5" eb="7">
      <t>ジドウ</t>
    </rPh>
    <rPh sb="7" eb="9">
      <t>ニュウリョク</t>
    </rPh>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</si>
  <si>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</si>
  <si>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</si>
  <si>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</si>
  <si>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</si>
  <si>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</si>
  <si>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</si>
  <si>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</si>
  <si>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</si>
  <si>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</si>
  <si>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</si>
  <si>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</si>
  <si>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</si>
  <si>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</si>
  <si>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</si>
  <si>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</si>
  <si>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</si>
  <si>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</si>
  <si>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</si>
  <si>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</si>
  <si>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太陽電池モジュール</t>
    <rPh sb="0" eb="4">
      <t>タイヨウデンチ</t>
    </rPh>
    <phoneticPr fontId="21"/>
  </si>
  <si>
    <t>パワーコンディショナー</t>
    <phoneticPr fontId="21"/>
  </si>
  <si>
    <t>氏名</t>
  </si>
  <si>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</si>
  <si>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</si>
  <si>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kW</t>
  </si>
  <si>
    <t>蓄電容量</t>
    <rPh sb="0" eb="4">
      <t>チクデンヨウリョウ</t>
    </rPh>
    <phoneticPr fontId="21"/>
  </si>
  <si>
    <t>kWh</t>
  </si>
  <si>
    <t>蓄電池</t>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</si>
  <si>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</si>
  <si>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</si>
  <si>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</si>
  <si>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</si>
  <si>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</si>
  <si>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</si>
  <si>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</si>
  <si>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様式３（第11条関係）</t>
  </si>
  <si>
    <t>（補助事業者）</t>
    <rPh sb="1" eb="6">
      <t>ホジョジギョウシャ</t>
    </rPh>
    <phoneticPr fontId="21"/>
  </si>
  <si>
    <t>月</t>
    <rPh sb="0" eb="1">
      <t>ガツ</t>
    </rPh>
    <phoneticPr fontId="21"/>
  </si>
  <si>
    <t>日付け環政第</t>
    <rPh sb="0" eb="1">
      <t>ニチ</t>
    </rPh>
    <rPh sb="1" eb="2">
      <t>ヅ</t>
    </rPh>
    <rPh sb="3" eb="5">
      <t>カンセイ</t>
    </rPh>
    <rPh sb="5" eb="6">
      <t>ダイ</t>
    </rPh>
    <phoneticPr fontId="21"/>
  </si>
  <si>
    <t>役職と氏名を分けて記載願います。</t>
    <rPh sb="0" eb="2">
      <t>ヤクショク</t>
    </rPh>
    <rPh sb="3" eb="5">
      <t>シメイ</t>
    </rPh>
    <rPh sb="6" eb="7">
      <t>ワ</t>
    </rPh>
    <rPh sb="9" eb="12">
      <t>キサイネガ</t>
    </rPh>
    <phoneticPr fontId="21"/>
  </si>
  <si>
    <t>画像ﾃﾞｰﾀ</t>
    <phoneticPr fontId="21"/>
  </si>
  <si>
    <t>【補助対象設備に蓄電池を含む場合】に添付</t>
    <rPh sb="1" eb="7">
      <t>ホジョタイショウセツビ</t>
    </rPh>
    <rPh sb="8" eb="11">
      <t>チクデンチ</t>
    </rPh>
    <rPh sb="12" eb="13">
      <t>フク</t>
    </rPh>
    <rPh sb="14" eb="16">
      <t>バアイ</t>
    </rPh>
    <phoneticPr fontId="21"/>
  </si>
  <si>
    <t>-</t>
  </si>
  <si>
    <t xml:space="preserve">           （中止・廃止）承認申請書</t>
    <phoneticPr fontId="21"/>
  </si>
  <si>
    <t>したいので、</t>
    <phoneticPr fontId="21"/>
  </si>
  <si>
    <t>１．変更事由</t>
    <rPh sb="2" eb="6">
      <t>ヘンコウジユウ</t>
    </rPh>
    <phoneticPr fontId="21"/>
  </si>
  <si>
    <t>　</t>
  </si>
  <si>
    <t>　商号等（商号、法人の代表者、個人事業主の場合は氏名）</t>
    <rPh sb="1" eb="3">
      <t>ショウゴウ</t>
    </rPh>
    <rPh sb="3" eb="4">
      <t>トウ</t>
    </rPh>
    <rPh sb="5" eb="7">
      <t>ショウゴウ</t>
    </rPh>
    <rPh sb="8" eb="10">
      <t>ホウジン</t>
    </rPh>
    <rPh sb="11" eb="14">
      <t>ダイヒョウシャ</t>
    </rPh>
    <rPh sb="15" eb="20">
      <t>コジンジギョウヌシ</t>
    </rPh>
    <rPh sb="21" eb="23">
      <t>バアイ</t>
    </rPh>
    <rPh sb="24" eb="26">
      <t>シメイ</t>
    </rPh>
    <phoneticPr fontId="21"/>
  </si>
  <si>
    <t>　住所・所在地</t>
    <rPh sb="1" eb="3">
      <t>ジュウショ</t>
    </rPh>
    <rPh sb="4" eb="7">
      <t>ショザイチ</t>
    </rPh>
    <phoneticPr fontId="21"/>
  </si>
  <si>
    <t>２．変更年月日</t>
    <rPh sb="2" eb="7">
      <t>ヘンコウネンガッピ</t>
    </rPh>
    <phoneticPr fontId="21"/>
  </si>
  <si>
    <t>年</t>
    <rPh sb="0" eb="1">
      <t>ネン</t>
    </rPh>
    <phoneticPr fontId="21"/>
  </si>
  <si>
    <t>月</t>
    <rPh sb="0" eb="1">
      <t>ガツ</t>
    </rPh>
    <phoneticPr fontId="21"/>
  </si>
  <si>
    <t>日</t>
    <rPh sb="0" eb="1">
      <t>ニチ</t>
    </rPh>
    <phoneticPr fontId="21"/>
  </si>
  <si>
    <t>３．変更内容</t>
    <rPh sb="2" eb="6">
      <t>ヘンコウナイヨウ</t>
    </rPh>
    <phoneticPr fontId="21"/>
  </si>
  <si>
    <t>変更前</t>
    <rPh sb="0" eb="3">
      <t>ヘンコウマエ</t>
    </rPh>
    <phoneticPr fontId="21"/>
  </si>
  <si>
    <t>変更後</t>
    <rPh sb="0" eb="3">
      <t>ヘンコウゴ</t>
    </rPh>
    <phoneticPr fontId="21"/>
  </si>
  <si>
    <t>４．変更の理由</t>
    <rPh sb="2" eb="4">
      <t>ヘンコウ</t>
    </rPh>
    <rPh sb="5" eb="7">
      <t>リユウ</t>
    </rPh>
    <phoneticPr fontId="21"/>
  </si>
  <si>
    <t>※添付書類として以下のものが必要になります。</t>
    <rPh sb="1" eb="5">
      <t>テンプショルイ</t>
    </rPh>
    <rPh sb="8" eb="10">
      <t>イカ</t>
    </rPh>
    <rPh sb="14" eb="16">
      <t>ヒツヨウ</t>
    </rPh>
    <phoneticPr fontId="21"/>
  </si>
  <si>
    <t>　商号等、住所・所在地の変更の場合：履歴事項全部証明書、個人事業主の場合は住民票</t>
    <rPh sb="1" eb="4">
      <t>ショウゴウトウ</t>
    </rPh>
    <rPh sb="5" eb="7">
      <t>ジュウショ</t>
    </rPh>
    <rPh sb="8" eb="11">
      <t>ショザイチ</t>
    </rPh>
    <rPh sb="12" eb="14">
      <t>ヘンコウ</t>
    </rPh>
    <rPh sb="15" eb="17">
      <t>バアイ</t>
    </rPh>
    <rPh sb="18" eb="27">
      <t>リレキジコウゼンブショウメイショ</t>
    </rPh>
    <rPh sb="28" eb="33">
      <t>コジンジギョウヌシ</t>
    </rPh>
    <rPh sb="34" eb="36">
      <t>バアイ</t>
    </rPh>
    <rPh sb="37" eb="40">
      <t>ジュウミンヒョウ</t>
    </rPh>
    <phoneticPr fontId="21"/>
  </si>
  <si>
    <t>１　交付対象事業</t>
    <rPh sb="2" eb="4">
      <t>コウフ</t>
    </rPh>
    <phoneticPr fontId="21"/>
  </si>
  <si>
    <t>交付対象設備</t>
    <rPh sb="0" eb="2">
      <t>コウフ</t>
    </rPh>
    <phoneticPr fontId="21"/>
  </si>
  <si>
    <t>国の補助金又は助成金、その他本補助金と併せて受給することができない補助金等を受給していない。</t>
    <phoneticPr fontId="21"/>
  </si>
  <si>
    <t>２　交付対象設備の設置場所</t>
    <rPh sb="2" eb="4">
      <t>コウフ</t>
    </rPh>
    <phoneticPr fontId="21"/>
  </si>
  <si>
    <t>３　交付対象設備</t>
    <rPh sb="2" eb="4">
      <t>コウフ</t>
    </rPh>
    <phoneticPr fontId="21"/>
  </si>
  <si>
    <t>４　自家消費の見込み</t>
    <phoneticPr fontId="21"/>
  </si>
  <si>
    <t>５　交付対象者</t>
    <rPh sb="2" eb="4">
      <t>コウフ</t>
    </rPh>
    <phoneticPr fontId="21"/>
  </si>
  <si>
    <t>要綱第５条
第３項の該当</t>
    <rPh sb="6" eb="7">
      <t>ダイ</t>
    </rPh>
    <rPh sb="8" eb="9">
      <t>コウ</t>
    </rPh>
    <phoneticPr fontId="21"/>
  </si>
  <si>
    <t>　チェックリスト【交付申請書】</t>
    <rPh sb="9" eb="14">
      <t>コウフシンセイショ</t>
    </rPh>
    <phoneticPr fontId="21"/>
  </si>
  <si>
    <t>交付申請書提出時はこちらのチェックリストを使用してください。</t>
    <rPh sb="0" eb="5">
      <t>コウフシンセイショ</t>
    </rPh>
    <rPh sb="5" eb="8">
      <t>テイシュツジ</t>
    </rPh>
    <rPh sb="21" eb="23">
      <t>シヨウ</t>
    </rPh>
    <phoneticPr fontId="21"/>
  </si>
  <si>
    <t>申請者</t>
    <rPh sb="0" eb="3">
      <t>シンセイシャ</t>
    </rPh>
    <phoneticPr fontId="21"/>
  </si>
  <si>
    <t>補助金交付申請書</t>
    <phoneticPr fontId="21"/>
  </si>
  <si>
    <t>様式1</t>
    <phoneticPr fontId="21"/>
  </si>
  <si>
    <t>【交付申請書】のもの</t>
    <phoneticPr fontId="21"/>
  </si>
  <si>
    <t>交付対象設備の図面</t>
    <rPh sb="0" eb="2">
      <t>コウフ</t>
    </rPh>
    <phoneticPr fontId="21"/>
  </si>
  <si>
    <t>融資認定書の写し</t>
    <rPh sb="0" eb="5">
      <t>ユウシニンテイショ</t>
    </rPh>
    <rPh sb="6" eb="7">
      <t>ウツ</t>
    </rPh>
    <phoneticPr fontId="21"/>
  </si>
  <si>
    <t>返済予定表の写し</t>
    <rPh sb="0" eb="5">
      <t>ヘンサイヨテイヒョウ</t>
    </rPh>
    <rPh sb="6" eb="7">
      <t>ウツ</t>
    </rPh>
    <phoneticPr fontId="21"/>
  </si>
  <si>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セツゾクバコ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</si>
  <si>
    <t>※　「設備装置の一覧表」「補助対象設備の図面」「仕様書」と突合できるように、適宜付番してください。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1">
      <t>トツゴウ</t>
    </rPh>
    <rPh sb="38" eb="40">
      <t>テキギ</t>
    </rPh>
    <rPh sb="40" eb="42">
      <t>フバン</t>
    </rPh>
    <phoneticPr fontId="21"/>
  </si>
  <si>
    <t>例えば、直近の消費電力量が記載された書類がR６年7月の場合は、R５年8月からR６年7月について記入してください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</si>
  <si>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補足説明</t>
    <rPh sb="0" eb="4">
      <t>ホソクセツメイ</t>
    </rPh>
    <phoneticPr fontId="21"/>
  </si>
  <si>
    <t>融資額
(千円)</t>
    <rPh sb="0" eb="3">
      <t>ユウシガク</t>
    </rPh>
    <phoneticPr fontId="21"/>
  </si>
  <si>
    <t>受付番号
（内部用）</t>
  </si>
  <si>
    <t>管理番号</t>
  </si>
  <si>
    <t>受付日</t>
  </si>
  <si>
    <t>受信時刻
（最終）</t>
  </si>
  <si>
    <t>受付方法</t>
  </si>
  <si>
    <t>申請者</t>
  </si>
  <si>
    <t>住所</t>
  </si>
  <si>
    <t>代表者職</t>
  </si>
  <si>
    <t>区分</t>
  </si>
  <si>
    <t>導入設備の仕様
発電出力（kW)</t>
  </si>
  <si>
    <t>導入設備の仕様
蓄電容量(kWh）</t>
  </si>
  <si>
    <t>パネルの設置場所事業所名</t>
  </si>
  <si>
    <t>パネルの設置場所住所</t>
  </si>
  <si>
    <t>電話</t>
  </si>
  <si>
    <t>FAX</t>
  </si>
  <si>
    <t>E-mail</t>
  </si>
  <si>
    <t>事務担当者
所属</t>
  </si>
  <si>
    <t>事務担当者
氏名</t>
  </si>
  <si>
    <t>郵便番号</t>
  </si>
  <si>
    <t>事務担当者住所</t>
  </si>
  <si>
    <t>○</t>
    <phoneticPr fontId="21"/>
  </si>
  <si>
    <t>茨城県つくば市●●●―●●●</t>
    <rPh sb="0" eb="3">
      <t>イバラキケン</t>
    </rPh>
    <rPh sb="6" eb="7">
      <t>シ</t>
    </rPh>
    <phoneticPr fontId="21"/>
  </si>
  <si>
    <t>いばレジ株式会社</t>
    <rPh sb="4" eb="8">
      <t>カブシキガイシャ</t>
    </rPh>
    <phoneticPr fontId="21"/>
  </si>
  <si>
    <t>代表取締役　</t>
    <rPh sb="0" eb="5">
      <t>ダイヒョウトリシマリヤク</t>
    </rPh>
    <phoneticPr fontId="21"/>
  </si>
  <si>
    <t>茨城　一郎</t>
    <phoneticPr fontId="21"/>
  </si>
  <si>
    <t>■</t>
  </si>
  <si>
    <t>令和</t>
    <rPh sb="0" eb="2">
      <t>レイワ</t>
    </rPh>
    <phoneticPr fontId="21"/>
  </si>
  <si>
    <t>１　交付対象設備のパワーコンディショナーの変更
２　発電出力の変更</t>
    <rPh sb="2" eb="4">
      <t>コウフ</t>
    </rPh>
    <rPh sb="4" eb="6">
      <t>タイショウ</t>
    </rPh>
    <rPh sb="6" eb="8">
      <t>セツビ</t>
    </rPh>
    <rPh sb="21" eb="23">
      <t>ヘンコウ</t>
    </rPh>
    <rPh sb="26" eb="28">
      <t>ハツデン</t>
    </rPh>
    <rPh sb="28" eb="30">
      <t>シュツリョク</t>
    </rPh>
    <rPh sb="31" eb="33">
      <t>ヘンコウ</t>
    </rPh>
    <phoneticPr fontId="21"/>
  </si>
  <si>
    <r>
      <t>　その他（</t>
    </r>
    <r>
      <rPr>
        <sz val="10.5"/>
        <color rgb="FFFF0000"/>
        <rFont val="ＭＳ 明朝"/>
        <family val="1"/>
        <charset val="128"/>
      </rPr>
      <t>交付対象設備の変更</t>
    </r>
    <r>
      <rPr>
        <sz val="10.5"/>
        <color theme="1"/>
        <rFont val="ＭＳ 明朝"/>
        <family val="1"/>
        <charset val="128"/>
      </rPr>
      <t>）</t>
    </r>
    <rPh sb="3" eb="4">
      <t>タ</t>
    </rPh>
    <rPh sb="5" eb="7">
      <t>コウフ</t>
    </rPh>
    <rPh sb="7" eb="11">
      <t>タイショウセツビ</t>
    </rPh>
    <rPh sb="12" eb="14">
      <t>ヘンコウ</t>
    </rPh>
    <phoneticPr fontId="21"/>
  </si>
  <si>
    <t>上記設備を添付のとおり変更する</t>
    <rPh sb="0" eb="4">
      <t>ジョウキセツビ</t>
    </rPh>
    <rPh sb="5" eb="7">
      <t>テンプ</t>
    </rPh>
    <rPh sb="11" eb="13">
      <t>ヘンコウ</t>
    </rPh>
    <phoneticPr fontId="21"/>
  </si>
  <si>
    <t>交付対象設備であるパワーコンディショナーについて、システムの発電効率や設備の納期を考慮した結果、交付申請時のものから変更することが適当と判断したため。</t>
    <rPh sb="0" eb="2">
      <t>コウフ</t>
    </rPh>
    <phoneticPr fontId="21"/>
  </si>
  <si>
    <t>いばレジ株式会社　●●ストア　つくば店</t>
    <rPh sb="18" eb="19">
      <t>テン</t>
    </rPh>
    <phoneticPr fontId="21"/>
  </si>
  <si>
    <t>茨城県つくば市●●123-45</t>
    <rPh sb="0" eb="3">
      <t>イバラキケン</t>
    </rPh>
    <rPh sb="6" eb="7">
      <t>シ</t>
    </rPh>
    <phoneticPr fontId="21"/>
  </si>
  <si>
    <t>業種</t>
    <rPh sb="0" eb="2">
      <t>ギョウシュ</t>
    </rPh>
    <phoneticPr fontId="21"/>
  </si>
  <si>
    <t>生活必需品販売事業者</t>
  </si>
  <si>
    <t>□</t>
  </si>
  <si>
    <t>実施設計</t>
    <rPh sb="0" eb="4">
      <t>ジッシセッケイ</t>
    </rPh>
    <phoneticPr fontId="21"/>
  </si>
  <si>
    <t>基礎工事</t>
    <rPh sb="0" eb="4">
      <t>キソコウジ</t>
    </rPh>
    <phoneticPr fontId="21"/>
  </si>
  <si>
    <t>電気工事</t>
    <rPh sb="0" eb="4">
      <t>デンキコウジ</t>
    </rPh>
    <phoneticPr fontId="21"/>
  </si>
  <si>
    <t>設置工事</t>
    <rPh sb="0" eb="4">
      <t>セッチコウジ</t>
    </rPh>
    <phoneticPr fontId="21"/>
  </si>
  <si>
    <t>完了確認</t>
    <rPh sb="0" eb="4">
      <t>カンリョウカクニン</t>
    </rPh>
    <phoneticPr fontId="21"/>
  </si>
  <si>
    <t>支払日</t>
    <rPh sb="0" eb="3">
      <t>シハライビ</t>
    </rPh>
    <phoneticPr fontId="21"/>
  </si>
  <si>
    <t>✔</t>
  </si>
  <si>
    <t>ダウントランス</t>
  </si>
  <si>
    <t>計測装置</t>
    <rPh sb="0" eb="4">
      <t>ケイソクソウチ</t>
    </rPh>
    <phoneticPr fontId="21"/>
  </si>
  <si>
    <t>●●●社</t>
  </si>
  <si>
    <t>12345-ABCDE</t>
  </si>
  <si>
    <t>□□□社</t>
    <rPh sb="3" eb="4">
      <t>シャ</t>
    </rPh>
    <phoneticPr fontId="21"/>
  </si>
  <si>
    <t>HIJKL-12345</t>
    <phoneticPr fontId="21"/>
  </si>
  <si>
    <t>△△△社</t>
    <phoneticPr fontId="21"/>
  </si>
  <si>
    <t>FGHIJ-67890</t>
    <phoneticPr fontId="21"/>
  </si>
  <si>
    <t>○○○社</t>
    <rPh sb="3" eb="4">
      <t>シャ</t>
    </rPh>
    <phoneticPr fontId="21"/>
  </si>
  <si>
    <t>KLMN-XX</t>
  </si>
  <si>
    <t>■■■社</t>
    <phoneticPr fontId="21"/>
  </si>
  <si>
    <t>OPQR-YY</t>
  </si>
  <si>
    <t>▽▽▽社</t>
    <rPh sb="3" eb="4">
      <t>シャ</t>
    </rPh>
    <phoneticPr fontId="21"/>
  </si>
  <si>
    <t>STUV-ZZ</t>
  </si>
  <si>
    <t>陸屋根用</t>
    <rPh sb="0" eb="4">
      <t>リクヤネヨウ</t>
    </rPh>
    <phoneticPr fontId="21"/>
  </si>
  <si>
    <t>蓄電池とのハイブリッド型</t>
    <rPh sb="0" eb="3">
      <t>チクデンチ</t>
    </rPh>
    <rPh sb="11" eb="12">
      <t>ガタ</t>
    </rPh>
    <phoneticPr fontId="21"/>
  </si>
  <si>
    <t>×××社</t>
    <rPh sb="3" eb="4">
      <t>シャ</t>
    </rPh>
    <phoneticPr fontId="21"/>
  </si>
  <si>
    <t>67890-FGHIJ</t>
  </si>
  <si>
    <t>照明</t>
    <rPh sb="0" eb="2">
      <t>ショウメイ</t>
    </rPh>
    <phoneticPr fontId="21"/>
  </si>
  <si>
    <t>●</t>
    <phoneticPr fontId="21"/>
  </si>
  <si>
    <t>●●●</t>
    <phoneticPr fontId="21"/>
  </si>
  <si>
    <t>空調</t>
    <rPh sb="0" eb="2">
      <t>クウチョウ</t>
    </rPh>
    <phoneticPr fontId="21"/>
  </si>
  <si>
    <t>パソコン</t>
    <phoneticPr fontId="21"/>
  </si>
  <si>
    <t>コンセント</t>
    <phoneticPr fontId="21"/>
  </si>
  <si>
    <t>・上記の負荷について、日没後に●●工場の××室で△△業務に使用します。△△業務に使用する負荷の稼働時間としては□時間を予定しており、所要の消費電力量○○○○○kWｈになります。補助対象設備である蓄電池の蓄電容量は○○○○○kWhであり、消費電力量に見合った容量となっています。</t>
    <phoneticPr fontId="21"/>
  </si>
  <si>
    <t>業種</t>
    <rPh sb="0" eb="2">
      <t>ギョウシュ</t>
    </rPh>
    <phoneticPr fontId="21"/>
  </si>
  <si>
    <t>令和６年度茨城県中小事業者災害対応再生可能エネルギー導入利子補給事業変更</t>
  </si>
  <si>
    <t>号で利子補給金の受付の通知があった令和６年</t>
    <rPh sb="0" eb="1">
      <t>ゴウ</t>
    </rPh>
    <rPh sb="2" eb="7">
      <t>リシホキュウキン</t>
    </rPh>
    <rPh sb="8" eb="10">
      <t>ウケツケ</t>
    </rPh>
    <rPh sb="17" eb="19">
      <t>レイワ</t>
    </rPh>
    <rPh sb="20" eb="21">
      <t>ネン</t>
    </rPh>
    <phoneticPr fontId="21"/>
  </si>
  <si>
    <t>度茨城県中小事業者災害対応再生可能エネルギー導入利子補給事業について、次のとおり</t>
    <phoneticPr fontId="21"/>
  </si>
  <si>
    <t>したいので、令和６年度茨城県中小事業者災害対応再生可能エネルギー導入利子補給事業交付要</t>
    <rPh sb="19" eb="21">
      <t>サイガイ</t>
    </rPh>
    <rPh sb="21" eb="23">
      <t>タイオウ</t>
    </rPh>
    <rPh sb="23" eb="25">
      <t>サイセイ</t>
    </rPh>
    <rPh sb="25" eb="27">
      <t>カノウ</t>
    </rPh>
    <rPh sb="32" eb="34">
      <t>ドウニュウ</t>
    </rPh>
    <rPh sb="34" eb="36">
      <t>リシ</t>
    </rPh>
    <rPh sb="36" eb="38">
      <t>ホキュウ</t>
    </rPh>
    <rPh sb="38" eb="40">
      <t>ジギョウ</t>
    </rPh>
    <rPh sb="40" eb="42">
      <t>コウフ</t>
    </rPh>
    <rPh sb="42" eb="43">
      <t>ヨウ</t>
    </rPh>
    <phoneticPr fontId="21"/>
  </si>
  <si>
    <t>綱第13条第1項の規定により承認を申請します。</t>
    <rPh sb="14" eb="16">
      <t>ショウニン</t>
    </rPh>
    <rPh sb="17" eb="19">
      <t>シンセイ</t>
    </rPh>
    <phoneticPr fontId="21"/>
  </si>
  <si>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破産法（平成16年法律第75号）第18条又は第19条に基づく破産手続開始の申立て
　イ　会社更生法（平成14年法律第154号）第17条に基づく更生手続開始の申立て
　ウ　民事再生法（平成11年法律第225号）第21条に基づく再生手続開始の申立て
（４）債務不履行により、所有する資産に対し、仮差押命令、差押命令、保全差押又は競売
　　開始決定がなされていないこと。
（５）県税その他の租税を滞納していないこと。
（６）茨城県が措置する指名停止期間中の者でないこと。
（７）地方自治法施行令（昭和22年政令第16号）第167条の４の規定に該当する者でないこ
　　と。
（８）この要綱又は茨城県環境保全施設資金融資制度要項（いばらきエネルギーシフト促進
　　事業補助金活用者向け利子補給編）による利子補給の交付を受けていないこと。
（９）令和４年度いばらきエネルギーシフト促進事業補助金交付要綱又は令和５年度いばら
　　きエネルギーシフト促進事業補助金交付要綱による補助金の交付を受けていないこと。
（10）関係法令や基準等を遵守すること。
（11）次に掲げる者でないこと。
　ア　医療施設（医療法（昭和二十三年法律第二百五号）第一条の五第一項、第二項、同法
　　第一条の六第一項、第二項、同法第二条第一項で規定された者をいう。）
　イ　社会福祉施設（社会福祉法（昭和二十六年法律第四十五号）第二条第二項で示す第一
    種社会福祉事業を実施する者で、かつ、同法第二条第四項各号に該当しない者をいう。）
　ウ　薬局（医薬品、医療機器等の品質、有効性及び安全性の確保等に関する法律（昭和三
　　十五年法律第百四十五号）第二条第十二項で示す者をいう。）</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</si>
</sst>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0.0;[Red]\-#,##0.0"/>
    <numFmt numFmtId="186" formatCode="#,##0.0_ ;[Red]\-#,##0.0\ "/>
    <numFmt numFmtId="187" formatCode="#,##0;[Red]\-#,##0;\-"/>
    <numFmt numFmtId="188" formatCode="#,##0.0;[Red]\-#,##0;\-"/>
    <numFmt numFmtId="189" formatCode="#,##0_ ;[Red]\-#,##0\ "/>
    <numFmt numFmtId="190" formatCode="#,##0.00;[Red]\-#,##0;\-"/>
  </numFmts>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b/>
      <sz val="11"/>
      <color theme="1"/>
      <name val="ＭＳ Ｐゴシック"/>
      <family val="3"/>
      <charset val="128"/>
    </font>
    <font>
      <sz val="11"/>
      <color rgb="FFFF0000"/>
      <name val="ＭＳ 明朝"/>
      <family val="1"/>
      <charset val="128"/>
    </font>
    <font>
      <sz val="10.5"/>
      <color rgb="FFFF0000"/>
      <name val="ＭＳ 明朝"/>
      <family val="1"/>
      <charset val="128"/>
    </font>
    <font>
      <sz val="14"/>
      <color rgb="FFFF0000"/>
      <name val="ＭＳ 明朝"/>
      <family val="1"/>
      <charset val="128"/>
    </font>
    <font>
      <sz val="8"/>
      <color rgb="FFFF0000"/>
      <name val="ＭＳ 明朝"/>
      <family val="1"/>
      <charset val="128"/>
    </font>
    <font>
      <sz val="9"/>
      <color rgb="FFFF0000"/>
      <name val="ＭＳ 明朝"/>
      <family val="1"/>
      <charset val="128"/>
    </font>
    <font>
      <sz val="11"/>
      <color rgb="FFFF0000"/>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Border="0">
      <alignment horizontal="center" vertical="center"/>
    </xf>
    <xf numFmtId="38" fontId="1" fillId="0" borderId="0" applyFont="0" applyFill="0" applyBorder="0" applyAlignment="0" applyProtection="0">
      <alignment vertical="center"/>
    </xf>
  </cellStyleXfs>
  <cellXfs count="338">
    <xf numFmtId="0" fontId="0" fillId="0" borderId="0" xfId="0">
      <alignment vertical="center"/>
    </xf>
    <xf numFmtId="0" fontId="20" fillId="0" borderId="0" xfId="0" applyFont="1" applyAlignment="1">
      <alignment horizontal="lef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29" fillId="0" borderId="0" xfId="0" applyFont="1" applyAlignment="1">
      <alignment vertical="top" wrapText="1"/>
    </xf>
    <xf numFmtId="0" fontId="23" fillId="0" borderId="15" xfId="0" applyFont="1" applyBorder="1">
      <alignment vertical="center"/>
    </xf>
    <xf numFmtId="0" fontId="23" fillId="0" borderId="15" xfId="0" applyFont="1" applyBorder="1" applyAlignment="1">
      <alignment vertical="center" wrapText="1"/>
    </xf>
    <xf numFmtId="0" fontId="23" fillId="0" borderId="15" xfId="0" quotePrefix="1" applyFont="1" applyBorder="1" applyAlignment="1">
      <alignment horizontal="right" vertical="center"/>
    </xf>
    <xf numFmtId="0" fontId="23" fillId="0" borderId="15" xfId="0" applyFont="1" applyBorder="1" applyAlignment="1">
      <alignment horizontal="center" vertical="center"/>
    </xf>
    <xf numFmtId="0" fontId="23" fillId="0" borderId="15" xfId="0" applyFont="1" applyBorder="1" applyAlignment="1">
      <alignment horizontal="center" vertical="center" wrapText="1"/>
    </xf>
    <xf numFmtId="0" fontId="23" fillId="0" borderId="0" xfId="0" applyFont="1" applyAlignment="1">
      <alignment vertical="top"/>
    </xf>
    <xf numFmtId="0" fontId="28"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0" fillId="0" borderId="0" xfId="0" applyFont="1">
      <alignment vertical="center"/>
    </xf>
    <xf numFmtId="0" fontId="31" fillId="0" borderId="0" xfId="0" applyFont="1">
      <alignment vertical="center"/>
    </xf>
    <xf numFmtId="176" fontId="29" fillId="0" borderId="0" xfId="0" applyNumberFormat="1" applyFont="1">
      <alignment vertical="center"/>
    </xf>
    <xf numFmtId="0" fontId="29" fillId="0" borderId="0" xfId="0" applyFont="1">
      <alignment vertical="center"/>
    </xf>
    <xf numFmtId="0" fontId="23" fillId="36" borderId="0" xfId="0" applyFont="1" applyFill="1">
      <alignment vertical="center"/>
    </xf>
    <xf numFmtId="0" fontId="23" fillId="0" borderId="0" xfId="0" applyFont="1" applyAlignment="1">
      <alignment horizontal="right" vertical="center"/>
    </xf>
    <xf numFmtId="183" fontId="23" fillId="0" borderId="0" xfId="0" applyNumberFormat="1" applyFont="1">
      <alignment vertical="center"/>
    </xf>
    <xf numFmtId="178" fontId="23" fillId="0" borderId="0" xfId="0" applyNumberFormat="1" applyFont="1">
      <alignment vertical="center"/>
    </xf>
    <xf numFmtId="0" fontId="32" fillId="0" borderId="15" xfId="0" applyFont="1" applyBorder="1">
      <alignment vertical="center"/>
    </xf>
    <xf numFmtId="0" fontId="33" fillId="0" borderId="15" xfId="0" applyFont="1" applyBorder="1" applyAlignment="1">
      <alignment vertical="center" shrinkToFit="1"/>
    </xf>
    <xf numFmtId="0" fontId="29" fillId="0" borderId="0" xfId="0" applyFont="1" applyAlignment="1">
      <alignment horizontal="right" vertical="center"/>
    </xf>
    <xf numFmtId="184" fontId="33" fillId="0" borderId="15" xfId="0" applyNumberFormat="1" applyFont="1" applyBorder="1" applyAlignment="1">
      <alignment horizontal="justify" vertical="center" wrapText="1"/>
    </xf>
    <xf numFmtId="179" fontId="29" fillId="0" borderId="0" xfId="0" applyNumberFormat="1" applyFont="1" applyAlignment="1">
      <alignment horizontal="right" vertical="center"/>
    </xf>
    <xf numFmtId="0" fontId="23" fillId="0" borderId="0" xfId="0" applyFont="1" applyAlignment="1">
      <alignment vertical="center" shrinkToFit="1"/>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184" fontId="24" fillId="0" borderId="0" xfId="0" applyNumberFormat="1" applyFont="1">
      <alignment vertical="center"/>
    </xf>
    <xf numFmtId="0" fontId="23" fillId="34" borderId="15" xfId="0" applyFont="1" applyFill="1" applyBorder="1" applyAlignment="1" applyProtection="1">
      <alignment horizontal="left" vertical="center" shrinkToFit="1"/>
      <protection locked="0"/>
    </xf>
    <xf numFmtId="0" fontId="33" fillId="0" borderId="15" xfId="0" applyFont="1" applyBorder="1" applyAlignment="1">
      <alignment vertical="center" wrapText="1"/>
    </xf>
    <xf numFmtId="0" fontId="0" fillId="0" borderId="0" xfId="0" applyAlignment="1">
      <alignment vertical="center" wrapText="1"/>
    </xf>
    <xf numFmtId="38" fontId="23" fillId="0" borderId="0" xfId="45" applyFont="1">
      <alignment vertical="center"/>
    </xf>
    <xf numFmtId="185" fontId="23" fillId="0" borderId="0" xfId="45" applyNumberFormat="1" applyFont="1">
      <alignment vertical="center"/>
    </xf>
    <xf numFmtId="185" fontId="23" fillId="34" borderId="15" xfId="45" applyNumberFormat="1" applyFont="1" applyFill="1" applyBorder="1" applyAlignment="1" applyProtection="1">
      <alignment horizontal="right" vertical="center" shrinkToFit="1"/>
      <protection locked="0"/>
    </xf>
    <xf numFmtId="0" fontId="23" fillId="0" borderId="33" xfId="0" applyFont="1" applyBorder="1">
      <alignment vertical="center"/>
    </xf>
    <xf numFmtId="0" fontId="23" fillId="0" borderId="33" xfId="0" applyFont="1" applyBorder="1" applyAlignment="1">
      <alignment vertical="center" wrapText="1"/>
    </xf>
    <xf numFmtId="0" fontId="23" fillId="34" borderId="34" xfId="0" applyFont="1" applyFill="1" applyBorder="1" applyAlignment="1" applyProtection="1">
      <alignment horizontal="left" vertical="center" shrinkToFit="1"/>
      <protection locked="0"/>
    </xf>
    <xf numFmtId="185" fontId="23" fillId="34" borderId="34" xfId="45" applyNumberFormat="1" applyFont="1" applyFill="1" applyBorder="1" applyAlignment="1" applyProtection="1">
      <alignment horizontal="right" vertical="center" shrinkToFit="1"/>
      <protection locked="0"/>
    </xf>
    <xf numFmtId="0" fontId="23" fillId="34" borderId="40" xfId="0" applyFont="1" applyFill="1" applyBorder="1" applyAlignment="1" applyProtection="1">
      <alignment horizontal="left" vertical="center" shrinkToFit="1"/>
      <protection locked="0"/>
    </xf>
    <xf numFmtId="0" fontId="23" fillId="34" borderId="41" xfId="0" applyFont="1" applyFill="1" applyBorder="1" applyAlignment="1" applyProtection="1">
      <alignment horizontal="left" vertical="center" shrinkToFit="1"/>
      <protection locked="0"/>
    </xf>
    <xf numFmtId="0" fontId="23" fillId="34" borderId="43" xfId="0" applyFont="1" applyFill="1" applyBorder="1" applyAlignment="1" applyProtection="1">
      <alignment horizontal="left" vertical="center" shrinkToFit="1"/>
      <protection locked="0"/>
    </xf>
    <xf numFmtId="0" fontId="23" fillId="34" borderId="44" xfId="0" applyFont="1" applyFill="1" applyBorder="1" applyAlignment="1" applyProtection="1">
      <alignment horizontal="left" vertical="center" shrinkToFit="1"/>
      <protection locked="0"/>
    </xf>
    <xf numFmtId="0" fontId="23" fillId="34" borderId="45" xfId="0" applyFont="1" applyFill="1" applyBorder="1" applyAlignment="1" applyProtection="1">
      <alignment horizontal="left" vertical="center" shrinkToFit="1"/>
      <protection locked="0"/>
    </xf>
    <xf numFmtId="0" fontId="23" fillId="34" borderId="46" xfId="0" applyFont="1" applyFill="1" applyBorder="1" applyAlignment="1" applyProtection="1">
      <alignment horizontal="left" vertical="center" shrinkToFit="1"/>
      <protection locked="0"/>
    </xf>
    <xf numFmtId="0" fontId="23" fillId="34" borderId="38" xfId="0" applyFont="1" applyFill="1" applyBorder="1" applyAlignment="1" applyProtection="1">
      <alignment horizontal="left" vertical="center" shrinkToFit="1"/>
      <protection locked="0"/>
    </xf>
    <xf numFmtId="0" fontId="23" fillId="34" borderId="48" xfId="0" applyFont="1" applyFill="1" applyBorder="1" applyAlignment="1" applyProtection="1">
      <alignment horizontal="left" vertical="center" shrinkToFit="1"/>
      <protection locked="0"/>
    </xf>
    <xf numFmtId="0" fontId="23" fillId="34" borderId="39" xfId="0" applyFont="1" applyFill="1" applyBorder="1" applyAlignment="1" applyProtection="1">
      <alignment horizontal="left" vertical="center" shrinkToFit="1"/>
      <protection locked="0"/>
    </xf>
    <xf numFmtId="0" fontId="23" fillId="34" borderId="47" xfId="0" applyFont="1" applyFill="1" applyBorder="1" applyAlignment="1" applyProtection="1">
      <alignment horizontal="left" vertical="center" shrinkToFit="1"/>
      <protection locked="0"/>
    </xf>
    <xf numFmtId="0" fontId="23" fillId="34" borderId="42" xfId="0" applyFont="1" applyFill="1" applyBorder="1" applyAlignment="1" applyProtection="1">
      <alignment horizontal="left" vertical="center" shrinkToFit="1"/>
      <protection locked="0"/>
    </xf>
    <xf numFmtId="185" fontId="23" fillId="0" borderId="0" xfId="0" applyNumberFormat="1" applyFont="1">
      <alignment vertical="center"/>
    </xf>
    <xf numFmtId="0" fontId="34"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40" xfId="0" applyNumberFormat="1" applyFont="1" applyFill="1" applyBorder="1" applyAlignment="1" applyProtection="1">
      <alignment horizontal="right" vertical="center" shrinkToFit="1"/>
      <protection locked="0"/>
    </xf>
    <xf numFmtId="176" fontId="23" fillId="34" borderId="15" xfId="0" applyNumberFormat="1" applyFont="1" applyFill="1" applyBorder="1" applyAlignment="1" applyProtection="1">
      <alignment horizontal="right" vertical="center" shrinkToFit="1"/>
      <protection locked="0"/>
    </xf>
    <xf numFmtId="176" fontId="23" fillId="34" borderId="45" xfId="0" applyNumberFormat="1" applyFont="1" applyFill="1" applyBorder="1" applyAlignment="1" applyProtection="1">
      <alignment horizontal="right" vertical="center" shrinkToFit="1"/>
      <protection locked="0"/>
    </xf>
    <xf numFmtId="176" fontId="23" fillId="34" borderId="34" xfId="0" applyNumberFormat="1" applyFont="1" applyFill="1" applyBorder="1" applyAlignment="1" applyProtection="1">
      <alignment horizontal="right" vertical="center" shrinkToFit="1"/>
      <protection locked="0"/>
    </xf>
    <xf numFmtId="176" fontId="23" fillId="34" borderId="15" xfId="0" applyNumberFormat="1" applyFont="1" applyFill="1" applyBorder="1" applyAlignment="1" applyProtection="1">
      <alignment horizontal="left" vertical="center" shrinkToFit="1"/>
      <protection locked="0"/>
    </xf>
    <xf numFmtId="176" fontId="23" fillId="34" borderId="40" xfId="0" applyNumberFormat="1" applyFont="1" applyFill="1" applyBorder="1" applyAlignment="1" applyProtection="1">
      <alignment horizontal="left" vertical="center" shrinkToFit="1"/>
      <protection locked="0"/>
    </xf>
    <xf numFmtId="176" fontId="23" fillId="34" borderId="45" xfId="0" applyNumberFormat="1" applyFont="1" applyFill="1" applyBorder="1" applyAlignment="1" applyProtection="1">
      <alignment horizontal="left" vertical="center" shrinkToFit="1"/>
      <protection locked="0"/>
    </xf>
    <xf numFmtId="176" fontId="23" fillId="34" borderId="34" xfId="0" applyNumberFormat="1" applyFont="1" applyFill="1" applyBorder="1" applyAlignment="1" applyProtection="1">
      <alignment horizontal="left" vertical="center" shrinkToFit="1"/>
      <protection locked="0"/>
    </xf>
    <xf numFmtId="0" fontId="23" fillId="38" borderId="40" xfId="0" applyFont="1" applyFill="1" applyBorder="1" applyAlignment="1">
      <alignment horizontal="left" vertical="center" shrinkToFit="1"/>
    </xf>
    <xf numFmtId="0" fontId="23" fillId="38" borderId="15" xfId="0" applyFont="1" applyFill="1" applyBorder="1" applyAlignment="1">
      <alignment horizontal="left" vertical="center" shrinkToFit="1"/>
    </xf>
    <xf numFmtId="0" fontId="23" fillId="38" borderId="45" xfId="0" applyFont="1" applyFill="1" applyBorder="1" applyAlignment="1">
      <alignment horizontal="left" vertical="center" shrinkToFit="1"/>
    </xf>
    <xf numFmtId="0" fontId="23" fillId="38" borderId="43" xfId="0" applyFont="1" applyFill="1" applyBorder="1" applyAlignment="1">
      <alignment horizontal="left" vertical="center" shrinkToFit="1"/>
    </xf>
    <xf numFmtId="180" fontId="23" fillId="34" borderId="34" xfId="0" applyNumberFormat="1" applyFont="1" applyFill="1" applyBorder="1" applyAlignment="1" applyProtection="1">
      <alignment horizontal="left" vertical="center" shrinkToFit="1"/>
      <protection locked="0"/>
    </xf>
    <xf numFmtId="180" fontId="23" fillId="34" borderId="15" xfId="0" applyNumberFormat="1" applyFont="1" applyFill="1" applyBorder="1" applyAlignment="1" applyProtection="1">
      <alignment horizontal="left" vertical="center" shrinkToFit="1"/>
      <protection locked="0"/>
    </xf>
    <xf numFmtId="176" fontId="23" fillId="34" borderId="43" xfId="0" applyNumberFormat="1" applyFont="1" applyFill="1" applyBorder="1" applyAlignment="1" applyProtection="1">
      <alignment horizontal="right" vertical="center" shrinkToFit="1"/>
      <protection locked="0"/>
    </xf>
    <xf numFmtId="185" fontId="23" fillId="0" borderId="0" xfId="45" applyNumberFormat="1" applyFont="1" applyBorder="1">
      <alignment vertical="center"/>
    </xf>
    <xf numFmtId="188" fontId="23" fillId="34" borderId="15" xfId="45" applyNumberFormat="1" applyFont="1" applyFill="1" applyBorder="1" applyAlignment="1" applyProtection="1">
      <alignment horizontal="right" vertical="center" shrinkToFit="1"/>
      <protection locked="0"/>
    </xf>
    <xf numFmtId="38" fontId="23" fillId="38" borderId="10" xfId="0" applyNumberFormat="1" applyFont="1" applyFill="1" applyBorder="1" applyAlignment="1">
      <alignment horizontal="center" vertical="center"/>
    </xf>
    <xf numFmtId="182" fontId="23" fillId="38" borderId="56" xfId="0" applyNumberFormat="1" applyFont="1" applyFill="1" applyBorder="1" applyAlignment="1">
      <alignment horizontal="right" vertical="center" shrinkToFit="1"/>
    </xf>
    <xf numFmtId="189" fontId="23" fillId="38" borderId="32" xfId="0" applyNumberFormat="1" applyFont="1" applyFill="1" applyBorder="1" applyAlignment="1">
      <alignment horizontal="center" vertical="center" shrinkToFit="1"/>
    </xf>
    <xf numFmtId="182" fontId="23" fillId="38" borderId="57" xfId="0" applyNumberFormat="1" applyFont="1" applyFill="1" applyBorder="1" applyAlignment="1">
      <alignment horizontal="left" vertical="center" shrinkToFit="1"/>
    </xf>
    <xf numFmtId="182" fontId="23" fillId="38" borderId="32" xfId="0" applyNumberFormat="1" applyFont="1" applyFill="1" applyBorder="1" applyAlignment="1">
      <alignment horizontal="center" vertical="center" shrinkToFit="1"/>
    </xf>
    <xf numFmtId="186" fontId="23" fillId="38" borderId="10" xfId="0" applyNumberFormat="1" applyFont="1" applyFill="1" applyBorder="1" applyAlignment="1">
      <alignment horizontal="center" vertical="center"/>
    </xf>
    <xf numFmtId="0" fontId="23" fillId="38" borderId="56" xfId="0" applyFont="1" applyFill="1" applyBorder="1" applyAlignment="1">
      <alignment horizontal="right" vertical="center" shrinkToFit="1"/>
    </xf>
    <xf numFmtId="180" fontId="23" fillId="38" borderId="32" xfId="0" applyNumberFormat="1" applyFont="1" applyFill="1" applyBorder="1" applyAlignment="1">
      <alignment vertical="center" shrinkToFit="1"/>
    </xf>
    <xf numFmtId="0" fontId="23" fillId="38" borderId="57" xfId="0" applyFont="1" applyFill="1" applyBorder="1" applyAlignment="1">
      <alignment vertical="center" shrinkToFit="1"/>
    </xf>
    <xf numFmtId="178" fontId="23" fillId="34" borderId="40" xfId="0" applyNumberFormat="1" applyFont="1" applyFill="1" applyBorder="1" applyAlignment="1" applyProtection="1">
      <alignment horizontal="left" vertical="center" shrinkToFit="1"/>
      <protection locked="0"/>
    </xf>
    <xf numFmtId="178" fontId="23" fillId="34" borderId="43" xfId="0" applyNumberFormat="1" applyFont="1" applyFill="1" applyBorder="1" applyAlignment="1" applyProtection="1">
      <alignment horizontal="left" vertical="center" shrinkToFit="1"/>
      <protection locked="0"/>
    </xf>
    <xf numFmtId="0" fontId="22" fillId="0" borderId="0" xfId="0" applyFont="1" applyAlignment="1">
      <alignment horizontal="right" vertical="center"/>
    </xf>
    <xf numFmtId="0" fontId="20" fillId="0" borderId="0" xfId="0" applyFont="1" applyAlignment="1">
      <alignment horizontal="left" vertical="center" indent="1"/>
    </xf>
    <xf numFmtId="0" fontId="20" fillId="0" borderId="0" xfId="0" applyFont="1" applyAlignment="1">
      <alignment horizontal="center" vertical="center" wrapText="1"/>
    </xf>
    <xf numFmtId="0" fontId="20" fillId="0" borderId="0" xfId="0" applyFont="1" applyAlignment="1">
      <alignment horizontal="left" vertical="distributed" wrapText="1"/>
    </xf>
    <xf numFmtId="0" fontId="23" fillId="0" borderId="15" xfId="0" applyFont="1" applyBorder="1" applyAlignment="1">
      <alignment horizontal="center" vertical="center" shrinkToFit="1"/>
    </xf>
    <xf numFmtId="176" fontId="23" fillId="35" borderId="10" xfId="0" applyNumberFormat="1" applyFont="1" applyFill="1" applyBorder="1" applyAlignment="1">
      <alignment horizontal="center" vertical="center" shrinkToFit="1"/>
    </xf>
    <xf numFmtId="190" fontId="23" fillId="38" borderId="40" xfId="0" applyNumberFormat="1" applyFont="1" applyFill="1" applyBorder="1" applyAlignment="1">
      <alignment horizontal="right" vertical="center" shrinkToFit="1"/>
    </xf>
    <xf numFmtId="190" fontId="23" fillId="38" borderId="43" xfId="0" applyNumberFormat="1" applyFont="1" applyFill="1" applyBorder="1" applyAlignment="1">
      <alignment horizontal="right" vertical="center" shrinkToFit="1"/>
    </xf>
    <xf numFmtId="190" fontId="23" fillId="38" borderId="40" xfId="45" applyNumberFormat="1" applyFont="1" applyFill="1" applyBorder="1" applyAlignment="1" applyProtection="1">
      <alignment horizontal="right" vertical="center" shrinkToFit="1"/>
    </xf>
    <xf numFmtId="190" fontId="23" fillId="38" borderId="15" xfId="45" applyNumberFormat="1" applyFont="1" applyFill="1" applyBorder="1" applyAlignment="1" applyProtection="1">
      <alignment horizontal="right" vertical="center" shrinkToFit="1"/>
    </xf>
    <xf numFmtId="190" fontId="23" fillId="38" borderId="45" xfId="45" applyNumberFormat="1" applyFont="1" applyFill="1" applyBorder="1" applyAlignment="1" applyProtection="1">
      <alignment horizontal="right" vertical="center" shrinkToFit="1"/>
    </xf>
    <xf numFmtId="0" fontId="22" fillId="0" borderId="0" xfId="0" applyFont="1">
      <alignment vertical="center"/>
    </xf>
    <xf numFmtId="0" fontId="20" fillId="0" borderId="0" xfId="0" applyFont="1" applyAlignment="1">
      <alignment horizontal="left" vertical="center"/>
    </xf>
    <xf numFmtId="0" fontId="22" fillId="0" borderId="0" xfId="0" applyFont="1">
      <alignment vertical="center"/>
    </xf>
    <xf numFmtId="0" fontId="28" fillId="33" borderId="27" xfId="0" applyFont="1" applyFill="1" applyBorder="1" applyAlignment="1">
      <alignment horizontal="left" vertical="center"/>
    </xf>
    <xf numFmtId="0" fontId="28" fillId="33" borderId="29" xfId="0" applyFont="1" applyFill="1" applyBorder="1" applyAlignment="1">
      <alignment horizontal="left" vertical="center"/>
    </xf>
    <xf numFmtId="0" fontId="28" fillId="33" borderId="11" xfId="0" applyFont="1" applyFill="1" applyBorder="1" applyAlignment="1">
      <alignment horizontal="left" vertical="center"/>
    </xf>
    <xf numFmtId="0" fontId="23" fillId="0" borderId="0" xfId="0" applyFont="1" applyAlignment="1">
      <alignment horizontal="left" vertical="center"/>
    </xf>
    <xf numFmtId="0" fontId="20" fillId="0" borderId="16"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23" xfId="0" applyFont="1" applyBorder="1" applyAlignment="1" applyProtection="1">
      <alignment vertical="center" wrapText="1"/>
      <protection locked="0"/>
    </xf>
    <xf numFmtId="0" fontId="20" fillId="0" borderId="16" xfId="0" applyFont="1" applyFill="1" applyBorder="1" applyAlignment="1" applyProtection="1">
      <alignment vertical="center" wrapText="1"/>
      <protection locked="0"/>
    </xf>
    <xf numFmtId="0" fontId="20" fillId="34" borderId="0" xfId="0" applyFont="1" applyFill="1" applyBorder="1" applyAlignment="1" applyProtection="1">
      <alignment vertical="center" wrapText="1"/>
      <protection locked="0"/>
    </xf>
    <xf numFmtId="183" fontId="23" fillId="0" borderId="0" xfId="0" applyNumberFormat="1" applyFont="1" applyFill="1" applyBorder="1" applyAlignment="1">
      <alignment vertical="center" shrinkToFit="1"/>
    </xf>
    <xf numFmtId="0" fontId="23" fillId="35" borderId="10" xfId="0" applyFont="1" applyFill="1" applyBorder="1" applyAlignment="1">
      <alignment horizontal="center" vertical="center" shrinkToFit="1"/>
    </xf>
    <xf numFmtId="181" fontId="0" fillId="0" borderId="0" xfId="0" applyNumberFormat="1">
      <alignment vertical="center"/>
    </xf>
    <xf numFmtId="179" fontId="0" fillId="0" borderId="0" xfId="0" applyNumberFormat="1">
      <alignment vertical="center"/>
    </xf>
    <xf numFmtId="181" fontId="0" fillId="0" borderId="58" xfId="0" applyNumberFormat="1" applyBorder="1">
      <alignment vertical="center"/>
    </xf>
    <xf numFmtId="0" fontId="0" fillId="0" borderId="0" xfId="0" applyNumberFormat="1">
      <alignment vertical="center"/>
    </xf>
    <xf numFmtId="0" fontId="35" fillId="0" borderId="0" xfId="0" applyFont="1" applyAlignment="1" applyProtection="1">
      <alignment horizontal="right" vertical="center" shrinkToFit="1"/>
      <protection locked="0"/>
    </xf>
    <xf numFmtId="0" fontId="36" fillId="34" borderId="0" xfId="0" applyFont="1" applyFill="1" applyBorder="1" applyAlignment="1" applyProtection="1">
      <alignment vertical="center" wrapText="1"/>
      <protection locked="0"/>
    </xf>
    <xf numFmtId="0" fontId="36" fillId="34" borderId="20" xfId="0" applyFont="1" applyFill="1" applyBorder="1" applyAlignment="1" applyProtection="1">
      <alignment vertical="center" wrapText="1"/>
      <protection locked="0"/>
    </xf>
    <xf numFmtId="0" fontId="36" fillId="34" borderId="0" xfId="0" applyFont="1" applyFill="1" applyAlignment="1" applyProtection="1">
      <alignment vertical="center" wrapText="1"/>
      <protection locked="0"/>
    </xf>
    <xf numFmtId="0" fontId="40" fillId="34" borderId="15" xfId="0" applyFont="1" applyFill="1" applyBorder="1" applyAlignment="1" applyProtection="1">
      <alignment horizontal="center" vertical="center"/>
      <protection locked="0"/>
    </xf>
    <xf numFmtId="0" fontId="40" fillId="34" borderId="40" xfId="0" applyFont="1" applyFill="1" applyBorder="1" applyAlignment="1" applyProtection="1">
      <alignment horizontal="left" vertical="center" shrinkToFit="1"/>
      <protection locked="0"/>
    </xf>
    <xf numFmtId="183" fontId="40" fillId="34" borderId="40" xfId="0" applyNumberFormat="1" applyFont="1" applyFill="1" applyBorder="1" applyAlignment="1" applyProtection="1">
      <alignment horizontal="left" vertical="center" shrinkToFit="1"/>
      <protection locked="0"/>
    </xf>
    <xf numFmtId="183" fontId="23" fillId="34" borderId="15" xfId="0" applyNumberFormat="1" applyFont="1" applyFill="1" applyBorder="1" applyAlignment="1" applyProtection="1">
      <alignment horizontal="left" vertical="center" shrinkToFit="1"/>
      <protection locked="0"/>
    </xf>
    <xf numFmtId="183" fontId="23" fillId="34" borderId="45" xfId="0" applyNumberFormat="1" applyFont="1" applyFill="1" applyBorder="1" applyAlignment="1" applyProtection="1">
      <alignment horizontal="left" vertical="center" shrinkToFit="1"/>
      <protection locked="0"/>
    </xf>
    <xf numFmtId="176" fontId="40" fillId="34" borderId="40" xfId="0" applyNumberFormat="1" applyFont="1" applyFill="1" applyBorder="1" applyAlignment="1" applyProtection="1">
      <alignment horizontal="right" vertical="center" shrinkToFit="1"/>
      <protection locked="0"/>
    </xf>
    <xf numFmtId="176" fontId="40" fillId="34" borderId="10" xfId="0" applyNumberFormat="1" applyFont="1" applyFill="1" applyBorder="1" applyAlignment="1" applyProtection="1">
      <alignment horizontal="center" vertical="center"/>
      <protection locked="0"/>
    </xf>
    <xf numFmtId="0" fontId="40" fillId="34" borderId="10" xfId="0" applyFont="1" applyFill="1" applyBorder="1" applyAlignment="1" applyProtection="1">
      <alignment horizontal="left" vertical="center" shrinkToFit="1"/>
      <protection locked="0"/>
    </xf>
    <xf numFmtId="176" fontId="40" fillId="34" borderId="10" xfId="0" applyNumberFormat="1" applyFont="1" applyFill="1" applyBorder="1" applyAlignment="1" applyProtection="1">
      <alignment horizontal="right" vertical="center" shrinkToFit="1"/>
      <protection locked="0"/>
    </xf>
    <xf numFmtId="183" fontId="40" fillId="35" borderId="10" xfId="0" applyNumberFormat="1" applyFont="1" applyFill="1" applyBorder="1" applyAlignment="1">
      <alignment horizontal="right" vertical="center"/>
    </xf>
    <xf numFmtId="176" fontId="40" fillId="35" borderId="10" xfId="0" applyNumberFormat="1" applyFont="1" applyFill="1" applyBorder="1" applyAlignment="1">
      <alignment horizontal="right" vertical="center"/>
    </xf>
    <xf numFmtId="0" fontId="20" fillId="0" borderId="0" xfId="0" applyFont="1" applyFill="1" applyAlignment="1">
      <alignment vertical="center"/>
    </xf>
    <xf numFmtId="0" fontId="22" fillId="0" borderId="0" xfId="0" applyFont="1">
      <alignment vertical="center"/>
    </xf>
    <xf numFmtId="0" fontId="20" fillId="0" borderId="0" xfId="0" applyFont="1" applyAlignment="1">
      <alignment horizontal="left" vertical="center"/>
    </xf>
    <xf numFmtId="0" fontId="20" fillId="0" borderId="0" xfId="0" applyFont="1" applyAlignment="1">
      <alignment horizontal="right" vertical="center" wrapText="1"/>
    </xf>
    <xf numFmtId="0" fontId="22" fillId="0" borderId="0" xfId="0" applyFont="1">
      <alignment vertical="center"/>
    </xf>
    <xf numFmtId="0" fontId="20" fillId="0" borderId="0" xfId="0" applyFont="1" applyAlignment="1">
      <alignment horizontal="right" vertical="distributed" wrapText="1"/>
    </xf>
    <xf numFmtId="0" fontId="20" fillId="0" borderId="0" xfId="0" applyFont="1" applyAlignment="1">
      <alignment horizontal="center" vertical="center" wrapText="1"/>
    </xf>
    <xf numFmtId="0" fontId="35" fillId="0" borderId="0" xfId="0" applyFont="1" applyAlignment="1" applyProtection="1">
      <alignment horizontal="left" vertical="center" shrinkToFit="1"/>
      <protection locked="0"/>
    </xf>
    <xf numFmtId="0" fontId="20" fillId="0" borderId="0" xfId="0" applyFont="1" applyAlignment="1">
      <alignment horizontal="right" vertical="center"/>
    </xf>
    <xf numFmtId="0" fontId="22" fillId="0" borderId="0" xfId="0" applyFont="1" applyAlignment="1">
      <alignment horizontal="right" vertical="center"/>
    </xf>
    <xf numFmtId="0" fontId="35" fillId="0" borderId="0" xfId="0" applyFont="1" applyAlignment="1" applyProtection="1">
      <alignment horizontal="center" vertical="center" shrinkToFit="1"/>
      <protection locked="0"/>
    </xf>
    <xf numFmtId="0" fontId="20" fillId="0" borderId="0" xfId="0" applyFont="1" applyAlignment="1">
      <alignment horizontal="left" vertical="center" wrapText="1"/>
    </xf>
    <xf numFmtId="0" fontId="20" fillId="0" borderId="21" xfId="0" applyFont="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16" xfId="0" applyFont="1" applyBorder="1" applyAlignment="1">
      <alignment horizontal="left" vertical="center" wrapText="1"/>
    </xf>
    <xf numFmtId="0" fontId="20" fillId="0" borderId="0"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0" borderId="18" xfId="0" applyFont="1" applyFill="1" applyBorder="1" applyAlignment="1" applyProtection="1">
      <alignment horizontal="center" vertical="center" wrapText="1"/>
      <protection locked="0"/>
    </xf>
    <xf numFmtId="0" fontId="20" fillId="0" borderId="0" xfId="0" applyFont="1" applyAlignment="1">
      <alignment horizontal="center" vertical="center"/>
    </xf>
    <xf numFmtId="0" fontId="22" fillId="0" borderId="0" xfId="0" applyFont="1" applyAlignment="1">
      <alignment horizontal="left" vertical="center"/>
    </xf>
    <xf numFmtId="0" fontId="22" fillId="0" borderId="20" xfId="0" applyFont="1" applyBorder="1" applyAlignment="1">
      <alignment horizontal="left" vertical="center"/>
    </xf>
    <xf numFmtId="0" fontId="20" fillId="0" borderId="21" xfId="0" applyFont="1" applyFill="1" applyBorder="1" applyAlignment="1" applyProtection="1">
      <alignment horizontal="center" vertical="center" wrapText="1"/>
      <protection locked="0"/>
    </xf>
    <xf numFmtId="0" fontId="20" fillId="0" borderId="20"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0" fillId="0" borderId="16"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23" xfId="0" applyFont="1" applyFill="1" applyBorder="1" applyAlignment="1" applyProtection="1">
      <alignment horizontal="center" vertical="center" wrapText="1"/>
      <protection locked="0"/>
    </xf>
    <xf numFmtId="0" fontId="20" fillId="0" borderId="24"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wrapText="1"/>
      <protection locked="0"/>
    </xf>
    <xf numFmtId="0" fontId="20" fillId="0" borderId="26"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left" vertical="center" wrapText="1"/>
      <protection locked="0"/>
    </xf>
    <xf numFmtId="0" fontId="20" fillId="0" borderId="23" xfId="0" applyFont="1" applyFill="1" applyBorder="1" applyAlignment="1" applyProtection="1">
      <alignment horizontal="left" vertical="center" wrapText="1"/>
      <protection locked="0"/>
    </xf>
    <xf numFmtId="0" fontId="36" fillId="34" borderId="15" xfId="0" applyFont="1" applyFill="1" applyBorder="1" applyAlignment="1" applyProtection="1">
      <alignment horizontal="left" vertical="top" wrapText="1"/>
      <protection locked="0"/>
    </xf>
    <xf numFmtId="0" fontId="20" fillId="34" borderId="15" xfId="0" applyFont="1" applyFill="1" applyBorder="1" applyAlignment="1" applyProtection="1">
      <alignment horizontal="left" vertical="top" wrapText="1"/>
      <protection locked="0"/>
    </xf>
    <xf numFmtId="0" fontId="20" fillId="0" borderId="15" xfId="0" applyFont="1" applyBorder="1" applyAlignment="1" applyProtection="1">
      <alignment horizontal="center" vertical="center" wrapText="1"/>
      <protection locked="0"/>
    </xf>
    <xf numFmtId="0" fontId="36" fillId="34" borderId="21" xfId="0" applyFont="1" applyFill="1" applyBorder="1" applyAlignment="1">
      <alignment horizontal="left" vertical="top" wrapText="1"/>
    </xf>
    <xf numFmtId="0" fontId="36" fillId="34" borderId="20" xfId="0" applyFont="1" applyFill="1" applyBorder="1" applyAlignment="1">
      <alignment horizontal="left" vertical="top" wrapText="1"/>
    </xf>
    <xf numFmtId="0" fontId="36" fillId="34" borderId="22" xfId="0" applyFont="1" applyFill="1" applyBorder="1" applyAlignment="1">
      <alignment horizontal="left" vertical="top" wrapText="1"/>
    </xf>
    <xf numFmtId="0" fontId="36" fillId="34" borderId="16" xfId="0" applyFont="1" applyFill="1" applyBorder="1" applyAlignment="1">
      <alignment horizontal="left" vertical="top" wrapText="1"/>
    </xf>
    <xf numFmtId="0" fontId="36" fillId="34" borderId="0" xfId="0" applyFont="1" applyFill="1" applyBorder="1" applyAlignment="1">
      <alignment horizontal="left" vertical="top" wrapText="1"/>
    </xf>
    <xf numFmtId="0" fontId="36" fillId="34" borderId="23" xfId="0" applyFont="1" applyFill="1" applyBorder="1" applyAlignment="1">
      <alignment horizontal="left" vertical="top" wrapText="1"/>
    </xf>
    <xf numFmtId="0" fontId="36" fillId="34" borderId="24" xfId="0" applyFont="1" applyFill="1" applyBorder="1" applyAlignment="1">
      <alignment horizontal="left" vertical="top" wrapText="1"/>
    </xf>
    <xf numFmtId="0" fontId="36" fillId="34" borderId="25" xfId="0" applyFont="1" applyFill="1" applyBorder="1" applyAlignment="1">
      <alignment horizontal="left" vertical="top" wrapText="1"/>
    </xf>
    <xf numFmtId="0" fontId="36" fillId="34" borderId="26" xfId="0" applyFont="1" applyFill="1" applyBorder="1" applyAlignment="1">
      <alignment horizontal="left" vertical="top" wrapText="1"/>
    </xf>
    <xf numFmtId="0" fontId="25" fillId="0" borderId="0" xfId="0" applyFont="1" applyAlignment="1">
      <alignment horizontal="left" vertical="center" wrapText="1"/>
    </xf>
    <xf numFmtId="0" fontId="25" fillId="0" borderId="0" xfId="0" applyFont="1" applyAlignment="1">
      <alignment horizontal="center" vertical="center" wrapText="1"/>
    </xf>
    <xf numFmtId="0" fontId="20" fillId="0" borderId="15" xfId="0" applyFont="1" applyBorder="1" applyAlignment="1">
      <alignment horizontal="left" vertical="center" wrapText="1"/>
    </xf>
    <xf numFmtId="0" fontId="37" fillId="0" borderId="15" xfId="0" applyFont="1" applyBorder="1" applyAlignment="1" applyProtection="1">
      <alignment horizontal="center" vertical="center" wrapText="1"/>
      <protection locked="0"/>
    </xf>
    <xf numFmtId="0" fontId="20" fillId="0" borderId="15" xfId="0" applyFont="1" applyBorder="1" applyAlignment="1">
      <alignment horizontal="left" vertical="center" shrinkToFit="1"/>
    </xf>
    <xf numFmtId="0" fontId="20" fillId="0" borderId="15" xfId="0" applyFont="1" applyBorder="1" applyAlignment="1">
      <alignment horizontal="left" vertical="center"/>
    </xf>
    <xf numFmtId="49" fontId="35" fillId="0" borderId="17" xfId="0" applyNumberFormat="1" applyFont="1" applyBorder="1" applyAlignment="1" applyProtection="1">
      <alignment horizontal="left" vertical="center" shrinkToFit="1"/>
      <protection locked="0"/>
    </xf>
    <xf numFmtId="49" fontId="35" fillId="0" borderId="18" xfId="0" applyNumberFormat="1" applyFont="1" applyBorder="1" applyAlignment="1" applyProtection="1">
      <alignment horizontal="left" vertical="center" shrinkToFit="1"/>
      <protection locked="0"/>
    </xf>
    <xf numFmtId="49" fontId="35" fillId="0" borderId="19" xfId="0" applyNumberFormat="1" applyFont="1" applyBorder="1" applyAlignment="1" applyProtection="1">
      <alignment horizontal="left" vertical="center" shrinkToFit="1"/>
      <protection locked="0"/>
    </xf>
    <xf numFmtId="0" fontId="20" fillId="0" borderId="15" xfId="0" applyFont="1" applyBorder="1" applyAlignment="1">
      <alignment horizontal="center" vertical="center" wrapText="1" shrinkToFit="1"/>
    </xf>
    <xf numFmtId="0" fontId="20" fillId="0" borderId="15" xfId="0" applyFont="1" applyBorder="1" applyAlignment="1">
      <alignment horizontal="center" vertical="center" shrinkToFit="1"/>
    </xf>
    <xf numFmtId="0" fontId="27" fillId="0" borderId="15" xfId="0" applyFont="1" applyBorder="1" applyAlignment="1">
      <alignment horizontal="left" vertical="center" wrapText="1"/>
    </xf>
    <xf numFmtId="49" fontId="35" fillId="0" borderId="15" xfId="0" applyNumberFormat="1" applyFont="1" applyBorder="1" applyAlignment="1" applyProtection="1">
      <alignment horizontal="left" vertical="center" shrinkToFit="1"/>
      <protection locked="0"/>
    </xf>
    <xf numFmtId="0" fontId="38" fillId="0" borderId="21"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26" xfId="0" applyFont="1" applyBorder="1" applyAlignment="1">
      <alignment horizontal="center" vertical="center" wrapText="1"/>
    </xf>
    <xf numFmtId="0" fontId="39" fillId="0" borderId="21" xfId="0" applyFont="1" applyBorder="1" applyAlignment="1" applyProtection="1">
      <alignment horizontal="center" vertical="center" wrapText="1" shrinkToFit="1"/>
      <protection locked="0"/>
    </xf>
    <xf numFmtId="0" fontId="39" fillId="0" borderId="20" xfId="0" applyFont="1" applyBorder="1" applyAlignment="1" applyProtection="1">
      <alignment horizontal="center" vertical="center" wrapText="1" shrinkToFit="1"/>
      <protection locked="0"/>
    </xf>
    <xf numFmtId="0" fontId="39" fillId="0" borderId="22" xfId="0" applyFont="1" applyBorder="1" applyAlignment="1" applyProtection="1">
      <alignment horizontal="center" vertical="center" wrapText="1" shrinkToFit="1"/>
      <protection locked="0"/>
    </xf>
    <xf numFmtId="0" fontId="39" fillId="0" borderId="24" xfId="0" applyFont="1" applyBorder="1" applyAlignment="1" applyProtection="1">
      <alignment horizontal="center" vertical="center" wrapText="1" shrinkToFit="1"/>
      <protection locked="0"/>
    </xf>
    <xf numFmtId="0" fontId="39" fillId="0" borderId="25" xfId="0" applyFont="1" applyBorder="1" applyAlignment="1" applyProtection="1">
      <alignment horizontal="center" vertical="center" wrapText="1" shrinkToFit="1"/>
      <protection locked="0"/>
    </xf>
    <xf numFmtId="0" fontId="39" fillId="0" borderId="26" xfId="0" applyFont="1" applyBorder="1" applyAlignment="1" applyProtection="1">
      <alignment horizontal="center" vertical="center" wrapText="1" shrinkToFit="1"/>
      <protection locked="0"/>
    </xf>
    <xf numFmtId="0" fontId="20" fillId="0" borderId="25" xfId="0" applyFont="1" applyBorder="1" applyAlignment="1">
      <alignment horizontal="left" vertical="center"/>
    </xf>
    <xf numFmtId="0" fontId="20" fillId="0" borderId="15" xfId="0" applyFont="1" applyBorder="1" applyAlignment="1">
      <alignment horizontal="center" vertical="center" wrapText="1"/>
    </xf>
    <xf numFmtId="0" fontId="22" fillId="0" borderId="15"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19"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39" borderId="21" xfId="0" applyFont="1" applyFill="1" applyBorder="1" applyAlignment="1">
      <alignment horizontal="left" vertical="center" wrapText="1" shrinkToFit="1"/>
    </xf>
    <xf numFmtId="0" fontId="20" fillId="39" borderId="20" xfId="0" applyFont="1" applyFill="1" applyBorder="1" applyAlignment="1">
      <alignment horizontal="left" vertical="center" wrapText="1" shrinkToFit="1"/>
    </xf>
    <xf numFmtId="0" fontId="20" fillId="39" borderId="22" xfId="0" applyFont="1" applyFill="1" applyBorder="1" applyAlignment="1">
      <alignment horizontal="left" vertical="center" wrapText="1" shrinkToFit="1"/>
    </xf>
    <xf numFmtId="0" fontId="20" fillId="39" borderId="16"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3" xfId="0" applyFont="1" applyFill="1" applyBorder="1" applyAlignment="1">
      <alignment horizontal="left" vertical="center" wrapText="1" shrinkToFit="1"/>
    </xf>
    <xf numFmtId="0" fontId="37" fillId="0" borderId="15" xfId="0" applyFont="1" applyBorder="1" applyAlignment="1" applyProtection="1">
      <alignment horizontal="center" vertical="center" shrinkToFit="1"/>
      <protection locked="0"/>
    </xf>
    <xf numFmtId="187" fontId="22" fillId="35" borderId="15" xfId="0" applyNumberFormat="1" applyFont="1" applyFill="1" applyBorder="1" applyAlignment="1">
      <alignment horizontal="center" vertical="center" shrinkToFit="1"/>
    </xf>
    <xf numFmtId="188" fontId="22" fillId="35" borderId="21" xfId="0" applyNumberFormat="1" applyFont="1" applyFill="1" applyBorder="1" applyAlignment="1">
      <alignment horizontal="center" vertical="center" shrinkToFit="1"/>
    </xf>
    <xf numFmtId="188" fontId="22" fillId="35" borderId="20" xfId="0" applyNumberFormat="1" applyFont="1" applyFill="1" applyBorder="1" applyAlignment="1">
      <alignment horizontal="center" vertical="center" shrinkToFit="1"/>
    </xf>
    <xf numFmtId="0" fontId="22" fillId="0" borderId="21"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0" xfId="0" applyFont="1" applyAlignment="1">
      <alignment horizontal="center" vertical="center" shrinkToFit="1"/>
    </xf>
    <xf numFmtId="0" fontId="22" fillId="0" borderId="24" xfId="0" applyFont="1" applyBorder="1" applyAlignment="1">
      <alignment horizontal="center" vertical="center" shrinkToFit="1"/>
    </xf>
    <xf numFmtId="0" fontId="22" fillId="0" borderId="25" xfId="0" applyFont="1" applyBorder="1" applyAlignment="1">
      <alignment horizontal="center" vertical="center" shrinkToFit="1"/>
    </xf>
    <xf numFmtId="187" fontId="22" fillId="35" borderId="20" xfId="0" applyNumberFormat="1" applyFont="1" applyFill="1" applyBorder="1" applyAlignment="1">
      <alignment horizontal="center" vertical="center" shrinkToFit="1"/>
    </xf>
    <xf numFmtId="187" fontId="22" fillId="35" borderId="0" xfId="0" applyNumberFormat="1" applyFont="1" applyFill="1" applyAlignment="1">
      <alignment horizontal="center" vertical="center" shrinkToFit="1"/>
    </xf>
    <xf numFmtId="187" fontId="22" fillId="35" borderId="25" xfId="0" applyNumberFormat="1" applyFont="1" applyFill="1" applyBorder="1" applyAlignment="1">
      <alignment horizontal="center" vertical="center" shrinkToFit="1"/>
    </xf>
    <xf numFmtId="0" fontId="22" fillId="0" borderId="22" xfId="0" applyFont="1" applyBorder="1" applyAlignment="1">
      <alignment horizontal="left" vertical="center" shrinkToFit="1"/>
    </xf>
    <xf numFmtId="0" fontId="22" fillId="0" borderId="23" xfId="0" applyFont="1" applyBorder="1" applyAlignment="1">
      <alignment horizontal="left" vertical="center" shrinkToFit="1"/>
    </xf>
    <xf numFmtId="0" fontId="22" fillId="0" borderId="26" xfId="0" applyFont="1" applyBorder="1" applyAlignment="1">
      <alignment horizontal="left" vertical="center" shrinkToFit="1"/>
    </xf>
    <xf numFmtId="0" fontId="20" fillId="0" borderId="21" xfId="0" applyFont="1" applyBorder="1" applyAlignment="1">
      <alignment horizontal="left" vertical="center" shrinkToFit="1"/>
    </xf>
    <xf numFmtId="0" fontId="20" fillId="0" borderId="20" xfId="0" applyFont="1" applyBorder="1" applyAlignment="1">
      <alignment horizontal="left" vertical="center" shrinkToFit="1"/>
    </xf>
    <xf numFmtId="0" fontId="20" fillId="0" borderId="22" xfId="0" applyFont="1" applyBorder="1" applyAlignment="1">
      <alignment horizontal="left" vertical="center" shrinkToFit="1"/>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6" xfId="0" applyFont="1" applyBorder="1" applyAlignment="1">
      <alignment horizontal="left" vertical="center" shrinkToFit="1"/>
    </xf>
    <xf numFmtId="188" fontId="22" fillId="35" borderId="17" xfId="0" applyNumberFormat="1" applyFont="1" applyFill="1" applyBorder="1" applyAlignment="1">
      <alignment horizontal="center" vertical="center" shrinkToFit="1"/>
    </xf>
    <xf numFmtId="188" fontId="22" fillId="35" borderId="18" xfId="0" applyNumberFormat="1" applyFont="1" applyFill="1" applyBorder="1" applyAlignment="1">
      <alignment horizontal="center" vertical="center" shrinkToFit="1"/>
    </xf>
    <xf numFmtId="188" fontId="22" fillId="35" borderId="20" xfId="0" applyNumberFormat="1" applyFont="1" applyFill="1" applyBorder="1" applyAlignment="1">
      <alignment horizontal="center" vertical="center"/>
    </xf>
    <xf numFmtId="188" fontId="22" fillId="35" borderId="25" xfId="0" applyNumberFormat="1" applyFont="1" applyFill="1" applyBorder="1" applyAlignment="1">
      <alignment horizontal="center" vertical="center"/>
    </xf>
    <xf numFmtId="176" fontId="22" fillId="35" borderId="15" xfId="0" applyNumberFormat="1" applyFont="1" applyFill="1" applyBorder="1" applyAlignment="1">
      <alignment horizontal="center" vertical="center"/>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37" fillId="0" borderId="17" xfId="0" applyFont="1" applyBorder="1" applyAlignment="1" applyProtection="1">
      <alignment horizontal="center" vertical="center" wrapText="1"/>
      <protection locked="0"/>
    </xf>
    <xf numFmtId="0" fontId="37" fillId="0" borderId="19" xfId="0" applyFont="1" applyBorder="1" applyAlignment="1" applyProtection="1">
      <alignment horizontal="center" vertical="center" wrapText="1"/>
      <protection locked="0"/>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6" fillId="0" borderId="15" xfId="0" applyFont="1" applyBorder="1" applyAlignment="1">
      <alignment horizontal="left" vertical="distributed" wrapText="1"/>
    </xf>
    <xf numFmtId="0" fontId="25" fillId="0" borderId="0" xfId="0" applyFont="1" applyAlignment="1">
      <alignment horizontal="left" vertical="center"/>
    </xf>
    <xf numFmtId="0" fontId="25" fillId="0" borderId="25" xfId="0" applyFont="1" applyBorder="1" applyAlignment="1">
      <alignment horizontal="center" vertical="center"/>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177" fontId="22" fillId="0" borderId="18" xfId="0" applyNumberFormat="1" applyFont="1" applyBorder="1" applyAlignment="1" applyProtection="1">
      <alignment horizontal="center" vertical="center" shrinkToFit="1"/>
      <protection locked="0"/>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15" xfId="0" applyFont="1" applyBorder="1" applyAlignment="1">
      <alignment horizontal="center" vertical="center"/>
    </xf>
    <xf numFmtId="0" fontId="35" fillId="0" borderId="21" xfId="0" applyFont="1" applyBorder="1" applyAlignment="1">
      <alignment horizontal="center" vertical="center" shrinkToFit="1"/>
    </xf>
    <xf numFmtId="0" fontId="35" fillId="0" borderId="20" xfId="0" applyFont="1" applyBorder="1" applyAlignment="1">
      <alignment horizontal="center" vertical="center" shrinkToFit="1"/>
    </xf>
    <xf numFmtId="0" fontId="35" fillId="0" borderId="22" xfId="0" applyFont="1" applyBorder="1" applyAlignment="1">
      <alignment horizontal="center" vertical="center" shrinkToFit="1"/>
    </xf>
    <xf numFmtId="0" fontId="22" fillId="0" borderId="2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35" fillId="0" borderId="16" xfId="0" applyFont="1" applyBorder="1" applyAlignment="1">
      <alignment horizontal="center" vertical="center" shrinkToFit="1"/>
    </xf>
    <xf numFmtId="0" fontId="35" fillId="0" borderId="0" xfId="0" applyFont="1" applyAlignment="1">
      <alignment horizontal="center" vertical="center" shrinkToFit="1"/>
    </xf>
    <xf numFmtId="0" fontId="35" fillId="0" borderId="23" xfId="0" applyFont="1" applyBorder="1" applyAlignment="1">
      <alignment horizontal="center" vertical="center" shrinkToFit="1"/>
    </xf>
    <xf numFmtId="0" fontId="22" fillId="0" borderId="0" xfId="0" applyFont="1" applyAlignment="1" applyProtection="1">
      <alignment horizontal="center" vertical="center"/>
      <protection locked="0"/>
    </xf>
    <xf numFmtId="0" fontId="22" fillId="0" borderId="0" xfId="0" applyFont="1" applyAlignment="1">
      <alignment horizontal="center" vertical="center"/>
    </xf>
    <xf numFmtId="0" fontId="22" fillId="0" borderId="24"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16"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0" xfId="0" applyAlignment="1">
      <alignment horizontal="center" vertical="center"/>
    </xf>
    <xf numFmtId="0" fontId="28" fillId="33" borderId="27" xfId="0" applyFont="1" applyFill="1" applyBorder="1" applyAlignment="1">
      <alignment horizontal="center" vertical="center"/>
    </xf>
    <xf numFmtId="0" fontId="28" fillId="33" borderId="11" xfId="0" applyFont="1" applyFill="1" applyBorder="1" applyAlignment="1">
      <alignment horizontal="center" vertical="center"/>
    </xf>
    <xf numFmtId="0" fontId="23" fillId="0" borderId="17" xfId="0" applyFont="1" applyBorder="1" applyAlignment="1">
      <alignment horizontal="center" vertical="center"/>
    </xf>
    <xf numFmtId="0" fontId="23" fillId="0" borderId="36" xfId="0" applyFont="1" applyBorder="1" applyAlignment="1">
      <alignment horizontal="center" vertical="center"/>
    </xf>
    <xf numFmtId="0" fontId="23" fillId="35" borderId="27" xfId="0" applyFont="1" applyFill="1" applyBorder="1" applyAlignment="1">
      <alignment horizontal="left" vertical="center" shrinkToFit="1"/>
    </xf>
    <xf numFmtId="0" fontId="23" fillId="35" borderId="29"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3" fillId="38" borderId="52" xfId="0" applyFont="1" applyFill="1" applyBorder="1" applyAlignment="1">
      <alignment horizontal="left" vertical="center" shrinkToFit="1"/>
    </xf>
    <xf numFmtId="0" fontId="23" fillId="38" borderId="31" xfId="0" applyFont="1" applyFill="1" applyBorder="1" applyAlignment="1">
      <alignment horizontal="left" vertical="center" shrinkToFit="1"/>
    </xf>
    <xf numFmtId="0" fontId="23" fillId="38" borderId="37" xfId="0" applyFont="1" applyFill="1" applyBorder="1" applyAlignment="1">
      <alignment horizontal="left" vertical="center" shrinkToFit="1"/>
    </xf>
    <xf numFmtId="0" fontId="23" fillId="38" borderId="16"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3" xfId="0" applyFont="1" applyFill="1" applyBorder="1" applyAlignment="1">
      <alignment horizontal="left" vertical="center" shrinkToFit="1"/>
    </xf>
    <xf numFmtId="0" fontId="28" fillId="33" borderId="27" xfId="0" applyFont="1" applyFill="1" applyBorder="1" applyAlignment="1">
      <alignment horizontal="left" vertical="center"/>
    </xf>
    <xf numFmtId="0" fontId="28" fillId="33" borderId="29" xfId="0" applyFont="1" applyFill="1" applyBorder="1" applyAlignment="1">
      <alignment horizontal="left" vertical="center"/>
    </xf>
    <xf numFmtId="0" fontId="28" fillId="33" borderId="11" xfId="0" applyFont="1" applyFill="1" applyBorder="1" applyAlignment="1">
      <alignment horizontal="left" vertical="center"/>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23" fillId="0" borderId="51" xfId="0" applyFont="1" applyBorder="1" applyAlignment="1">
      <alignment horizontal="left" vertical="center" wrapText="1"/>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23" fillId="34" borderId="17" xfId="0" applyFont="1" applyFill="1" applyBorder="1" applyAlignment="1" applyProtection="1">
      <alignment horizontal="left" vertical="center" shrinkToFit="1"/>
      <protection locked="0"/>
    </xf>
    <xf numFmtId="0" fontId="23" fillId="34" borderId="18" xfId="0" applyFont="1" applyFill="1" applyBorder="1" applyAlignment="1" applyProtection="1">
      <alignment horizontal="left" vertical="center" shrinkToFit="1"/>
      <protection locked="0"/>
    </xf>
    <xf numFmtId="0" fontId="23" fillId="34" borderId="19"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55" xfId="0" applyFont="1" applyFill="1" applyBorder="1" applyAlignment="1" applyProtection="1">
      <alignment horizontal="left" vertical="center" shrinkToFit="1"/>
      <protection locked="0"/>
    </xf>
    <xf numFmtId="0" fontId="23" fillId="0" borderId="20" xfId="0" applyFont="1" applyBorder="1" applyAlignment="1">
      <alignment horizontal="left" vertical="center" wrapText="1"/>
    </xf>
    <xf numFmtId="0" fontId="23" fillId="0" borderId="0" xfId="0" applyFont="1" applyAlignment="1">
      <alignment horizontal="left" vertical="center" wrapText="1"/>
    </xf>
    <xf numFmtId="0" fontId="40" fillId="34" borderId="35"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28" xfId="0" applyFont="1" applyFill="1" applyBorder="1" applyAlignment="1" applyProtection="1">
      <alignment horizontal="left" vertical="top" wrapText="1"/>
      <protection locked="0"/>
    </xf>
    <xf numFmtId="0" fontId="23" fillId="34" borderId="14"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0" fontId="23" fillId="34" borderId="30" xfId="0" applyFont="1" applyFill="1" applyBorder="1" applyAlignment="1" applyProtection="1">
      <alignment horizontal="left" vertical="top" wrapText="1"/>
      <protection locked="0"/>
    </xf>
    <xf numFmtId="0" fontId="23" fillId="34" borderId="32" xfId="0" applyFont="1" applyFill="1" applyBorder="1" applyAlignment="1" applyProtection="1">
      <alignment horizontal="left" vertical="top" wrapText="1"/>
      <protection locked="0"/>
    </xf>
    <xf numFmtId="0" fontId="23" fillId="34" borderId="12" xfId="0" applyFont="1" applyFill="1" applyBorder="1" applyAlignment="1" applyProtection="1">
      <alignment horizontal="left" vertical="top" wrapText="1"/>
      <protection locked="0"/>
    </xf>
    <xf numFmtId="176" fontId="23" fillId="35" borderId="27"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27"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xf numFmtId="0" fontId="23" fillId="0" borderId="27" xfId="0" applyFont="1" applyBorder="1" applyAlignment="1">
      <alignment horizontal="center" vertical="center"/>
    </xf>
    <xf numFmtId="0" fontId="23" fillId="0" borderId="11" xfId="0" applyFont="1" applyBorder="1" applyAlignment="1">
      <alignment horizontal="center" vertical="center"/>
    </xf>
    <xf numFmtId="0" fontId="20" fillId="0" borderId="0" xfId="0" applyFont="1" applyAlignment="1" applyProtection="1">
      <alignment vertical="distributed" shrinkToFit="1"/>
      <protection locked="0"/>
    </xf>
    <xf numFmtId="0" fontId="20" fillId="0" borderId="0" xfId="0" applyFont="1" applyAlignment="1" applyProtection="1">
      <alignment vertical="center" shrinkToFit="1"/>
      <protection locked="0"/>
    </xf>
    <xf numFmtId="0" fontId="20" fillId="0" borderId="0" xfId="0" applyFont="1" applyAlignment="1" applyProtection="1">
      <alignment horizontal="center" vertical="center" shrinkToFit="1"/>
      <protection locked="0"/>
    </xf>
    <xf numFmtId="0" fontId="20" fillId="34" borderId="0" xfId="0" applyFont="1" applyFill="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8">
    <dxf>
      <fill>
        <patternFill>
          <bgColor theme="7" tint="0.79998168889431442"/>
        </patternFill>
      </fill>
    </dxf>
    <dxf>
      <fill>
        <patternFill>
          <bgColor theme="7" tint="0.79998168889431442"/>
        </patternFill>
      </fill>
    </dxf>
    <dxf>
      <numFmt numFmtId="0" formatCode="General"/>
    </dxf>
    <dxf>
      <numFmt numFmtId="0" formatCode="General"/>
    </dxf>
    <dxf>
      <numFmt numFmtId="0" formatCode="General"/>
    </dxf>
    <dxf>
      <numFmt numFmtId="0" formatCode="General"/>
    </dxf>
    <dxf>
      <numFmt numFmtId="30" formatCode="@"/>
    </dxf>
    <dxf>
      <font>
        <b val="0"/>
        <i val="0"/>
        <strike val="0"/>
        <condense val="0"/>
        <extend val="0"/>
        <outline val="0"/>
        <shadow val="0"/>
        <u val="none"/>
        <vertAlign val="baseline"/>
        <sz val="11"/>
        <color theme="1"/>
        <name val="游ゴシック"/>
        <scheme val="minor"/>
      </font>
      <numFmt numFmtId="181" formatCode="0_);[Red]\(0\)"/>
      <border diagonalUp="0" diagonalDown="0">
        <left/>
        <right style="thin">
          <color theme="4" tint="0.39997558519241921"/>
        </right>
        <top style="thin">
          <color theme="4" tint="0.39997558519241921"/>
        </top>
        <bottom style="thin">
          <color theme="4" tint="0.39997558519241921"/>
        </bottom>
        <vertical/>
        <horizontal/>
      </border>
    </dxf>
    <dxf>
      <numFmt numFmtId="179" formatCode="0.0_);[Red]\(0.0\)"/>
    </dxf>
    <dxf>
      <numFmt numFmtId="181" formatCode="0_);[Red]\(0\)"/>
    </dxf>
    <dxf>
      <numFmt numFmtId="181" formatCode="0_);[Red]\(0\)"/>
    </dxf>
    <dxf>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21771</xdr:colOff>
      <xdr:row>5</xdr:row>
      <xdr:rowOff>174171</xdr:rowOff>
    </xdr:from>
    <xdr:to>
      <xdr:col>14</xdr:col>
      <xdr:colOff>41543</xdr:colOff>
      <xdr:row>5</xdr:row>
      <xdr:rowOff>174171</xdr:rowOff>
    </xdr:to>
    <xdr:cxnSp macro="">
      <xdr:nvCxnSpPr>
        <xdr:cNvPr id="2" name="直線矢印コネクタ 1">
          <a:extLst>
            <a:ext uri="{FF2B5EF4-FFF2-40B4-BE49-F238E27FC236}">
              <a16:creationId xmlns:a16="http://schemas.microsoft.com/office/drawing/2014/main" id="{00000000-0008-0000-0300-000003000000}"/>
            </a:ext>
          </a:extLst>
        </xdr:cNvPr>
        <xdr:cNvCxnSpPr/>
      </xdr:nvCxnSpPr>
      <xdr:spPr bwMode="auto">
        <a:xfrm>
          <a:off x="2732314" y="1328057"/>
          <a:ext cx="2266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56243</xdr:colOff>
      <xdr:row>6</xdr:row>
      <xdr:rowOff>161471</xdr:rowOff>
    </xdr:from>
    <xdr:to>
      <xdr:col>16</xdr:col>
      <xdr:colOff>99785</xdr:colOff>
      <xdr:row>6</xdr:row>
      <xdr:rowOff>161471</xdr:rowOff>
    </xdr:to>
    <xdr:cxnSp macro="">
      <xdr:nvCxnSpPr>
        <xdr:cNvPr id="3" name="直線矢印コネクタ 2">
          <a:extLst>
            <a:ext uri="{FF2B5EF4-FFF2-40B4-BE49-F238E27FC236}">
              <a16:creationId xmlns:a16="http://schemas.microsoft.com/office/drawing/2014/main" id="{00000000-0008-0000-0300-000004000000}"/>
            </a:ext>
          </a:extLst>
        </xdr:cNvPr>
        <xdr:cNvCxnSpPr/>
      </xdr:nvCxnSpPr>
      <xdr:spPr bwMode="auto">
        <a:xfrm>
          <a:off x="2973614" y="1696357"/>
          <a:ext cx="4572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170543</xdr:colOff>
      <xdr:row>7</xdr:row>
      <xdr:rowOff>186871</xdr:rowOff>
    </xdr:from>
    <xdr:to>
      <xdr:col>17</xdr:col>
      <xdr:colOff>7257</xdr:colOff>
      <xdr:row>7</xdr:row>
      <xdr:rowOff>186871</xdr:rowOff>
    </xdr:to>
    <xdr:cxnSp macro="">
      <xdr:nvCxnSpPr>
        <xdr:cNvPr id="4" name="直線矢印コネクタ 3">
          <a:extLst>
            <a:ext uri="{FF2B5EF4-FFF2-40B4-BE49-F238E27FC236}">
              <a16:creationId xmlns:a16="http://schemas.microsoft.com/office/drawing/2014/main" id="{00000000-0008-0000-0300-000005000000}"/>
            </a:ext>
          </a:extLst>
        </xdr:cNvPr>
        <xdr:cNvCxnSpPr/>
      </xdr:nvCxnSpPr>
      <xdr:spPr bwMode="auto">
        <a:xfrm>
          <a:off x="3087914" y="2102757"/>
          <a:ext cx="4572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141514</xdr:colOff>
      <xdr:row>8</xdr:row>
      <xdr:rowOff>161471</xdr:rowOff>
    </xdr:from>
    <xdr:to>
      <xdr:col>17</xdr:col>
      <xdr:colOff>39157</xdr:colOff>
      <xdr:row>8</xdr:row>
      <xdr:rowOff>161471</xdr:rowOff>
    </xdr:to>
    <xdr:cxnSp macro="">
      <xdr:nvCxnSpPr>
        <xdr:cNvPr id="5" name="直線矢印コネクタ 4">
          <a:extLst>
            <a:ext uri="{FF2B5EF4-FFF2-40B4-BE49-F238E27FC236}">
              <a16:creationId xmlns:a16="http://schemas.microsoft.com/office/drawing/2014/main" id="{00000000-0008-0000-0300-000006000000}"/>
            </a:ext>
          </a:extLst>
        </xdr:cNvPr>
        <xdr:cNvCxnSpPr/>
      </xdr:nvCxnSpPr>
      <xdr:spPr bwMode="auto">
        <a:xfrm>
          <a:off x="3265714" y="2458357"/>
          <a:ext cx="3113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188685</xdr:colOff>
      <xdr:row>10</xdr:row>
      <xdr:rowOff>161471</xdr:rowOff>
    </xdr:from>
    <xdr:to>
      <xdr:col>17</xdr:col>
      <xdr:colOff>185157</xdr:colOff>
      <xdr:row>10</xdr:row>
      <xdr:rowOff>161471</xdr:rowOff>
    </xdr:to>
    <xdr:cxnSp macro="">
      <xdr:nvCxnSpPr>
        <xdr:cNvPr id="6" name="直線矢印コネクタ 5">
          <a:extLst>
            <a:ext uri="{FF2B5EF4-FFF2-40B4-BE49-F238E27FC236}">
              <a16:creationId xmlns:a16="http://schemas.microsoft.com/office/drawing/2014/main" id="{00000000-0008-0000-0300-000008000000}"/>
            </a:ext>
          </a:extLst>
        </xdr:cNvPr>
        <xdr:cNvCxnSpPr/>
      </xdr:nvCxnSpPr>
      <xdr:spPr bwMode="auto">
        <a:xfrm>
          <a:off x="3519714" y="3220357"/>
          <a:ext cx="203300" cy="0"/>
        </a:xfrm>
        <a:prstGeom prst="straightConnector1">
          <a:avLst/>
        </a:prstGeom>
        <a:solidFill>
          <a:srgbClr xmlns:mc="http://schemas.openxmlformats.org/markup-compatibility/2006" xmlns:a14="http://schemas.microsoft.com/office/drawing/2010/main" val="FFFFFF" mc:Ignorable="a14" a14:legacySpreadsheetColorIndex="65"/>
        </a:solidFill>
        <a:ln w="0"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112485</xdr:colOff>
      <xdr:row>9</xdr:row>
      <xdr:rowOff>174171</xdr:rowOff>
    </xdr:from>
    <xdr:to>
      <xdr:col>17</xdr:col>
      <xdr:colOff>108957</xdr:colOff>
      <xdr:row>9</xdr:row>
      <xdr:rowOff>174171</xdr:rowOff>
    </xdr:to>
    <xdr:cxnSp macro="">
      <xdr:nvCxnSpPr>
        <xdr:cNvPr id="7" name="直線矢印コネクタ 6">
          <a:extLst>
            <a:ext uri="{FF2B5EF4-FFF2-40B4-BE49-F238E27FC236}">
              <a16:creationId xmlns:a16="http://schemas.microsoft.com/office/drawing/2014/main" id="{00000000-0008-0000-0300-000009000000}"/>
            </a:ext>
          </a:extLst>
        </xdr:cNvPr>
        <xdr:cNvCxnSpPr/>
      </xdr:nvCxnSpPr>
      <xdr:spPr bwMode="auto">
        <a:xfrm>
          <a:off x="3443514" y="2852057"/>
          <a:ext cx="203300" cy="0"/>
        </a:xfrm>
        <a:prstGeom prst="straightConnector1">
          <a:avLst/>
        </a:prstGeom>
        <a:solidFill>
          <a:srgbClr xmlns:mc="http://schemas.openxmlformats.org/markup-compatibility/2006" xmlns:a14="http://schemas.microsoft.com/office/drawing/2010/main" val="FFFFFF" mc:Ignorable="a14" a14:legacySpreadsheetColorIndex="65"/>
        </a:solidFill>
        <a:ln w="0"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870215" y="1468483"/>
          <a:ext cx="1981200" cy="38698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875445" y="5559784"/>
          <a:ext cx="1981200" cy="12851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829871" y="7840981"/>
          <a:ext cx="2016000" cy="118844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865840" y="7056123"/>
          <a:ext cx="1981200" cy="69341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870960" y="714936"/>
          <a:ext cx="1981200" cy="53519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161364</xdr:colOff>
      <xdr:row>21</xdr:row>
      <xdr:rowOff>96371</xdr:rowOff>
    </xdr:from>
    <xdr:to>
      <xdr:col>8</xdr:col>
      <xdr:colOff>4034</xdr:colOff>
      <xdr:row>23</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851224" y="5262731"/>
          <a:ext cx="305831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156934" y="679077"/>
          <a:ext cx="150258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52718" y="1106691"/>
          <a:ext cx="187110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20;&#29699;&#28201;&#26262;&#21270;&#23550;&#31574;/&#9670;05%20&#20104;&#31639;/&#9733;R6&#24180;&#24230;/07_&#9733;&#21033;&#23376;&#35036;&#32102;/06_&#35201;&#32177;/03_&#27096;&#24335;/01_&#27096;&#24335;_&#21033;&#23376;&#35036;&#32102;&#37329;&#20132;&#20184;&#30003;&#35531;&#26360;&#21450;&#12403;&#28155;&#20184;&#27096;&#24335;&#65288;&#38598;&#35336;&#34920;&#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別紙1-1"/>
      <sheetName val="別紙1-2"/>
      <sheetName val="別紙2"/>
      <sheetName val="添付1"/>
      <sheetName val="添付2"/>
      <sheetName val="添付3"/>
      <sheetName val="添付4"/>
      <sheetName val="集計用"/>
    </sheetNames>
    <sheetDataSet>
      <sheetData sheetId="0"/>
      <sheetData sheetId="1"/>
      <sheetData sheetId="2"/>
      <sheetData sheetId="3"/>
      <sheetData sheetId="4"/>
      <sheetData sheetId="5">
        <row r="3">
          <cell r="G3">
            <v>0</v>
          </cell>
        </row>
      </sheetData>
      <sheetData sheetId="6"/>
      <sheetData sheetId="7"/>
      <sheetData sheetId="8"/>
    </sheetDataSet>
  </externalBook>
</externalLink>
</file>

<file path=xl/tables/table1.xml><?xml version="1.0" encoding="utf-8"?>
<table xmlns="http://schemas.openxmlformats.org/spreadsheetml/2006/main" id="1" name="テーブル2" displayName="テーブル2" ref="A1:W2" totalsRowShown="0" headerRowDxfId="11">
  <autoFilter ref="A1:W2"/>
  <tableColumns count="23">
    <tableColumn id="1" name="融資額_x000a_(千円)" dataDxfId="10">
      <calculatedColumnFormula>様式3!I23</calculatedColumnFormula>
    </tableColumn>
    <tableColumn id="2" name="受付番号_x000a_（内部用）"/>
    <tableColumn id="3" name="管理番号"/>
    <tableColumn id="4" name="受付日"/>
    <tableColumn id="5" name="受信時刻_x000a_（最終）"/>
    <tableColumn id="6" name="受付方法"/>
    <tableColumn id="7" name="申請者">
      <calculatedColumnFormula>様式3!O7</calculatedColumnFormula>
    </tableColumn>
    <tableColumn id="8" name="住所">
      <calculatedColumnFormula>様式3!O6</calculatedColumnFormula>
    </tableColumn>
    <tableColumn id="9" name="代表者職">
      <calculatedColumnFormula>様式3!O8</calculatedColumnFormula>
    </tableColumn>
    <tableColumn id="10" name="氏名">
      <calculatedColumnFormula>様式3!S8</calculatedColumnFormula>
    </tableColumn>
    <tableColumn id="12" name="区分">
      <calculatedColumnFormula>IF(B15&lt;50,"低圧","高圧")</calculatedColumnFormula>
    </tableColumn>
    <tableColumn id="13" name="導入設備の仕様_x000a_発電出力（kW)" dataDxfId="9">
      <calculatedColumnFormula>添付2!G3</calculatedColumnFormula>
    </tableColumn>
    <tableColumn id="14" name="導入設備の仕様_x000a_蓄電容量(kWh）" dataDxfId="8">
      <calculatedColumnFormula>添付2!G21</calculatedColumnFormula>
    </tableColumn>
    <tableColumn id="15" name="業種">
      <calculatedColumnFormula>'別紙1-1'!V13</calculatedColumnFormula>
    </tableColumn>
    <tableColumn id="20" name="パネルの設置場所事業所名" dataDxfId="7">
      <calculatedColumnFormula>'別紙1-1'!G13:Q13</calculatedColumnFormula>
    </tableColumn>
    <tableColumn id="21" name="パネルの設置場所住所" dataDxfId="6">
      <calculatedColumnFormula>'別紙1-1'!H13:R13</calculatedColumnFormula>
    </tableColumn>
    <tableColumn id="22" name="電話">
      <calculatedColumnFormula>ASC(様式3!M41)</calculatedColumnFormula>
    </tableColumn>
    <tableColumn id="23" name="FAX">
      <calculatedColumnFormula>ASC(様式3!U41)</calculatedColumnFormula>
    </tableColumn>
    <tableColumn id="24" name="E-mail" dataDxfId="5">
      <calculatedColumnFormula>様式3!M42&amp;"@"&amp;様式3!T42</calculatedColumnFormula>
    </tableColumn>
    <tableColumn id="25" name="事務担当者_x000a_所属" dataDxfId="4">
      <calculatedColumnFormula>様式3!M39</calculatedColumnFormula>
    </tableColumn>
    <tableColumn id="26" name="事務担当者_x000a_氏名" dataDxfId="3">
      <calculatedColumnFormula>様式3!M40</calculatedColumnFormula>
    </tableColumn>
    <tableColumn id="27" name="郵便番号">
      <calculatedColumnFormula>ASC(様式3!N36&amp;様式3!P36&amp;様式3!Q36)</calculatedColumnFormula>
    </tableColumn>
    <tableColumn id="28" name="事務担当者住所" dataDxfId="2">
      <calculatedColumnFormula>様式3!M37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H39"/>
  <sheetViews>
    <sheetView showGridLines="0" view="pageBreakPreview" topLeftCell="A11" zoomScaleNormal="100" zoomScaleSheetLayoutView="100" workbookViewId="0">
      <selection activeCell="A18" sqref="A18:Z18"/>
    </sheetView>
  </sheetViews>
  <sheetFormatPr defaultColWidth="3" defaultRowHeight="18" customHeight="1" x14ac:dyDescent="0.45"/>
  <cols>
    <col min="1" max="16384" width="3" style="3"/>
  </cols>
  <sheetData>
    <row r="1" spans="1:29" ht="18" customHeight="1" x14ac:dyDescent="0.45">
      <c r="A1" s="1" t="s">
        <v>185</v>
      </c>
    </row>
    <row r="2" spans="1:29" ht="18" customHeight="1" x14ac:dyDescent="0.45">
      <c r="A2" s="138"/>
      <c r="B2" s="139"/>
      <c r="T2" s="91" t="s">
        <v>6</v>
      </c>
      <c r="U2" s="120">
        <v>6</v>
      </c>
      <c r="V2" s="91" t="s">
        <v>7</v>
      </c>
      <c r="W2" s="120" t="s">
        <v>251</v>
      </c>
      <c r="X2" s="91" t="s">
        <v>5</v>
      </c>
      <c r="Y2" s="120" t="s">
        <v>251</v>
      </c>
      <c r="Z2" s="91" t="s">
        <v>4</v>
      </c>
    </row>
    <row r="3" spans="1:29" ht="18" customHeight="1" x14ac:dyDescent="0.45">
      <c r="A3" s="2"/>
    </row>
    <row r="4" spans="1:29" ht="18" customHeight="1" x14ac:dyDescent="0.45">
      <c r="A4" s="92" t="s">
        <v>0</v>
      </c>
    </row>
    <row r="5" spans="1:29" ht="18" customHeight="1" x14ac:dyDescent="0.45">
      <c r="A5" s="1"/>
    </row>
    <row r="6" spans="1:29" ht="18" customHeight="1" x14ac:dyDescent="0.45">
      <c r="A6" s="1"/>
    </row>
    <row r="7" spans="1:29" ht="18" customHeight="1" x14ac:dyDescent="0.45">
      <c r="A7" s="143" t="s">
        <v>186</v>
      </c>
      <c r="B7" s="143"/>
      <c r="C7" s="143"/>
      <c r="D7" s="143"/>
      <c r="E7" s="143"/>
      <c r="F7" s="143"/>
      <c r="G7" s="143"/>
      <c r="H7" s="143"/>
      <c r="I7" s="143"/>
      <c r="J7" s="3" t="s">
        <v>3</v>
      </c>
      <c r="O7" s="142" t="s">
        <v>252</v>
      </c>
      <c r="P7" s="142"/>
      <c r="Q7" s="142"/>
      <c r="R7" s="142"/>
      <c r="S7" s="142"/>
      <c r="T7" s="142"/>
      <c r="U7" s="142"/>
      <c r="V7" s="142"/>
      <c r="W7" s="142"/>
      <c r="X7" s="142"/>
      <c r="Y7" s="142"/>
      <c r="Z7" s="142"/>
    </row>
    <row r="8" spans="1:29" ht="18" customHeight="1" x14ac:dyDescent="0.45">
      <c r="A8" s="4" t="s">
        <v>1</v>
      </c>
      <c r="J8" s="3" t="s">
        <v>2</v>
      </c>
      <c r="O8" s="142" t="s">
        <v>253</v>
      </c>
      <c r="P8" s="142"/>
      <c r="Q8" s="142"/>
      <c r="R8" s="142"/>
      <c r="S8" s="142"/>
      <c r="T8" s="142"/>
      <c r="U8" s="142"/>
      <c r="V8" s="142"/>
      <c r="W8" s="142"/>
      <c r="X8" s="142"/>
      <c r="Y8" s="142"/>
      <c r="Z8" s="142"/>
    </row>
    <row r="9" spans="1:29" ht="18" customHeight="1" x14ac:dyDescent="0.45">
      <c r="A9" s="4"/>
      <c r="B9" s="144" t="s">
        <v>148</v>
      </c>
      <c r="C9" s="144"/>
      <c r="D9" s="144"/>
      <c r="E9" s="144"/>
      <c r="F9" s="144"/>
      <c r="G9" s="144"/>
      <c r="H9" s="144"/>
      <c r="I9" s="144"/>
      <c r="J9" s="144"/>
      <c r="K9" s="144"/>
      <c r="L9" s="144"/>
      <c r="M9" s="144"/>
      <c r="O9" s="145" t="s">
        <v>254</v>
      </c>
      <c r="P9" s="145"/>
      <c r="Q9" s="145"/>
      <c r="R9" s="145"/>
      <c r="S9" s="142" t="s">
        <v>255</v>
      </c>
      <c r="T9" s="142"/>
      <c r="U9" s="142"/>
      <c r="V9" s="142"/>
      <c r="W9" s="142"/>
      <c r="X9" s="142"/>
      <c r="Y9" s="142"/>
      <c r="Z9" s="142"/>
      <c r="AB9" s="3" t="s">
        <v>34</v>
      </c>
      <c r="AC9" s="3" t="s">
        <v>189</v>
      </c>
    </row>
    <row r="10" spans="1:29" ht="18" customHeight="1" x14ac:dyDescent="0.45">
      <c r="A10" s="2"/>
    </row>
    <row r="11" spans="1:29" ht="18" customHeight="1" x14ac:dyDescent="0.45">
      <c r="A11" s="141" t="s">
        <v>300</v>
      </c>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row>
    <row r="12" spans="1:29" s="102" customFormat="1" ht="18" customHeight="1" x14ac:dyDescent="0.45">
      <c r="A12" s="146" t="s">
        <v>193</v>
      </c>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row>
    <row r="13" spans="1:29" ht="18" customHeight="1" x14ac:dyDescent="0.45">
      <c r="A13" s="2"/>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row>
    <row r="14" spans="1:29" ht="18" customHeight="1" x14ac:dyDescent="0.45">
      <c r="A14" s="2"/>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row>
    <row r="15" spans="1:29" s="4" customFormat="1" ht="18" customHeight="1" x14ac:dyDescent="0.45">
      <c r="A15" s="140" t="s">
        <v>6</v>
      </c>
      <c r="B15" s="140"/>
      <c r="C15" s="334"/>
      <c r="D15" s="94" t="s">
        <v>7</v>
      </c>
      <c r="E15" s="335"/>
      <c r="F15" s="94" t="s">
        <v>187</v>
      </c>
      <c r="G15" s="335"/>
      <c r="H15" s="137" t="s">
        <v>188</v>
      </c>
      <c r="I15" s="137"/>
      <c r="J15" s="137"/>
      <c r="K15" s="137"/>
      <c r="L15" s="336"/>
      <c r="M15" s="336"/>
      <c r="N15" s="137" t="s">
        <v>301</v>
      </c>
      <c r="O15" s="137"/>
      <c r="P15" s="137"/>
      <c r="Q15" s="137"/>
      <c r="R15" s="137"/>
      <c r="S15" s="137"/>
      <c r="T15" s="137"/>
      <c r="U15" s="137"/>
      <c r="V15" s="137"/>
      <c r="W15" s="137"/>
      <c r="X15" s="137"/>
      <c r="Y15" s="137"/>
      <c r="Z15" s="137"/>
    </row>
    <row r="16" spans="1:29" s="4" customFormat="1" ht="18" customHeight="1" x14ac:dyDescent="0.45">
      <c r="A16" s="157" t="s">
        <v>302</v>
      </c>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337"/>
      <c r="Z16" s="337"/>
    </row>
    <row r="17" spans="1:34" s="4" customFormat="1" ht="18" customHeight="1" x14ac:dyDescent="0.45">
      <c r="A17" s="137" t="s">
        <v>303</v>
      </c>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row>
    <row r="18" spans="1:34" s="4" customFormat="1" ht="18" customHeight="1" x14ac:dyDescent="0.45">
      <c r="A18" s="137" t="s">
        <v>304</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row>
    <row r="19" spans="1:34" ht="18" customHeight="1" x14ac:dyDescent="0.45">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H19" s="135" t="s">
        <v>194</v>
      </c>
    </row>
    <row r="20" spans="1:34" ht="18" customHeight="1" x14ac:dyDescent="0.45">
      <c r="A20" s="147" t="s">
        <v>195</v>
      </c>
      <c r="B20" s="148"/>
      <c r="C20" s="148"/>
      <c r="D20" s="148"/>
      <c r="E20" s="148"/>
      <c r="F20" s="149"/>
      <c r="G20" s="160"/>
      <c r="H20" s="161"/>
      <c r="I20" s="161"/>
      <c r="J20" s="161"/>
      <c r="K20" s="161"/>
      <c r="L20" s="161"/>
      <c r="M20" s="161"/>
      <c r="N20" s="161"/>
      <c r="O20" s="161"/>
      <c r="P20" s="161"/>
      <c r="Q20" s="161"/>
      <c r="R20" s="161"/>
      <c r="S20" s="161"/>
      <c r="T20" s="161"/>
      <c r="U20" s="161"/>
      <c r="V20" s="161"/>
      <c r="W20" s="161"/>
      <c r="X20" s="161"/>
      <c r="Y20" s="161"/>
      <c r="Z20" s="162"/>
    </row>
    <row r="21" spans="1:34" s="104" customFormat="1" ht="18" customHeight="1" x14ac:dyDescent="0.45">
      <c r="A21" s="150"/>
      <c r="B21" s="151"/>
      <c r="C21" s="151"/>
      <c r="D21" s="151"/>
      <c r="E21" s="151"/>
      <c r="F21" s="152"/>
      <c r="G21" s="112"/>
      <c r="H21" s="121" t="s">
        <v>196</v>
      </c>
      <c r="I21" s="169" t="s">
        <v>197</v>
      </c>
      <c r="J21" s="169"/>
      <c r="K21" s="169"/>
      <c r="L21" s="169"/>
      <c r="M21" s="169"/>
      <c r="N21" s="169"/>
      <c r="O21" s="169"/>
      <c r="P21" s="169"/>
      <c r="Q21" s="169"/>
      <c r="R21" s="169"/>
      <c r="S21" s="169"/>
      <c r="T21" s="169"/>
      <c r="U21" s="169"/>
      <c r="V21" s="169"/>
      <c r="W21" s="169"/>
      <c r="X21" s="169"/>
      <c r="Y21" s="169"/>
      <c r="Z21" s="170"/>
    </row>
    <row r="22" spans="1:34" ht="18" customHeight="1" x14ac:dyDescent="0.45">
      <c r="A22" s="150"/>
      <c r="B22" s="151"/>
      <c r="C22" s="151"/>
      <c r="D22" s="151"/>
      <c r="E22" s="151"/>
      <c r="F22" s="152"/>
      <c r="G22" s="163"/>
      <c r="H22" s="164"/>
      <c r="I22" s="164"/>
      <c r="J22" s="164"/>
      <c r="K22" s="164"/>
      <c r="L22" s="164"/>
      <c r="M22" s="164"/>
      <c r="N22" s="164"/>
      <c r="O22" s="164"/>
      <c r="P22" s="164"/>
      <c r="Q22" s="164"/>
      <c r="R22" s="164"/>
      <c r="S22" s="164"/>
      <c r="T22" s="164"/>
      <c r="U22" s="164"/>
      <c r="V22" s="164"/>
      <c r="W22" s="164"/>
      <c r="X22" s="164"/>
      <c r="Y22" s="164"/>
      <c r="Z22" s="165"/>
    </row>
    <row r="23" spans="1:34" ht="18" customHeight="1" x14ac:dyDescent="0.45">
      <c r="A23" s="150"/>
      <c r="B23" s="151"/>
      <c r="C23" s="151"/>
      <c r="D23" s="151"/>
      <c r="E23" s="151"/>
      <c r="F23" s="152"/>
      <c r="G23" s="112"/>
      <c r="H23" s="113"/>
      <c r="I23" s="169" t="s">
        <v>198</v>
      </c>
      <c r="J23" s="169"/>
      <c r="K23" s="169"/>
      <c r="L23" s="169"/>
      <c r="M23" s="169"/>
      <c r="N23" s="169"/>
      <c r="O23" s="169"/>
      <c r="P23" s="169"/>
      <c r="Q23" s="169"/>
      <c r="R23" s="169"/>
      <c r="S23" s="169"/>
      <c r="T23" s="169"/>
      <c r="U23" s="169"/>
      <c r="V23" s="169"/>
      <c r="W23" s="169"/>
      <c r="X23" s="169"/>
      <c r="Y23" s="169"/>
      <c r="Z23" s="170"/>
    </row>
    <row r="24" spans="1:34" ht="18" customHeight="1" x14ac:dyDescent="0.45">
      <c r="A24" s="150"/>
      <c r="B24" s="151"/>
      <c r="C24" s="151"/>
      <c r="D24" s="151"/>
      <c r="E24" s="151"/>
      <c r="F24" s="152"/>
      <c r="G24" s="163"/>
      <c r="H24" s="164"/>
      <c r="I24" s="164"/>
      <c r="J24" s="164"/>
      <c r="K24" s="164"/>
      <c r="L24" s="164"/>
      <c r="M24" s="164"/>
      <c r="N24" s="164"/>
      <c r="O24" s="164"/>
      <c r="P24" s="164"/>
      <c r="Q24" s="164"/>
      <c r="R24" s="164"/>
      <c r="S24" s="164"/>
      <c r="T24" s="164"/>
      <c r="U24" s="164"/>
      <c r="V24" s="164"/>
      <c r="W24" s="164"/>
      <c r="X24" s="164"/>
      <c r="Y24" s="164"/>
      <c r="Z24" s="165"/>
    </row>
    <row r="25" spans="1:34" ht="18" customHeight="1" x14ac:dyDescent="0.45">
      <c r="A25" s="150"/>
      <c r="B25" s="151"/>
      <c r="C25" s="151"/>
      <c r="D25" s="151"/>
      <c r="E25" s="151"/>
      <c r="F25" s="152"/>
      <c r="G25" s="112"/>
      <c r="H25" s="121" t="s">
        <v>256</v>
      </c>
      <c r="I25" s="169" t="s">
        <v>259</v>
      </c>
      <c r="J25" s="169"/>
      <c r="K25" s="169"/>
      <c r="L25" s="169"/>
      <c r="M25" s="169"/>
      <c r="N25" s="169"/>
      <c r="O25" s="169"/>
      <c r="P25" s="169"/>
      <c r="Q25" s="169"/>
      <c r="R25" s="169"/>
      <c r="S25" s="169"/>
      <c r="T25" s="169"/>
      <c r="U25" s="169"/>
      <c r="V25" s="169"/>
      <c r="W25" s="169"/>
      <c r="X25" s="169"/>
      <c r="Y25" s="169"/>
      <c r="Z25" s="170"/>
    </row>
    <row r="26" spans="1:34" ht="18" customHeight="1" x14ac:dyDescent="0.45">
      <c r="A26" s="153"/>
      <c r="B26" s="154"/>
      <c r="C26" s="154"/>
      <c r="D26" s="154"/>
      <c r="E26" s="154"/>
      <c r="F26" s="155"/>
      <c r="G26" s="166"/>
      <c r="H26" s="167"/>
      <c r="I26" s="167"/>
      <c r="J26" s="167"/>
      <c r="K26" s="167"/>
      <c r="L26" s="167"/>
      <c r="M26" s="167"/>
      <c r="N26" s="167"/>
      <c r="O26" s="167"/>
      <c r="P26" s="167"/>
      <c r="Q26" s="167"/>
      <c r="R26" s="167"/>
      <c r="S26" s="167"/>
      <c r="T26" s="167"/>
      <c r="U26" s="167"/>
      <c r="V26" s="167"/>
      <c r="W26" s="167"/>
      <c r="X26" s="167"/>
      <c r="Y26" s="167"/>
      <c r="Z26" s="168"/>
    </row>
    <row r="27" spans="1:34" ht="18" customHeight="1" x14ac:dyDescent="0.45">
      <c r="A27" s="147" t="s">
        <v>199</v>
      </c>
      <c r="B27" s="148"/>
      <c r="C27" s="148"/>
      <c r="D27" s="148"/>
      <c r="E27" s="148"/>
      <c r="F27" s="149"/>
      <c r="G27" s="109"/>
      <c r="H27" s="156" t="s">
        <v>257</v>
      </c>
      <c r="I27" s="156"/>
      <c r="J27" s="122">
        <v>6</v>
      </c>
      <c r="K27" s="110" t="s">
        <v>200</v>
      </c>
      <c r="L27" s="123" t="s">
        <v>251</v>
      </c>
      <c r="M27" s="110" t="s">
        <v>201</v>
      </c>
      <c r="N27" s="123" t="s">
        <v>251</v>
      </c>
      <c r="O27" s="110" t="s">
        <v>202</v>
      </c>
      <c r="P27" s="110"/>
      <c r="Q27" s="110"/>
      <c r="R27" s="110"/>
      <c r="S27" s="110"/>
      <c r="T27" s="110"/>
      <c r="U27" s="110"/>
      <c r="V27" s="110"/>
      <c r="W27" s="110"/>
      <c r="X27" s="110"/>
      <c r="Y27" s="110"/>
      <c r="Z27" s="111"/>
    </row>
    <row r="28" spans="1:34" s="104" customFormat="1" ht="18" customHeight="1" x14ac:dyDescent="0.45">
      <c r="A28" s="147" t="s">
        <v>203</v>
      </c>
      <c r="B28" s="148"/>
      <c r="C28" s="148"/>
      <c r="D28" s="148"/>
      <c r="E28" s="148"/>
      <c r="F28" s="149"/>
      <c r="G28" s="173" t="s">
        <v>204</v>
      </c>
      <c r="H28" s="173"/>
      <c r="I28" s="173"/>
      <c r="J28" s="173"/>
      <c r="K28" s="171" t="s">
        <v>258</v>
      </c>
      <c r="L28" s="172"/>
      <c r="M28" s="172"/>
      <c r="N28" s="172"/>
      <c r="O28" s="172"/>
      <c r="P28" s="172"/>
      <c r="Q28" s="172"/>
      <c r="R28" s="172"/>
      <c r="S28" s="172"/>
      <c r="T28" s="172"/>
      <c r="U28" s="172"/>
      <c r="V28" s="172"/>
      <c r="W28" s="172"/>
      <c r="X28" s="172"/>
      <c r="Y28" s="172"/>
      <c r="Z28" s="172"/>
    </row>
    <row r="29" spans="1:34" s="104" customFormat="1" ht="18" customHeight="1" x14ac:dyDescent="0.45">
      <c r="A29" s="150"/>
      <c r="B29" s="151"/>
      <c r="C29" s="151"/>
      <c r="D29" s="151"/>
      <c r="E29" s="151"/>
      <c r="F29" s="152"/>
      <c r="G29" s="173"/>
      <c r="H29" s="173"/>
      <c r="I29" s="173"/>
      <c r="J29" s="173"/>
      <c r="K29" s="172"/>
      <c r="L29" s="172"/>
      <c r="M29" s="172"/>
      <c r="N29" s="172"/>
      <c r="O29" s="172"/>
      <c r="P29" s="172"/>
      <c r="Q29" s="172"/>
      <c r="R29" s="172"/>
      <c r="S29" s="172"/>
      <c r="T29" s="172"/>
      <c r="U29" s="172"/>
      <c r="V29" s="172"/>
      <c r="W29" s="172"/>
      <c r="X29" s="172"/>
      <c r="Y29" s="172"/>
      <c r="Z29" s="172"/>
    </row>
    <row r="30" spans="1:34" s="104" customFormat="1" ht="18" customHeight="1" x14ac:dyDescent="0.45">
      <c r="A30" s="150"/>
      <c r="B30" s="151"/>
      <c r="C30" s="151"/>
      <c r="D30" s="151"/>
      <c r="E30" s="151"/>
      <c r="F30" s="152"/>
      <c r="G30" s="173"/>
      <c r="H30" s="173"/>
      <c r="I30" s="173"/>
      <c r="J30" s="173"/>
      <c r="K30" s="172"/>
      <c r="L30" s="172"/>
      <c r="M30" s="172"/>
      <c r="N30" s="172"/>
      <c r="O30" s="172"/>
      <c r="P30" s="172"/>
      <c r="Q30" s="172"/>
      <c r="R30" s="172"/>
      <c r="S30" s="172"/>
      <c r="T30" s="172"/>
      <c r="U30" s="172"/>
      <c r="V30" s="172"/>
      <c r="W30" s="172"/>
      <c r="X30" s="172"/>
      <c r="Y30" s="172"/>
      <c r="Z30" s="172"/>
    </row>
    <row r="31" spans="1:34" s="104" customFormat="1" ht="18" customHeight="1" x14ac:dyDescent="0.45">
      <c r="A31" s="150"/>
      <c r="B31" s="151"/>
      <c r="C31" s="151"/>
      <c r="D31" s="151"/>
      <c r="E31" s="151"/>
      <c r="F31" s="152"/>
      <c r="G31" s="173" t="s">
        <v>205</v>
      </c>
      <c r="H31" s="173"/>
      <c r="I31" s="173"/>
      <c r="J31" s="173"/>
      <c r="K31" s="171" t="s">
        <v>260</v>
      </c>
      <c r="L31" s="171"/>
      <c r="M31" s="171"/>
      <c r="N31" s="171"/>
      <c r="O31" s="171"/>
      <c r="P31" s="171"/>
      <c r="Q31" s="171"/>
      <c r="R31" s="171"/>
      <c r="S31" s="171"/>
      <c r="T31" s="171"/>
      <c r="U31" s="171"/>
      <c r="V31" s="171"/>
      <c r="W31" s="171"/>
      <c r="X31" s="171"/>
      <c r="Y31" s="171"/>
      <c r="Z31" s="171"/>
    </row>
    <row r="32" spans="1:34" s="104" customFormat="1" ht="18" customHeight="1" x14ac:dyDescent="0.45">
      <c r="A32" s="150"/>
      <c r="B32" s="151"/>
      <c r="C32" s="151"/>
      <c r="D32" s="151"/>
      <c r="E32" s="151"/>
      <c r="F32" s="152"/>
      <c r="G32" s="173"/>
      <c r="H32" s="173"/>
      <c r="I32" s="173"/>
      <c r="J32" s="173"/>
      <c r="K32" s="171"/>
      <c r="L32" s="171"/>
      <c r="M32" s="171"/>
      <c r="N32" s="171"/>
      <c r="O32" s="171"/>
      <c r="P32" s="171"/>
      <c r="Q32" s="171"/>
      <c r="R32" s="171"/>
      <c r="S32" s="171"/>
      <c r="T32" s="171"/>
      <c r="U32" s="171"/>
      <c r="V32" s="171"/>
      <c r="W32" s="171"/>
      <c r="X32" s="171"/>
      <c r="Y32" s="171"/>
      <c r="Z32" s="171"/>
    </row>
    <row r="33" spans="1:26" s="104" customFormat="1" ht="18" customHeight="1" x14ac:dyDescent="0.45">
      <c r="A33" s="153"/>
      <c r="B33" s="154"/>
      <c r="C33" s="154"/>
      <c r="D33" s="154"/>
      <c r="E33" s="154"/>
      <c r="F33" s="155"/>
      <c r="G33" s="173"/>
      <c r="H33" s="173"/>
      <c r="I33" s="173"/>
      <c r="J33" s="173"/>
      <c r="K33" s="171"/>
      <c r="L33" s="171"/>
      <c r="M33" s="171"/>
      <c r="N33" s="171"/>
      <c r="O33" s="171"/>
      <c r="P33" s="171"/>
      <c r="Q33" s="171"/>
      <c r="R33" s="171"/>
      <c r="S33" s="171"/>
      <c r="T33" s="171"/>
      <c r="U33" s="171"/>
      <c r="V33" s="171"/>
      <c r="W33" s="171"/>
      <c r="X33" s="171"/>
      <c r="Y33" s="171"/>
      <c r="Z33" s="171"/>
    </row>
    <row r="34" spans="1:26" ht="18" customHeight="1" x14ac:dyDescent="0.45">
      <c r="A34" s="147" t="s">
        <v>206</v>
      </c>
      <c r="B34" s="148"/>
      <c r="C34" s="148"/>
      <c r="D34" s="148"/>
      <c r="E34" s="148"/>
      <c r="F34" s="149"/>
      <c r="G34" s="174" t="s">
        <v>261</v>
      </c>
      <c r="H34" s="175"/>
      <c r="I34" s="175"/>
      <c r="J34" s="175"/>
      <c r="K34" s="175"/>
      <c r="L34" s="175"/>
      <c r="M34" s="175"/>
      <c r="N34" s="175"/>
      <c r="O34" s="175"/>
      <c r="P34" s="175"/>
      <c r="Q34" s="175"/>
      <c r="R34" s="175"/>
      <c r="S34" s="175"/>
      <c r="T34" s="175"/>
      <c r="U34" s="175"/>
      <c r="V34" s="175"/>
      <c r="W34" s="175"/>
      <c r="X34" s="175"/>
      <c r="Y34" s="175"/>
      <c r="Z34" s="176"/>
    </row>
    <row r="35" spans="1:26" ht="18" customHeight="1" x14ac:dyDescent="0.45">
      <c r="A35" s="150"/>
      <c r="B35" s="146"/>
      <c r="C35" s="146"/>
      <c r="D35" s="146"/>
      <c r="E35" s="146"/>
      <c r="F35" s="152"/>
      <c r="G35" s="177"/>
      <c r="H35" s="178"/>
      <c r="I35" s="178"/>
      <c r="J35" s="178"/>
      <c r="K35" s="178"/>
      <c r="L35" s="178"/>
      <c r="M35" s="178"/>
      <c r="N35" s="178"/>
      <c r="O35" s="178"/>
      <c r="P35" s="178"/>
      <c r="Q35" s="178"/>
      <c r="R35" s="178"/>
      <c r="S35" s="178"/>
      <c r="T35" s="178"/>
      <c r="U35" s="178"/>
      <c r="V35" s="178"/>
      <c r="W35" s="178"/>
      <c r="X35" s="178"/>
      <c r="Y35" s="178"/>
      <c r="Z35" s="179"/>
    </row>
    <row r="36" spans="1:26" s="104" customFormat="1" ht="18" customHeight="1" x14ac:dyDescent="0.45">
      <c r="A36" s="150"/>
      <c r="B36" s="146"/>
      <c r="C36" s="146"/>
      <c r="D36" s="146"/>
      <c r="E36" s="146"/>
      <c r="F36" s="152"/>
      <c r="G36" s="177"/>
      <c r="H36" s="178"/>
      <c r="I36" s="178"/>
      <c r="J36" s="178"/>
      <c r="K36" s="178"/>
      <c r="L36" s="178"/>
      <c r="M36" s="178"/>
      <c r="N36" s="178"/>
      <c r="O36" s="178"/>
      <c r="P36" s="178"/>
      <c r="Q36" s="178"/>
      <c r="R36" s="178"/>
      <c r="S36" s="178"/>
      <c r="T36" s="178"/>
      <c r="U36" s="178"/>
      <c r="V36" s="178"/>
      <c r="W36" s="178"/>
      <c r="X36" s="178"/>
      <c r="Y36" s="178"/>
      <c r="Z36" s="179"/>
    </row>
    <row r="37" spans="1:26" ht="18" customHeight="1" x14ac:dyDescent="0.45">
      <c r="A37" s="153"/>
      <c r="B37" s="154"/>
      <c r="C37" s="154"/>
      <c r="D37" s="154"/>
      <c r="E37" s="154"/>
      <c r="F37" s="155"/>
      <c r="G37" s="180"/>
      <c r="H37" s="181"/>
      <c r="I37" s="181"/>
      <c r="J37" s="181"/>
      <c r="K37" s="181"/>
      <c r="L37" s="181"/>
      <c r="M37" s="181"/>
      <c r="N37" s="181"/>
      <c r="O37" s="181"/>
      <c r="P37" s="181"/>
      <c r="Q37" s="181"/>
      <c r="R37" s="181"/>
      <c r="S37" s="181"/>
      <c r="T37" s="181"/>
      <c r="U37" s="181"/>
      <c r="V37" s="181"/>
      <c r="W37" s="181"/>
      <c r="X37" s="181"/>
      <c r="Y37" s="181"/>
      <c r="Z37" s="182"/>
    </row>
    <row r="38" spans="1:26" ht="18" customHeight="1" x14ac:dyDescent="0.45">
      <c r="A38" s="159" t="s">
        <v>207</v>
      </c>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row>
    <row r="39" spans="1:26" ht="18" customHeight="1" x14ac:dyDescent="0.45">
      <c r="A39" s="158" t="s">
        <v>208</v>
      </c>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row>
  </sheetData>
  <mergeCells count="36">
    <mergeCell ref="A39:Z39"/>
    <mergeCell ref="A38:Z38"/>
    <mergeCell ref="G20:Z20"/>
    <mergeCell ref="G22:Z22"/>
    <mergeCell ref="G24:Z24"/>
    <mergeCell ref="G26:Z26"/>
    <mergeCell ref="I25:Z25"/>
    <mergeCell ref="I23:Z23"/>
    <mergeCell ref="I21:Z21"/>
    <mergeCell ref="A28:F33"/>
    <mergeCell ref="K31:Z33"/>
    <mergeCell ref="K28:Z30"/>
    <mergeCell ref="G31:J33"/>
    <mergeCell ref="G28:J30"/>
    <mergeCell ref="G34:Z37"/>
    <mergeCell ref="A34:F37"/>
    <mergeCell ref="A20:F26"/>
    <mergeCell ref="H27:I27"/>
    <mergeCell ref="A27:F27"/>
    <mergeCell ref="A16:X16"/>
    <mergeCell ref="Y16:Z16"/>
    <mergeCell ref="H15:K15"/>
    <mergeCell ref="A18:Z18"/>
    <mergeCell ref="A2:B2"/>
    <mergeCell ref="A15:B15"/>
    <mergeCell ref="A11:Z11"/>
    <mergeCell ref="O7:Z7"/>
    <mergeCell ref="A7:I7"/>
    <mergeCell ref="O8:Z8"/>
    <mergeCell ref="B9:M9"/>
    <mergeCell ref="O9:R9"/>
    <mergeCell ref="S9:Z9"/>
    <mergeCell ref="N15:Z15"/>
    <mergeCell ref="A12:Z12"/>
    <mergeCell ref="L15:M15"/>
    <mergeCell ref="A17:Z17"/>
  </mergeCells>
  <phoneticPr fontId="21"/>
  <conditionalFormatting sqref="U2 W2 Y2">
    <cfRule type="containsBlanks" dxfId="27" priority="17">
      <formula>LEN(TRIM(U2))=0</formula>
    </cfRule>
  </conditionalFormatting>
  <conditionalFormatting sqref="O7:Z8 O9 S9">
    <cfRule type="containsBlanks" dxfId="24" priority="3">
      <formula>LEN(TRIM(O7))=0</formula>
    </cfRule>
  </conditionalFormatting>
  <conditionalFormatting sqref="C15">
    <cfRule type="containsBlanks" dxfId="1" priority="2">
      <formula>LEN(TRIM(C15))=0</formula>
    </cfRule>
  </conditionalFormatting>
  <conditionalFormatting sqref="E15 G15 L15:M15">
    <cfRule type="containsBlanks" dxfId="0" priority="1">
      <formula>LEN(TRIM(E15))=0</formula>
    </cfRule>
  </conditionalFormatting>
  <dataValidations count="2">
    <dataValidation type="list" allowBlank="1" showInputMessage="1" showErrorMessage="1" sqref="Y16">
      <formula1>"変更,中止,廃止"</formula1>
    </dataValidation>
    <dataValidation type="list" allowBlank="1" showInputMessage="1" showErrorMessage="1" sqref="H21 H23 H25">
      <formula1>"　,■"</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17"/>
  <sheetViews>
    <sheetView showGridLines="0" view="pageBreakPreview" zoomScale="70" zoomScaleNormal="70" zoomScaleSheetLayoutView="70" workbookViewId="0">
      <selection activeCell="S25" sqref="S25"/>
    </sheetView>
  </sheetViews>
  <sheetFormatPr defaultColWidth="3" defaultRowHeight="18" x14ac:dyDescent="0.45"/>
  <sheetData>
    <row r="1" spans="1:30" x14ac:dyDescent="0.45">
      <c r="A1" s="183" t="s">
        <v>143</v>
      </c>
      <c r="B1" s="183"/>
      <c r="C1" s="183"/>
      <c r="D1" s="183"/>
      <c r="E1" s="183"/>
      <c r="F1" s="183"/>
      <c r="G1" s="183"/>
      <c r="H1" s="183"/>
      <c r="I1" s="183"/>
      <c r="J1" s="183"/>
      <c r="K1" s="183"/>
      <c r="L1" s="183"/>
      <c r="M1" s="183"/>
      <c r="N1" s="183"/>
      <c r="O1" s="183"/>
      <c r="P1" s="183"/>
      <c r="Q1" s="183"/>
      <c r="R1" s="183"/>
      <c r="S1" s="183"/>
      <c r="T1" s="183"/>
      <c r="U1" s="183"/>
      <c r="V1" s="183"/>
      <c r="W1" s="183"/>
      <c r="X1" s="183"/>
      <c r="Y1" s="183"/>
      <c r="Z1" s="183"/>
    </row>
    <row r="2" spans="1:30" x14ac:dyDescent="0.45">
      <c r="A2" s="184" t="s">
        <v>9</v>
      </c>
      <c r="B2" s="184"/>
      <c r="C2" s="184"/>
      <c r="D2" s="184"/>
      <c r="E2" s="184"/>
      <c r="F2" s="184"/>
      <c r="G2" s="184"/>
      <c r="H2" s="184"/>
      <c r="I2" s="184"/>
      <c r="J2" s="184"/>
      <c r="K2" s="184"/>
      <c r="L2" s="184"/>
      <c r="M2" s="184"/>
      <c r="N2" s="184"/>
      <c r="O2" s="184"/>
      <c r="P2" s="184"/>
      <c r="Q2" s="184"/>
      <c r="R2" s="184"/>
      <c r="S2" s="184"/>
      <c r="T2" s="184"/>
      <c r="U2" s="184"/>
      <c r="V2" s="184"/>
      <c r="W2" s="184"/>
      <c r="X2" s="184"/>
      <c r="Y2" s="184"/>
      <c r="Z2" s="184"/>
    </row>
    <row r="3" spans="1:30" ht="18" customHeight="1" x14ac:dyDescent="0.45">
      <c r="A3" s="154" t="s">
        <v>209</v>
      </c>
      <c r="B3" s="154"/>
      <c r="C3" s="154"/>
      <c r="D3" s="154"/>
      <c r="E3" s="154"/>
      <c r="F3" s="154"/>
    </row>
    <row r="4" spans="1:30" ht="24" customHeight="1" x14ac:dyDescent="0.45">
      <c r="A4" s="185" t="s">
        <v>210</v>
      </c>
      <c r="B4" s="185"/>
      <c r="C4" s="185"/>
      <c r="D4" s="185"/>
      <c r="E4" s="185"/>
      <c r="F4" s="185"/>
      <c r="G4" s="186" t="s">
        <v>256</v>
      </c>
      <c r="H4" s="186"/>
      <c r="I4" s="187" t="s">
        <v>14</v>
      </c>
      <c r="J4" s="187"/>
      <c r="K4" s="187"/>
      <c r="L4" s="187"/>
      <c r="M4" s="187"/>
      <c r="N4" s="187"/>
      <c r="O4" s="187"/>
      <c r="P4" s="187"/>
      <c r="Q4" s="186" t="s">
        <v>256</v>
      </c>
      <c r="R4" s="186"/>
      <c r="S4" s="188" t="s">
        <v>16</v>
      </c>
      <c r="T4" s="188"/>
      <c r="U4" s="188"/>
      <c r="V4" s="188"/>
      <c r="W4" s="188"/>
      <c r="X4" s="188"/>
      <c r="Y4" s="188"/>
      <c r="Z4" s="188"/>
    </row>
    <row r="5" spans="1:30" ht="22.65" customHeight="1" x14ac:dyDescent="0.45">
      <c r="A5" s="185" t="s">
        <v>142</v>
      </c>
      <c r="B5" s="185"/>
      <c r="C5" s="185"/>
      <c r="D5" s="185"/>
      <c r="E5" s="185"/>
      <c r="F5" s="185"/>
      <c r="G5" s="186" t="s">
        <v>256</v>
      </c>
      <c r="H5" s="186"/>
      <c r="I5" s="187" t="s">
        <v>17</v>
      </c>
      <c r="J5" s="187"/>
      <c r="K5" s="187"/>
      <c r="L5" s="187"/>
      <c r="M5" s="187"/>
      <c r="N5" s="187"/>
      <c r="O5" s="187"/>
      <c r="P5" s="187"/>
      <c r="Q5" s="187"/>
      <c r="R5" s="187"/>
      <c r="S5" s="187"/>
      <c r="T5" s="187"/>
      <c r="U5" s="187"/>
      <c r="V5" s="187"/>
      <c r="W5" s="187"/>
      <c r="X5" s="187"/>
      <c r="Y5" s="187"/>
      <c r="Z5" s="187"/>
    </row>
    <row r="6" spans="1:30" ht="22.65" customHeight="1" x14ac:dyDescent="0.45">
      <c r="A6" s="185"/>
      <c r="B6" s="185"/>
      <c r="C6" s="185"/>
      <c r="D6" s="185"/>
      <c r="E6" s="185"/>
      <c r="F6" s="185"/>
      <c r="G6" s="186" t="s">
        <v>256</v>
      </c>
      <c r="H6" s="186"/>
      <c r="I6" s="187" t="s">
        <v>18</v>
      </c>
      <c r="J6" s="187"/>
      <c r="K6" s="187"/>
      <c r="L6" s="187"/>
      <c r="M6" s="187"/>
      <c r="N6" s="187"/>
      <c r="O6" s="187"/>
      <c r="P6" s="187"/>
      <c r="Q6" s="187"/>
      <c r="R6" s="187"/>
      <c r="S6" s="187"/>
      <c r="T6" s="187"/>
      <c r="U6" s="187"/>
      <c r="V6" s="187"/>
      <c r="W6" s="187"/>
      <c r="X6" s="187"/>
      <c r="Y6" s="187"/>
      <c r="Z6" s="187"/>
    </row>
    <row r="7" spans="1:30" ht="22.2" customHeight="1" x14ac:dyDescent="0.45">
      <c r="A7" s="185"/>
      <c r="B7" s="185"/>
      <c r="C7" s="185"/>
      <c r="D7" s="185"/>
      <c r="E7" s="185"/>
      <c r="F7" s="185"/>
      <c r="G7" s="186" t="s">
        <v>256</v>
      </c>
      <c r="H7" s="186"/>
      <c r="I7" s="187" t="s">
        <v>19</v>
      </c>
      <c r="J7" s="187"/>
      <c r="K7" s="187"/>
      <c r="L7" s="187"/>
      <c r="M7" s="187"/>
      <c r="N7" s="187"/>
      <c r="O7" s="187"/>
      <c r="P7" s="187"/>
      <c r="Q7" s="187"/>
      <c r="R7" s="187"/>
      <c r="S7" s="187"/>
      <c r="T7" s="187"/>
      <c r="U7" s="187"/>
      <c r="V7" s="187"/>
      <c r="W7" s="187"/>
      <c r="X7" s="187"/>
      <c r="Y7" s="187"/>
      <c r="Z7" s="187"/>
    </row>
    <row r="8" spans="1:30" ht="22.65" customHeight="1" x14ac:dyDescent="0.45">
      <c r="A8" s="185"/>
      <c r="B8" s="185"/>
      <c r="C8" s="185"/>
      <c r="D8" s="185"/>
      <c r="E8" s="185"/>
      <c r="F8" s="185"/>
      <c r="G8" s="186" t="s">
        <v>256</v>
      </c>
      <c r="H8" s="186"/>
      <c r="I8" s="187" t="s">
        <v>20</v>
      </c>
      <c r="J8" s="187"/>
      <c r="K8" s="187"/>
      <c r="L8" s="187"/>
      <c r="M8" s="187"/>
      <c r="N8" s="187"/>
      <c r="O8" s="187"/>
      <c r="P8" s="187"/>
      <c r="Q8" s="187"/>
      <c r="R8" s="187"/>
      <c r="S8" s="187"/>
      <c r="T8" s="187"/>
      <c r="U8" s="187"/>
      <c r="V8" s="187"/>
      <c r="W8" s="187"/>
      <c r="X8" s="187"/>
      <c r="Y8" s="187"/>
      <c r="Z8" s="187"/>
    </row>
    <row r="9" spans="1:30" ht="33.6" customHeight="1" x14ac:dyDescent="0.45">
      <c r="A9" s="185"/>
      <c r="B9" s="185"/>
      <c r="C9" s="185"/>
      <c r="D9" s="185"/>
      <c r="E9" s="185"/>
      <c r="F9" s="185"/>
      <c r="G9" s="186" t="s">
        <v>256</v>
      </c>
      <c r="H9" s="186"/>
      <c r="I9" s="194" t="s">
        <v>211</v>
      </c>
      <c r="J9" s="194"/>
      <c r="K9" s="194"/>
      <c r="L9" s="194"/>
      <c r="M9" s="194"/>
      <c r="N9" s="194"/>
      <c r="O9" s="194"/>
      <c r="P9" s="194"/>
      <c r="Q9" s="194"/>
      <c r="R9" s="194"/>
      <c r="S9" s="194"/>
      <c r="T9" s="194"/>
      <c r="U9" s="194"/>
      <c r="V9" s="194"/>
      <c r="W9" s="194"/>
      <c r="X9" s="194"/>
      <c r="Y9" s="194"/>
      <c r="Z9" s="194"/>
    </row>
    <row r="10" spans="1:30" ht="18" customHeight="1" x14ac:dyDescent="0.45">
      <c r="A10" s="103" t="s">
        <v>10</v>
      </c>
    </row>
    <row r="11" spans="1:30" ht="12" customHeight="1" x14ac:dyDescent="0.45">
      <c r="A11" s="103"/>
    </row>
    <row r="12" spans="1:30" x14ac:dyDescent="0.45">
      <c r="A12" s="137" t="s">
        <v>212</v>
      </c>
      <c r="B12" s="137"/>
      <c r="C12" s="137"/>
      <c r="D12" s="137"/>
      <c r="E12" s="137"/>
      <c r="F12" s="137"/>
      <c r="G12" s="137"/>
      <c r="H12" s="137"/>
      <c r="I12" s="137"/>
    </row>
    <row r="13" spans="1:30" ht="25.2" customHeight="1" x14ac:dyDescent="0.45">
      <c r="A13" s="185" t="s">
        <v>11</v>
      </c>
      <c r="B13" s="185"/>
      <c r="C13" s="185"/>
      <c r="D13" s="185"/>
      <c r="E13" s="185"/>
      <c r="F13" s="185"/>
      <c r="G13" s="189" t="s">
        <v>262</v>
      </c>
      <c r="H13" s="190"/>
      <c r="I13" s="190"/>
      <c r="J13" s="190"/>
      <c r="K13" s="190"/>
      <c r="L13" s="190"/>
      <c r="M13" s="190"/>
      <c r="N13" s="190"/>
      <c r="O13" s="190"/>
      <c r="P13" s="190"/>
      <c r="Q13" s="191"/>
      <c r="R13" s="192" t="s">
        <v>22</v>
      </c>
      <c r="S13" s="193"/>
      <c r="T13" s="196" t="s">
        <v>264</v>
      </c>
      <c r="U13" s="197"/>
      <c r="V13" s="200" t="s">
        <v>265</v>
      </c>
      <c r="W13" s="201"/>
      <c r="X13" s="201"/>
      <c r="Y13" s="201"/>
      <c r="Z13" s="202"/>
      <c r="AB13" s="104" t="s">
        <v>34</v>
      </c>
      <c r="AC13" s="104" t="s">
        <v>167</v>
      </c>
    </row>
    <row r="14" spans="1:30" ht="25.5" customHeight="1" x14ac:dyDescent="0.45">
      <c r="A14" s="185" t="s">
        <v>141</v>
      </c>
      <c r="B14" s="185"/>
      <c r="C14" s="185"/>
      <c r="D14" s="185"/>
      <c r="E14" s="185"/>
      <c r="F14" s="185"/>
      <c r="G14" s="189" t="s">
        <v>263</v>
      </c>
      <c r="H14" s="190"/>
      <c r="I14" s="190"/>
      <c r="J14" s="190"/>
      <c r="K14" s="190"/>
      <c r="L14" s="190"/>
      <c r="M14" s="190"/>
      <c r="N14" s="190"/>
      <c r="O14" s="190"/>
      <c r="P14" s="190"/>
      <c r="Q14" s="191"/>
      <c r="R14" s="193"/>
      <c r="S14" s="193"/>
      <c r="T14" s="198"/>
      <c r="U14" s="199"/>
      <c r="V14" s="203"/>
      <c r="W14" s="204"/>
      <c r="X14" s="204"/>
      <c r="Y14" s="204"/>
      <c r="Z14" s="205"/>
      <c r="AB14" s="104" t="s">
        <v>34</v>
      </c>
      <c r="AC14" s="104" t="s">
        <v>182</v>
      </c>
      <c r="AD14" s="104"/>
    </row>
    <row r="15" spans="1:30" ht="24.6" customHeight="1" x14ac:dyDescent="0.45">
      <c r="A15" s="185" t="s">
        <v>12</v>
      </c>
      <c r="B15" s="185"/>
      <c r="C15" s="185"/>
      <c r="D15" s="185"/>
      <c r="E15" s="185"/>
      <c r="F15" s="185"/>
      <c r="G15" s="195" t="s">
        <v>263</v>
      </c>
      <c r="H15" s="195"/>
      <c r="I15" s="195"/>
      <c r="J15" s="195"/>
      <c r="K15" s="195"/>
      <c r="L15" s="195"/>
      <c r="M15" s="195"/>
      <c r="N15" s="195"/>
      <c r="O15" s="195"/>
      <c r="P15" s="195"/>
      <c r="Q15" s="195"/>
      <c r="R15" s="195"/>
      <c r="S15" s="195"/>
      <c r="T15" s="195"/>
      <c r="U15" s="195"/>
      <c r="V15" s="195"/>
      <c r="W15" s="195"/>
      <c r="X15" s="195"/>
      <c r="Y15" s="195"/>
      <c r="Z15" s="195"/>
      <c r="AB15" s="104" t="s">
        <v>34</v>
      </c>
      <c r="AC15" s="104" t="s">
        <v>168</v>
      </c>
      <c r="AD15" s="104"/>
    </row>
    <row r="16" spans="1:30" ht="25.5" customHeight="1" x14ac:dyDescent="0.45">
      <c r="A16" s="185" t="s">
        <v>13</v>
      </c>
      <c r="B16" s="185"/>
      <c r="C16" s="185"/>
      <c r="D16" s="185"/>
      <c r="E16" s="185"/>
      <c r="F16" s="185"/>
      <c r="G16" s="195" t="s">
        <v>253</v>
      </c>
      <c r="H16" s="195"/>
      <c r="I16" s="195"/>
      <c r="J16" s="195"/>
      <c r="K16" s="195"/>
      <c r="L16" s="195"/>
      <c r="M16" s="195"/>
      <c r="N16" s="195"/>
      <c r="O16" s="195"/>
      <c r="P16" s="195"/>
      <c r="Q16" s="195"/>
      <c r="R16" s="195"/>
      <c r="S16" s="195"/>
      <c r="T16" s="195"/>
      <c r="U16" s="195"/>
      <c r="V16" s="195"/>
      <c r="W16" s="195"/>
      <c r="X16" s="195"/>
      <c r="Y16" s="195"/>
      <c r="Z16" s="195"/>
    </row>
    <row r="17" spans="1:1" ht="12" customHeight="1" x14ac:dyDescent="0.45">
      <c r="A17" s="103"/>
    </row>
  </sheetData>
  <mergeCells count="31">
    <mergeCell ref="A15:F15"/>
    <mergeCell ref="G15:Z15"/>
    <mergeCell ref="A16:F16"/>
    <mergeCell ref="G16:Z16"/>
    <mergeCell ref="T13:U14"/>
    <mergeCell ref="V13:Z14"/>
    <mergeCell ref="A14:F14"/>
    <mergeCell ref="G14:Q14"/>
    <mergeCell ref="A12:I12"/>
    <mergeCell ref="A13:F13"/>
    <mergeCell ref="G13:Q13"/>
    <mergeCell ref="R13:S14"/>
    <mergeCell ref="I7:Z7"/>
    <mergeCell ref="G8:H8"/>
    <mergeCell ref="I8:Z8"/>
    <mergeCell ref="G9:H9"/>
    <mergeCell ref="I9:Z9"/>
    <mergeCell ref="A5:F9"/>
    <mergeCell ref="G5:H5"/>
    <mergeCell ref="I5:Z5"/>
    <mergeCell ref="G6:H6"/>
    <mergeCell ref="I6:Z6"/>
    <mergeCell ref="G7:H7"/>
    <mergeCell ref="A1:Z1"/>
    <mergeCell ref="A2:Z2"/>
    <mergeCell ref="A3:F3"/>
    <mergeCell ref="A4:F4"/>
    <mergeCell ref="G4:H4"/>
    <mergeCell ref="I4:P4"/>
    <mergeCell ref="Q4:R4"/>
    <mergeCell ref="S4:Z4"/>
  </mergeCells>
  <phoneticPr fontId="21"/>
  <conditionalFormatting sqref="G4:H9 Q4:R4">
    <cfRule type="containsBlanks" dxfId="23" priority="5">
      <formula>LEN(TRIM(G4))=0</formula>
    </cfRule>
  </conditionalFormatting>
  <conditionalFormatting sqref="V13">
    <cfRule type="containsBlanks" dxfId="22" priority="2">
      <formula>LEN(TRIM(V13))=0</formula>
    </cfRule>
  </conditionalFormatting>
  <conditionalFormatting sqref="G13:G14">
    <cfRule type="containsBlanks" dxfId="21" priority="3">
      <formula>LEN(TRIM(G13))=0</formula>
    </cfRule>
  </conditionalFormatting>
  <conditionalFormatting sqref="G15:G16">
    <cfRule type="containsBlanks" dxfId="20" priority="1">
      <formula>LEN(TRIM(G15))=0</formula>
    </cfRule>
  </conditionalFormatting>
  <dataValidations count="2">
    <dataValidation type="list" allowBlank="1" showInputMessage="1" showErrorMessage="1" sqref="G4:H9 Q4:R4">
      <formula1>"□,■"</formula1>
    </dataValidation>
    <dataValidation type="list" allowBlank="1" showInputMessage="1" showErrorMessage="1" sqref="V13:Z14">
      <formula1>"生活必需品販売事業者,交通関係事業者,その他の事業者"</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19"/>
  <sheetViews>
    <sheetView showGridLines="0" tabSelected="1" view="pageBreakPreview" zoomScaleNormal="100" zoomScaleSheetLayoutView="100" workbookViewId="0">
      <selection activeCell="G18" sqref="G18:Z18"/>
    </sheetView>
  </sheetViews>
  <sheetFormatPr defaultColWidth="3" defaultRowHeight="18" customHeight="1" x14ac:dyDescent="0.45"/>
  <cols>
    <col min="1" max="20" width="3" customWidth="1"/>
    <col min="21" max="21" width="2" customWidth="1"/>
    <col min="22" max="25" width="3" customWidth="1"/>
    <col min="26" max="26" width="11.3984375" customWidth="1"/>
    <col min="28" max="29" width="3" style="104"/>
  </cols>
  <sheetData>
    <row r="1" spans="1:29" x14ac:dyDescent="0.45">
      <c r="A1" s="206" t="s">
        <v>213</v>
      </c>
      <c r="B1" s="206"/>
      <c r="C1" s="206"/>
      <c r="D1" s="206"/>
      <c r="E1" s="206"/>
      <c r="F1" s="206"/>
      <c r="G1" s="206"/>
      <c r="H1" s="206"/>
      <c r="I1" s="206"/>
      <c r="J1" s="206"/>
      <c r="K1" s="206"/>
      <c r="L1" s="206"/>
      <c r="M1" s="206"/>
      <c r="N1" s="206"/>
      <c r="O1" s="206"/>
      <c r="P1" s="206"/>
      <c r="Q1" s="206"/>
      <c r="R1" s="206"/>
      <c r="S1" s="206"/>
      <c r="T1" s="206"/>
      <c r="U1" s="206"/>
      <c r="V1" s="206"/>
      <c r="W1" s="206"/>
      <c r="X1" s="206"/>
      <c r="Y1" s="206"/>
      <c r="Z1" s="206"/>
    </row>
    <row r="2" spans="1:29" ht="19.95" customHeight="1" x14ac:dyDescent="0.45">
      <c r="A2" s="207" t="s">
        <v>23</v>
      </c>
      <c r="B2" s="207"/>
      <c r="C2" s="207"/>
      <c r="D2" s="207"/>
      <c r="E2" s="207"/>
      <c r="F2" s="207"/>
      <c r="G2" s="207"/>
      <c r="H2" s="207"/>
      <c r="I2" s="207"/>
      <c r="J2" s="207"/>
      <c r="K2" s="207"/>
      <c r="L2" s="207"/>
      <c r="M2" s="207"/>
      <c r="N2" s="207"/>
      <c r="O2" s="207"/>
      <c r="P2" s="207"/>
      <c r="Q2" s="207"/>
      <c r="R2" s="207"/>
      <c r="S2" s="207"/>
      <c r="T2" s="207"/>
      <c r="U2" s="207"/>
      <c r="V2" s="207"/>
      <c r="W2" s="207"/>
      <c r="X2" s="207"/>
      <c r="Y2" s="207"/>
      <c r="Z2" s="207"/>
    </row>
    <row r="3" spans="1:29" ht="19.95" customHeight="1" x14ac:dyDescent="0.45">
      <c r="A3" s="193" t="s">
        <v>24</v>
      </c>
      <c r="B3" s="193"/>
      <c r="C3" s="193"/>
      <c r="D3" s="193"/>
      <c r="E3" s="193"/>
      <c r="F3" s="208" t="s">
        <v>144</v>
      </c>
      <c r="G3" s="208"/>
      <c r="H3" s="208" t="s">
        <v>145</v>
      </c>
      <c r="I3" s="208"/>
      <c r="J3" s="208"/>
      <c r="K3" s="208"/>
      <c r="L3" s="208"/>
      <c r="M3" s="209" t="s">
        <v>25</v>
      </c>
      <c r="N3" s="210"/>
      <c r="O3" s="210"/>
      <c r="P3" s="210"/>
      <c r="Q3" s="211"/>
      <c r="R3" s="212" t="s">
        <v>146</v>
      </c>
      <c r="S3" s="213"/>
      <c r="T3" s="213"/>
      <c r="U3" s="213"/>
      <c r="V3" s="213"/>
      <c r="W3" s="213"/>
      <c r="X3" s="213"/>
      <c r="Y3" s="213"/>
      <c r="Z3" s="214"/>
    </row>
    <row r="4" spans="1:29" ht="18" customHeight="1" x14ac:dyDescent="0.45">
      <c r="A4" s="215" t="s">
        <v>173</v>
      </c>
      <c r="B4" s="216"/>
      <c r="C4" s="216"/>
      <c r="D4" s="216"/>
      <c r="E4" s="217"/>
      <c r="F4" s="221" t="s">
        <v>266</v>
      </c>
      <c r="G4" s="221"/>
      <c r="H4" s="222" t="str">
        <f>IF(SUM(添付2!$K$6:$K$8)&lt;SUM(添付2!$K$9:$K$11),添付2!F6,添付2!F9)</f>
        <v>□□□社</v>
      </c>
      <c r="I4" s="222"/>
      <c r="J4" s="222"/>
      <c r="K4" s="222"/>
      <c r="L4" s="222"/>
      <c r="M4" s="222" t="str">
        <f>IF(SUM(添付2!$K$6:$K$8)&lt;SUM(添付2!$K$9:$K$11),添付2!G6,添付2!G9)</f>
        <v>HIJKL-12345</v>
      </c>
      <c r="N4" s="222"/>
      <c r="O4" s="222"/>
      <c r="P4" s="222"/>
      <c r="Q4" s="222"/>
      <c r="R4" s="223">
        <f>IF(SUM(添付2!$K$6:$K$8)&lt;SUM(添付2!$K$9:$K$11),添付2!K6,添付2!K9)</f>
        <v>100</v>
      </c>
      <c r="S4" s="224"/>
      <c r="T4" s="226" t="s">
        <v>30</v>
      </c>
      <c r="U4" s="226"/>
      <c r="V4" s="225" t="s">
        <v>131</v>
      </c>
      <c r="W4" s="226"/>
      <c r="X4" s="231">
        <f>添付2!G3</f>
        <v>115</v>
      </c>
      <c r="Y4" s="231"/>
      <c r="Z4" s="234" t="s">
        <v>30</v>
      </c>
      <c r="AB4" s="104" t="s">
        <v>34</v>
      </c>
      <c r="AC4" s="104" t="s">
        <v>178</v>
      </c>
    </row>
    <row r="5" spans="1:29" ht="18" customHeight="1" x14ac:dyDescent="0.45">
      <c r="A5" s="218"/>
      <c r="B5" s="219"/>
      <c r="C5" s="219"/>
      <c r="D5" s="219"/>
      <c r="E5" s="220"/>
      <c r="F5" s="221" t="s">
        <v>266</v>
      </c>
      <c r="G5" s="221"/>
      <c r="H5" s="222" t="str">
        <f>IF(SUM(添付2!$K$6:$K$8)&lt;SUM(添付2!$K$9:$K$11),添付2!F7,添付2!F10)</f>
        <v>△△△社</v>
      </c>
      <c r="I5" s="222"/>
      <c r="J5" s="222"/>
      <c r="K5" s="222"/>
      <c r="L5" s="222"/>
      <c r="M5" s="222" t="str">
        <f>IF(SUM(添付2!$K$6:$K$8)&lt;SUM(添付2!$K$9:$K$11),添付2!G7,添付2!G10)</f>
        <v>FGHIJ-67890</v>
      </c>
      <c r="N5" s="222"/>
      <c r="O5" s="222"/>
      <c r="P5" s="222"/>
      <c r="Q5" s="222"/>
      <c r="R5" s="223">
        <f>IF(SUM(添付2!$K$6:$K$8)&lt;SUM(添付2!$K$9:$K$11),添付2!K7,添付2!K10)</f>
        <v>15</v>
      </c>
      <c r="S5" s="224"/>
      <c r="T5" s="226" t="s">
        <v>30</v>
      </c>
      <c r="U5" s="226"/>
      <c r="V5" s="227"/>
      <c r="W5" s="228"/>
      <c r="X5" s="232"/>
      <c r="Y5" s="232"/>
      <c r="Z5" s="235"/>
      <c r="AB5" s="104" t="s">
        <v>34</v>
      </c>
      <c r="AC5" s="104" t="s">
        <v>179</v>
      </c>
    </row>
    <row r="6" spans="1:29" ht="18" customHeight="1" x14ac:dyDescent="0.45">
      <c r="A6" s="218"/>
      <c r="B6" s="219"/>
      <c r="C6" s="219"/>
      <c r="D6" s="219"/>
      <c r="E6" s="220"/>
      <c r="F6" s="221" t="s">
        <v>266</v>
      </c>
      <c r="G6" s="221"/>
      <c r="H6" s="222">
        <f>IF(SUM(添付2!$K$6:$K$8)&lt;SUM(添付2!$K$9:$K$11),添付2!F8,添付2!F11)</f>
        <v>0</v>
      </c>
      <c r="I6" s="222"/>
      <c r="J6" s="222"/>
      <c r="K6" s="222"/>
      <c r="L6" s="222"/>
      <c r="M6" s="222">
        <f>IF(SUM(添付2!$K$6:$K$8)&lt;SUM(添付2!$K$9:$K$11),添付2!G8,添付2!G11)</f>
        <v>0</v>
      </c>
      <c r="N6" s="222"/>
      <c r="O6" s="222"/>
      <c r="P6" s="222"/>
      <c r="Q6" s="222"/>
      <c r="R6" s="223">
        <f>IF(SUM(添付2!$K$6:$K$8)&lt;SUM(添付2!$K$9:$K$11),添付2!K8,添付2!K11)</f>
        <v>0</v>
      </c>
      <c r="S6" s="224"/>
      <c r="T6" s="226" t="s">
        <v>30</v>
      </c>
      <c r="U6" s="226"/>
      <c r="V6" s="229"/>
      <c r="W6" s="230"/>
      <c r="X6" s="233"/>
      <c r="Y6" s="233"/>
      <c r="Z6" s="236"/>
    </row>
    <row r="7" spans="1:29" ht="18" customHeight="1" x14ac:dyDescent="0.45">
      <c r="A7" s="237" t="s">
        <v>15</v>
      </c>
      <c r="B7" s="238"/>
      <c r="C7" s="238"/>
      <c r="D7" s="238"/>
      <c r="E7" s="239"/>
      <c r="F7" s="221" t="s">
        <v>266</v>
      </c>
      <c r="G7" s="221"/>
      <c r="H7" s="222" t="str">
        <f>添付2!F24</f>
        <v>×××社</v>
      </c>
      <c r="I7" s="222"/>
      <c r="J7" s="222"/>
      <c r="K7" s="222"/>
      <c r="L7" s="222"/>
      <c r="M7" s="222" t="str">
        <f>添付2!G24</f>
        <v>67890-FGHIJ</v>
      </c>
      <c r="N7" s="222"/>
      <c r="O7" s="222"/>
      <c r="P7" s="222"/>
      <c r="Q7" s="222"/>
      <c r="R7" s="243">
        <f>添付2!K24</f>
        <v>16.399999999999999</v>
      </c>
      <c r="S7" s="244"/>
      <c r="T7" s="210" t="s">
        <v>29</v>
      </c>
      <c r="U7" s="211"/>
      <c r="V7" s="225" t="s">
        <v>131</v>
      </c>
      <c r="W7" s="226"/>
      <c r="X7" s="245">
        <f>添付2!G21</f>
        <v>16.399999999999999</v>
      </c>
      <c r="Y7" s="245"/>
      <c r="Z7" s="234" t="s">
        <v>29</v>
      </c>
      <c r="AB7" s="104" t="s">
        <v>34</v>
      </c>
      <c r="AC7" s="104" t="s">
        <v>178</v>
      </c>
    </row>
    <row r="8" spans="1:29" ht="18" customHeight="1" x14ac:dyDescent="0.45">
      <c r="A8" s="240"/>
      <c r="B8" s="241"/>
      <c r="C8" s="241"/>
      <c r="D8" s="241"/>
      <c r="E8" s="242"/>
      <c r="F8" s="221" t="s">
        <v>266</v>
      </c>
      <c r="G8" s="221"/>
      <c r="H8" s="222">
        <f>添付2!F25</f>
        <v>0</v>
      </c>
      <c r="I8" s="222"/>
      <c r="J8" s="222"/>
      <c r="K8" s="222"/>
      <c r="L8" s="222"/>
      <c r="M8" s="222">
        <f>添付2!G25</f>
        <v>0</v>
      </c>
      <c r="N8" s="222"/>
      <c r="O8" s="222"/>
      <c r="P8" s="222"/>
      <c r="Q8" s="222"/>
      <c r="R8" s="243">
        <f>添付2!K25</f>
        <v>0</v>
      </c>
      <c r="S8" s="244"/>
      <c r="T8" s="210" t="s">
        <v>29</v>
      </c>
      <c r="U8" s="211"/>
      <c r="V8" s="229"/>
      <c r="W8" s="230"/>
      <c r="X8" s="246"/>
      <c r="Y8" s="246"/>
      <c r="Z8" s="236"/>
      <c r="AB8" s="104" t="s">
        <v>34</v>
      </c>
      <c r="AC8" s="104" t="s">
        <v>179</v>
      </c>
    </row>
    <row r="9" spans="1:29" ht="27" customHeight="1" x14ac:dyDescent="0.45">
      <c r="A9" s="146" t="s">
        <v>147</v>
      </c>
      <c r="B9" s="146"/>
      <c r="C9" s="146"/>
      <c r="D9" s="146"/>
      <c r="E9" s="146"/>
      <c r="F9" s="146"/>
      <c r="G9" s="146"/>
      <c r="H9" s="146"/>
      <c r="I9" s="146"/>
      <c r="J9" s="146"/>
      <c r="K9" s="146"/>
      <c r="L9" s="146"/>
      <c r="M9" s="146"/>
      <c r="N9" s="146"/>
      <c r="O9" s="146"/>
      <c r="P9" s="146"/>
      <c r="Q9" s="146"/>
      <c r="R9" s="146"/>
      <c r="S9" s="146"/>
      <c r="T9" s="146"/>
      <c r="U9" s="146"/>
      <c r="V9" s="146"/>
      <c r="W9" s="146"/>
      <c r="X9" s="146"/>
      <c r="Y9" s="146"/>
      <c r="Z9" s="146"/>
    </row>
    <row r="10" spans="1:29" ht="12.6" customHeight="1" x14ac:dyDescent="0.45">
      <c r="A10" s="2"/>
    </row>
    <row r="11" spans="1:29" ht="18.600000000000001" customHeight="1" x14ac:dyDescent="0.45">
      <c r="A11" s="146" t="s">
        <v>214</v>
      </c>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row>
    <row r="12" spans="1:29" ht="21" customHeight="1" x14ac:dyDescent="0.45">
      <c r="A12" s="185" t="s">
        <v>26</v>
      </c>
      <c r="B12" s="185"/>
      <c r="C12" s="185"/>
      <c r="D12" s="185"/>
      <c r="E12" s="185"/>
      <c r="F12" s="185"/>
      <c r="G12" s="185"/>
      <c r="H12" s="185"/>
      <c r="I12" s="185"/>
      <c r="J12" s="247">
        <f>添付3!C25</f>
        <v>100000</v>
      </c>
      <c r="K12" s="247"/>
      <c r="L12" s="247"/>
      <c r="M12" s="247"/>
      <c r="N12" s="247"/>
      <c r="O12" s="247"/>
      <c r="P12" s="247"/>
      <c r="Q12" s="247"/>
      <c r="R12" s="247"/>
      <c r="S12" s="247"/>
      <c r="T12" s="247"/>
      <c r="U12" s="247"/>
      <c r="V12" s="247"/>
      <c r="W12" s="247"/>
      <c r="X12" s="247"/>
      <c r="Y12" s="247"/>
      <c r="Z12" s="247"/>
      <c r="AB12" s="104" t="s">
        <v>34</v>
      </c>
      <c r="AC12" s="104" t="s">
        <v>149</v>
      </c>
    </row>
    <row r="13" spans="1:29" ht="21" customHeight="1" x14ac:dyDescent="0.45">
      <c r="A13" s="248" t="s">
        <v>27</v>
      </c>
      <c r="B13" s="249"/>
      <c r="C13" s="249"/>
      <c r="D13" s="249"/>
      <c r="E13" s="249"/>
      <c r="F13" s="249"/>
      <c r="G13" s="249"/>
      <c r="H13" s="249"/>
      <c r="I13" s="250"/>
      <c r="J13" s="247">
        <f>添付3!C8</f>
        <v>840000</v>
      </c>
      <c r="K13" s="247"/>
      <c r="L13" s="247"/>
      <c r="M13" s="247"/>
      <c r="N13" s="247"/>
      <c r="O13" s="247"/>
      <c r="P13" s="247"/>
      <c r="Q13" s="247"/>
      <c r="R13" s="247"/>
      <c r="S13" s="247"/>
      <c r="T13" s="247"/>
      <c r="U13" s="247"/>
      <c r="V13" s="247"/>
      <c r="W13" s="247"/>
      <c r="X13" s="247"/>
      <c r="Y13" s="247"/>
      <c r="Z13" s="247"/>
      <c r="AB13" s="104" t="s">
        <v>34</v>
      </c>
      <c r="AC13" s="104" t="s">
        <v>149</v>
      </c>
    </row>
    <row r="14" spans="1:29" ht="21" customHeight="1" x14ac:dyDescent="0.45">
      <c r="A14" s="248" t="s">
        <v>28</v>
      </c>
      <c r="B14" s="249"/>
      <c r="C14" s="249"/>
      <c r="D14" s="249"/>
      <c r="E14" s="249"/>
      <c r="F14" s="249"/>
      <c r="G14" s="249"/>
      <c r="H14" s="249"/>
      <c r="I14" s="250"/>
      <c r="J14" s="247">
        <f>添付3!C36</f>
        <v>0</v>
      </c>
      <c r="K14" s="247"/>
      <c r="L14" s="247"/>
      <c r="M14" s="247"/>
      <c r="N14" s="247"/>
      <c r="O14" s="247"/>
      <c r="P14" s="247"/>
      <c r="Q14" s="247"/>
      <c r="R14" s="247"/>
      <c r="S14" s="247"/>
      <c r="T14" s="247"/>
      <c r="U14" s="247"/>
      <c r="V14" s="247"/>
      <c r="W14" s="247"/>
      <c r="X14" s="247"/>
      <c r="Y14" s="247"/>
      <c r="Z14" s="247"/>
      <c r="AB14" s="104" t="s">
        <v>34</v>
      </c>
      <c r="AC14" s="104" t="s">
        <v>149</v>
      </c>
    </row>
    <row r="15" spans="1:29" ht="12.6" customHeight="1" x14ac:dyDescent="0.45"/>
    <row r="16" spans="1:29" x14ac:dyDescent="0.45">
      <c r="A16" s="103" t="s">
        <v>215</v>
      </c>
      <c r="AB16"/>
      <c r="AC16"/>
    </row>
    <row r="17" spans="1:29" ht="24" customHeight="1" x14ac:dyDescent="0.45">
      <c r="A17" s="207" t="s">
        <v>216</v>
      </c>
      <c r="B17" s="207"/>
      <c r="C17" s="207"/>
      <c r="D17" s="207"/>
      <c r="E17" s="207"/>
      <c r="F17" s="207"/>
      <c r="G17" s="251" t="s">
        <v>256</v>
      </c>
      <c r="H17" s="252"/>
      <c r="I17" s="253" t="s">
        <v>21</v>
      </c>
      <c r="J17" s="254"/>
      <c r="K17" s="254"/>
      <c r="L17" s="254"/>
      <c r="M17" s="254"/>
      <c r="N17" s="254"/>
      <c r="O17" s="254"/>
      <c r="P17" s="254"/>
      <c r="Q17" s="254"/>
      <c r="R17" s="254"/>
      <c r="S17" s="254"/>
      <c r="T17" s="254"/>
      <c r="U17" s="254"/>
      <c r="V17" s="254"/>
      <c r="W17" s="254"/>
      <c r="X17" s="254"/>
      <c r="Y17" s="254"/>
      <c r="Z17" s="255"/>
      <c r="AB17"/>
      <c r="AC17"/>
    </row>
    <row r="18" spans="1:29" ht="346.8" customHeight="1" x14ac:dyDescent="0.45">
      <c r="A18" s="207"/>
      <c r="B18" s="207"/>
      <c r="C18" s="207"/>
      <c r="D18" s="207"/>
      <c r="E18" s="207"/>
      <c r="F18" s="207"/>
      <c r="G18" s="256" t="s">
        <v>305</v>
      </c>
      <c r="H18" s="256"/>
      <c r="I18" s="256"/>
      <c r="J18" s="256"/>
      <c r="K18" s="256"/>
      <c r="L18" s="256"/>
      <c r="M18" s="256"/>
      <c r="N18" s="256"/>
      <c r="O18" s="256"/>
      <c r="P18" s="256"/>
      <c r="Q18" s="256"/>
      <c r="R18" s="256"/>
      <c r="S18" s="256"/>
      <c r="T18" s="256"/>
      <c r="U18" s="256"/>
      <c r="V18" s="256"/>
      <c r="W18" s="256"/>
      <c r="X18" s="256"/>
      <c r="Y18" s="256"/>
      <c r="Z18" s="256"/>
      <c r="AB18"/>
      <c r="AC18"/>
    </row>
    <row r="19" spans="1:29" ht="18" customHeight="1" x14ac:dyDescent="0.45">
      <c r="A19" s="103" t="s">
        <v>10</v>
      </c>
      <c r="AB19"/>
      <c r="AC19"/>
    </row>
  </sheetData>
  <mergeCells count="52">
    <mergeCell ref="A14:I14"/>
    <mergeCell ref="J14:Z14"/>
    <mergeCell ref="A17:F18"/>
    <mergeCell ref="G17:H17"/>
    <mergeCell ref="I17:Z17"/>
    <mergeCell ref="G18:Z18"/>
    <mergeCell ref="A9:Z9"/>
    <mergeCell ref="A11:Z11"/>
    <mergeCell ref="A12:I12"/>
    <mergeCell ref="J12:Z12"/>
    <mergeCell ref="A13:I13"/>
    <mergeCell ref="J13:Z13"/>
    <mergeCell ref="V7:W8"/>
    <mergeCell ref="X7:Y8"/>
    <mergeCell ref="Z7:Z8"/>
    <mergeCell ref="F8:G8"/>
    <mergeCell ref="H8:L8"/>
    <mergeCell ref="M8:Q8"/>
    <mergeCell ref="R8:S8"/>
    <mergeCell ref="T8:U8"/>
    <mergeCell ref="T7:U7"/>
    <mergeCell ref="A7:E8"/>
    <mergeCell ref="F7:G7"/>
    <mergeCell ref="H7:L7"/>
    <mergeCell ref="M7:Q7"/>
    <mergeCell ref="R7:S7"/>
    <mergeCell ref="V4:W6"/>
    <mergeCell ref="X4:Y6"/>
    <mergeCell ref="Z4:Z6"/>
    <mergeCell ref="F5:G5"/>
    <mergeCell ref="H5:L5"/>
    <mergeCell ref="M5:Q5"/>
    <mergeCell ref="R5:S5"/>
    <mergeCell ref="T5:U5"/>
    <mergeCell ref="F6:G6"/>
    <mergeCell ref="H6:L6"/>
    <mergeCell ref="T4:U4"/>
    <mergeCell ref="T6:U6"/>
    <mergeCell ref="A4:E6"/>
    <mergeCell ref="F4:G4"/>
    <mergeCell ref="H4:L4"/>
    <mergeCell ref="M4:Q4"/>
    <mergeCell ref="R4:S4"/>
    <mergeCell ref="M6:Q6"/>
    <mergeCell ref="R6:S6"/>
    <mergeCell ref="A1:Z1"/>
    <mergeCell ref="A2:Z2"/>
    <mergeCell ref="A3:E3"/>
    <mergeCell ref="F3:G3"/>
    <mergeCell ref="H3:L3"/>
    <mergeCell ref="M3:Q3"/>
    <mergeCell ref="R3:Z3"/>
  </mergeCells>
  <phoneticPr fontId="21"/>
  <conditionalFormatting sqref="F4:G8">
    <cfRule type="containsBlanks" dxfId="19" priority="5">
      <formula>LEN(TRIM(F4))=0</formula>
    </cfRule>
  </conditionalFormatting>
  <conditionalFormatting sqref="H4:Q6">
    <cfRule type="containsBlanks" dxfId="18" priority="3">
      <formula>LEN(TRIM(H4))=0</formula>
    </cfRule>
  </conditionalFormatting>
  <conditionalFormatting sqref="V7 H7:Q8">
    <cfRule type="containsBlanks" dxfId="17" priority="2">
      <formula>LEN(TRIM(H7))=0</formula>
    </cfRule>
  </conditionalFormatting>
  <conditionalFormatting sqref="G17">
    <cfRule type="containsBlanks" dxfId="16" priority="1">
      <formula>LEN(TRIM(G17))=0</formula>
    </cfRule>
  </conditionalFormatting>
  <dataValidations count="1">
    <dataValidation type="list" allowBlank="1" showInputMessage="1" showErrorMessage="1" sqref="G17 F4:G8">
      <formula1>"□,■"</formula1>
    </dataValidation>
  </dataValidations>
  <pageMargins left="0.78740157480314965" right="0.78740157480314965" top="0.78740157480314965" bottom="0.59055118110236227"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29"/>
  <sheetViews>
    <sheetView showGridLines="0" view="pageBreakPreview" zoomScale="70" zoomScaleNormal="110" zoomScaleSheetLayoutView="70" workbookViewId="0">
      <selection activeCell="Y7" sqref="Y7:Z7"/>
    </sheetView>
  </sheetViews>
  <sheetFormatPr defaultColWidth="3" defaultRowHeight="18" x14ac:dyDescent="0.45"/>
  <cols>
    <col min="4" max="4" width="2.19921875" customWidth="1"/>
    <col min="5" max="28" width="2.69921875" customWidth="1"/>
  </cols>
  <sheetData>
    <row r="1" spans="1:28" x14ac:dyDescent="0.45">
      <c r="A1" s="257" t="s">
        <v>150</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row>
    <row r="2" spans="1:28" ht="18" customHeight="1" x14ac:dyDescent="0.45">
      <c r="A2" s="184" t="s">
        <v>151</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row>
    <row r="3" spans="1:28" x14ac:dyDescent="0.45">
      <c r="A3" s="258"/>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row>
    <row r="4" spans="1:28" ht="18.600000000000001" customHeight="1" x14ac:dyDescent="0.45">
      <c r="A4" s="259" t="s">
        <v>152</v>
      </c>
      <c r="B4" s="259"/>
      <c r="C4" s="259"/>
      <c r="D4" s="259"/>
      <c r="E4" s="260"/>
      <c r="F4" s="261"/>
      <c r="G4" s="261"/>
      <c r="H4" s="261"/>
      <c r="I4" s="261"/>
      <c r="J4" s="261"/>
      <c r="K4" s="261"/>
      <c r="L4" s="261"/>
      <c r="M4" s="261"/>
      <c r="N4" s="261"/>
      <c r="O4" s="262">
        <v>23</v>
      </c>
      <c r="P4" s="262"/>
      <c r="Q4" s="263" t="s">
        <v>153</v>
      </c>
      <c r="R4" s="263"/>
      <c r="S4" s="263"/>
      <c r="T4" s="263"/>
      <c r="U4" s="263"/>
      <c r="V4" s="263"/>
      <c r="W4" s="263"/>
      <c r="X4" s="263"/>
      <c r="Y4" s="263"/>
      <c r="Z4" s="263"/>
      <c r="AA4" s="263"/>
      <c r="AB4" s="264"/>
    </row>
    <row r="5" spans="1:28" x14ac:dyDescent="0.45">
      <c r="A5" s="259"/>
      <c r="B5" s="259"/>
      <c r="C5" s="259"/>
      <c r="D5" s="259"/>
      <c r="E5" s="265" t="s">
        <v>93</v>
      </c>
      <c r="F5" s="265"/>
      <c r="G5" s="265" t="s">
        <v>154</v>
      </c>
      <c r="H5" s="265"/>
      <c r="I5" s="265" t="s">
        <v>155</v>
      </c>
      <c r="J5" s="265"/>
      <c r="K5" s="265" t="s">
        <v>156</v>
      </c>
      <c r="L5" s="265"/>
      <c r="M5" s="265" t="s">
        <v>157</v>
      </c>
      <c r="N5" s="265"/>
      <c r="O5" s="265" t="s">
        <v>158</v>
      </c>
      <c r="P5" s="265"/>
      <c r="Q5" s="265" t="s">
        <v>159</v>
      </c>
      <c r="R5" s="265"/>
      <c r="S5" s="265" t="s">
        <v>160</v>
      </c>
      <c r="T5" s="265"/>
      <c r="U5" s="265" t="s">
        <v>161</v>
      </c>
      <c r="V5" s="265"/>
      <c r="W5" s="265" t="s">
        <v>162</v>
      </c>
      <c r="X5" s="265"/>
      <c r="Y5" s="265" t="s">
        <v>163</v>
      </c>
      <c r="Z5" s="265"/>
      <c r="AA5" s="265" t="s">
        <v>164</v>
      </c>
      <c r="AB5" s="265"/>
    </row>
    <row r="6" spans="1:28" ht="30" customHeight="1" x14ac:dyDescent="0.45">
      <c r="A6" s="266" t="s">
        <v>267</v>
      </c>
      <c r="B6" s="267"/>
      <c r="C6" s="267"/>
      <c r="D6" s="268"/>
      <c r="E6" s="269"/>
      <c r="F6" s="269"/>
      <c r="G6" s="270"/>
      <c r="H6" s="271"/>
      <c r="I6" s="270"/>
      <c r="J6" s="271"/>
      <c r="K6" s="270"/>
      <c r="L6" s="271"/>
      <c r="M6" s="270"/>
      <c r="N6" s="271"/>
      <c r="O6" s="270"/>
      <c r="P6" s="271"/>
      <c r="Q6" s="270"/>
      <c r="R6" s="271"/>
      <c r="S6" s="270"/>
      <c r="T6" s="271"/>
      <c r="U6" s="270"/>
      <c r="V6" s="271"/>
      <c r="W6" s="270"/>
      <c r="X6" s="271"/>
      <c r="Y6" s="270"/>
      <c r="Z6" s="271"/>
      <c r="AA6" s="270"/>
      <c r="AB6" s="271"/>
    </row>
    <row r="7" spans="1:28" ht="30" customHeight="1" x14ac:dyDescent="0.45">
      <c r="A7" s="274" t="s">
        <v>268</v>
      </c>
      <c r="B7" s="275"/>
      <c r="C7" s="275"/>
      <c r="D7" s="276"/>
      <c r="E7" s="277"/>
      <c r="F7" s="277"/>
      <c r="G7" s="272"/>
      <c r="H7" s="273"/>
      <c r="I7" s="272"/>
      <c r="J7" s="273"/>
      <c r="K7" s="272"/>
      <c r="L7" s="273"/>
      <c r="M7" s="272"/>
      <c r="N7" s="273"/>
      <c r="O7" s="272"/>
      <c r="P7" s="273"/>
      <c r="Q7" s="272"/>
      <c r="R7" s="273"/>
      <c r="S7" s="272"/>
      <c r="T7" s="273"/>
      <c r="U7" s="272"/>
      <c r="V7" s="273"/>
      <c r="W7" s="272"/>
      <c r="X7" s="273"/>
      <c r="Y7" s="272"/>
      <c r="Z7" s="273"/>
      <c r="AA7" s="272"/>
      <c r="AB7" s="273"/>
    </row>
    <row r="8" spans="1:28" ht="30" customHeight="1" x14ac:dyDescent="0.45">
      <c r="A8" s="274" t="s">
        <v>269</v>
      </c>
      <c r="B8" s="275"/>
      <c r="C8" s="275"/>
      <c r="D8" s="276"/>
      <c r="E8" s="277"/>
      <c r="F8" s="277"/>
      <c r="G8" s="272"/>
      <c r="H8" s="273"/>
      <c r="I8" s="272"/>
      <c r="J8" s="273"/>
      <c r="K8" s="272"/>
      <c r="L8" s="273"/>
      <c r="M8" s="272"/>
      <c r="N8" s="273"/>
      <c r="O8" s="272"/>
      <c r="P8" s="273"/>
      <c r="Q8" s="272"/>
      <c r="R8" s="273"/>
      <c r="S8" s="272"/>
      <c r="T8" s="273"/>
      <c r="U8" s="272"/>
      <c r="V8" s="273"/>
      <c r="W8" s="272"/>
      <c r="X8" s="273"/>
      <c r="Y8" s="272"/>
      <c r="Z8" s="273"/>
      <c r="AA8" s="272"/>
      <c r="AB8" s="273"/>
    </row>
    <row r="9" spans="1:28" ht="30" customHeight="1" x14ac:dyDescent="0.45">
      <c r="A9" s="274" t="s">
        <v>270</v>
      </c>
      <c r="B9" s="275"/>
      <c r="C9" s="275"/>
      <c r="D9" s="276"/>
      <c r="E9" s="277"/>
      <c r="F9" s="277"/>
      <c r="G9" s="272"/>
      <c r="H9" s="273"/>
      <c r="I9" s="272"/>
      <c r="J9" s="273"/>
      <c r="K9" s="272"/>
      <c r="L9" s="273"/>
      <c r="M9" s="272"/>
      <c r="N9" s="273"/>
      <c r="O9" s="272"/>
      <c r="P9" s="273"/>
      <c r="Q9" s="272"/>
      <c r="R9" s="273"/>
      <c r="S9" s="272"/>
      <c r="T9" s="273"/>
      <c r="U9" s="272"/>
      <c r="V9" s="273"/>
      <c r="W9" s="272"/>
      <c r="X9" s="273"/>
      <c r="Y9" s="272"/>
      <c r="Z9" s="273"/>
      <c r="AA9" s="272"/>
      <c r="AB9" s="273"/>
    </row>
    <row r="10" spans="1:28" ht="30" customHeight="1" x14ac:dyDescent="0.45">
      <c r="A10" s="274" t="s">
        <v>271</v>
      </c>
      <c r="B10" s="275"/>
      <c r="C10" s="275"/>
      <c r="D10" s="276"/>
      <c r="E10" s="277"/>
      <c r="F10" s="277"/>
      <c r="G10" s="272"/>
      <c r="H10" s="273"/>
      <c r="I10" s="272"/>
      <c r="J10" s="273"/>
      <c r="K10" s="272"/>
      <c r="L10" s="273"/>
      <c r="M10" s="272"/>
      <c r="N10" s="273"/>
      <c r="O10" s="272"/>
      <c r="P10" s="273"/>
      <c r="Q10" s="272"/>
      <c r="R10" s="273"/>
      <c r="S10" s="272"/>
      <c r="T10" s="273"/>
      <c r="U10" s="272"/>
      <c r="V10" s="273"/>
      <c r="W10" s="272"/>
      <c r="X10" s="273"/>
      <c r="Y10" s="272"/>
      <c r="Z10" s="273"/>
      <c r="AA10" s="272"/>
      <c r="AB10" s="273"/>
    </row>
    <row r="11" spans="1:28" ht="30" customHeight="1" x14ac:dyDescent="0.45">
      <c r="A11" s="274" t="s">
        <v>272</v>
      </c>
      <c r="B11" s="275"/>
      <c r="C11" s="275"/>
      <c r="D11" s="276"/>
      <c r="E11" s="277"/>
      <c r="F11" s="277"/>
      <c r="G11" s="272"/>
      <c r="H11" s="273"/>
      <c r="I11" s="272"/>
      <c r="J11" s="273"/>
      <c r="K11" s="272"/>
      <c r="L11" s="273"/>
      <c r="M11" s="272"/>
      <c r="N11" s="273"/>
      <c r="O11" s="272"/>
      <c r="P11" s="273"/>
      <c r="Q11" s="272"/>
      <c r="R11" s="273"/>
      <c r="S11" s="272"/>
      <c r="T11" s="273"/>
      <c r="U11" s="272"/>
      <c r="V11" s="273"/>
      <c r="W11" s="272"/>
      <c r="X11" s="273"/>
      <c r="Y11" s="272"/>
      <c r="Z11" s="273"/>
      <c r="AA11" s="272"/>
      <c r="AB11" s="273"/>
    </row>
    <row r="12" spans="1:28" ht="30" customHeight="1" x14ac:dyDescent="0.45">
      <c r="A12" s="285"/>
      <c r="B12" s="286"/>
      <c r="C12" s="286"/>
      <c r="D12" s="287"/>
      <c r="E12" s="277"/>
      <c r="F12" s="277"/>
      <c r="G12" s="272"/>
      <c r="H12" s="273"/>
      <c r="I12" s="272"/>
      <c r="J12" s="273"/>
      <c r="K12" s="272"/>
      <c r="L12" s="273"/>
      <c r="M12" s="272"/>
      <c r="N12" s="273"/>
      <c r="O12" s="272"/>
      <c r="P12" s="273"/>
      <c r="Q12" s="272"/>
      <c r="R12" s="273"/>
      <c r="S12" s="272"/>
      <c r="T12" s="273"/>
      <c r="U12" s="272"/>
      <c r="V12" s="273"/>
      <c r="W12" s="272"/>
      <c r="X12" s="273"/>
      <c r="Y12" s="272"/>
      <c r="Z12" s="273"/>
      <c r="AA12" s="272"/>
      <c r="AB12" s="273"/>
    </row>
    <row r="13" spans="1:28" ht="30" customHeight="1" x14ac:dyDescent="0.45">
      <c r="A13" s="279"/>
      <c r="B13" s="280"/>
      <c r="C13" s="280"/>
      <c r="D13" s="281"/>
      <c r="E13" s="282"/>
      <c r="F13" s="282"/>
      <c r="G13" s="283"/>
      <c r="H13" s="284"/>
      <c r="I13" s="283"/>
      <c r="J13" s="284"/>
      <c r="K13" s="283"/>
      <c r="L13" s="284"/>
      <c r="M13" s="283"/>
      <c r="N13" s="284"/>
      <c r="O13" s="283"/>
      <c r="P13" s="284"/>
      <c r="Q13" s="283"/>
      <c r="R13" s="284"/>
      <c r="S13" s="283"/>
      <c r="T13" s="284"/>
      <c r="U13" s="283"/>
      <c r="V13" s="284"/>
      <c r="W13" s="283"/>
      <c r="X13" s="284"/>
      <c r="Y13" s="283"/>
      <c r="Z13" s="284"/>
      <c r="AA13" s="283"/>
      <c r="AB13" s="284"/>
    </row>
    <row r="14" spans="1:28" ht="30" customHeight="1" x14ac:dyDescent="0.45">
      <c r="A14" s="228"/>
      <c r="B14" s="228"/>
      <c r="C14" s="228"/>
      <c r="D14" s="22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row>
    <row r="15" spans="1:28" ht="30" customHeight="1" x14ac:dyDescent="0.45">
      <c r="A15" s="228"/>
      <c r="B15" s="228"/>
      <c r="C15" s="228"/>
      <c r="D15" s="22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row>
    <row r="16" spans="1:28" ht="30" customHeight="1" x14ac:dyDescent="0.45">
      <c r="A16" s="228"/>
      <c r="B16" s="228"/>
      <c r="C16" s="228"/>
      <c r="D16" s="22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row>
    <row r="17" spans="1:28" ht="30" customHeight="1" x14ac:dyDescent="0.45">
      <c r="A17" s="228"/>
      <c r="B17" s="228"/>
      <c r="C17" s="228"/>
      <c r="D17" s="22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row>
    <row r="18" spans="1:28" ht="30" customHeight="1" x14ac:dyDescent="0.45">
      <c r="A18" s="228"/>
      <c r="B18" s="228"/>
      <c r="C18" s="228"/>
      <c r="D18" s="22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row>
    <row r="19" spans="1:28" ht="30" customHeight="1" x14ac:dyDescent="0.45">
      <c r="A19" s="228"/>
      <c r="B19" s="228"/>
      <c r="C19" s="228"/>
      <c r="D19" s="22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row>
    <row r="20" spans="1:28" ht="30" customHeight="1" x14ac:dyDescent="0.45">
      <c r="A20" s="228"/>
      <c r="B20" s="228"/>
      <c r="C20" s="228"/>
      <c r="D20" s="22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row>
    <row r="21" spans="1:28" ht="30" customHeight="1" x14ac:dyDescent="0.45">
      <c r="A21" s="228"/>
      <c r="B21" s="228"/>
      <c r="C21" s="228"/>
      <c r="D21" s="22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row>
    <row r="22" spans="1:28" ht="30" customHeight="1" x14ac:dyDescent="0.45">
      <c r="A22" s="228"/>
      <c r="B22" s="228"/>
      <c r="C22" s="228"/>
      <c r="D22" s="22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row>
    <row r="23" spans="1:28" ht="30" customHeight="1" x14ac:dyDescent="0.45">
      <c r="A23" s="228"/>
      <c r="B23" s="228"/>
      <c r="C23" s="228"/>
      <c r="D23" s="22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row>
    <row r="24" spans="1:28" ht="30" customHeight="1" x14ac:dyDescent="0.45">
      <c r="A24" s="228"/>
      <c r="B24" s="228"/>
      <c r="C24" s="228"/>
      <c r="D24" s="22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row>
    <row r="25" spans="1:28" ht="30" customHeight="1" x14ac:dyDescent="0.45">
      <c r="A25" s="288"/>
      <c r="B25" s="288"/>
      <c r="C25" s="288"/>
      <c r="D25" s="288"/>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row>
    <row r="26" spans="1:28" x14ac:dyDescent="0.45">
      <c r="A26" s="288"/>
      <c r="B26" s="288"/>
      <c r="C26" s="288"/>
      <c r="D26" s="288"/>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row>
    <row r="27" spans="1:28" x14ac:dyDescent="0.45">
      <c r="A27" s="288"/>
      <c r="B27" s="288"/>
      <c r="C27" s="288"/>
      <c r="D27" s="288"/>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row>
    <row r="28" spans="1:28" x14ac:dyDescent="0.45">
      <c r="A28" s="288"/>
      <c r="B28" s="288"/>
      <c r="C28" s="288"/>
      <c r="D28" s="288"/>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row>
    <row r="29" spans="1:28" x14ac:dyDescent="0.45">
      <c r="A29" s="288"/>
      <c r="B29" s="288"/>
      <c r="C29" s="288"/>
      <c r="D29" s="288"/>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row>
  </sheetData>
  <mergeCells count="331">
    <mergeCell ref="Q29:R29"/>
    <mergeCell ref="S29:T29"/>
    <mergeCell ref="U29:V29"/>
    <mergeCell ref="W29:X29"/>
    <mergeCell ref="Y29:Z29"/>
    <mergeCell ref="U28:V28"/>
    <mergeCell ref="W28:X28"/>
    <mergeCell ref="Y28:Z28"/>
    <mergeCell ref="AA28:AB28"/>
    <mergeCell ref="A29:D29"/>
    <mergeCell ref="E29:F29"/>
    <mergeCell ref="G29:H29"/>
    <mergeCell ref="I29:J29"/>
    <mergeCell ref="K29:L29"/>
    <mergeCell ref="M29:N29"/>
    <mergeCell ref="AA27:AB27"/>
    <mergeCell ref="A28:D28"/>
    <mergeCell ref="E28:F28"/>
    <mergeCell ref="G28:H28"/>
    <mergeCell ref="I28:J28"/>
    <mergeCell ref="K28:L28"/>
    <mergeCell ref="M28:N28"/>
    <mergeCell ref="O28:P28"/>
    <mergeCell ref="Q28:R28"/>
    <mergeCell ref="S28:T28"/>
    <mergeCell ref="O27:P27"/>
    <mergeCell ref="Q27:R27"/>
    <mergeCell ref="S27:T27"/>
    <mergeCell ref="U27:V27"/>
    <mergeCell ref="W27:X27"/>
    <mergeCell ref="Y27:Z27"/>
    <mergeCell ref="AA29:AB29"/>
    <mergeCell ref="O29:P29"/>
    <mergeCell ref="U26:V26"/>
    <mergeCell ref="W26:X26"/>
    <mergeCell ref="Y26:Z26"/>
    <mergeCell ref="AA26:AB26"/>
    <mergeCell ref="A27:D27"/>
    <mergeCell ref="E27:F27"/>
    <mergeCell ref="G27:H27"/>
    <mergeCell ref="I27:J27"/>
    <mergeCell ref="K27:L27"/>
    <mergeCell ref="M27:N27"/>
    <mergeCell ref="A26:D26"/>
    <mergeCell ref="E26:F26"/>
    <mergeCell ref="G26:H26"/>
    <mergeCell ref="I26:J26"/>
    <mergeCell ref="K26:L26"/>
    <mergeCell ref="M26:N26"/>
    <mergeCell ref="O26:P26"/>
    <mergeCell ref="Q26:R26"/>
    <mergeCell ref="S26:T26"/>
    <mergeCell ref="U24:V24"/>
    <mergeCell ref="W24:X24"/>
    <mergeCell ref="Y24:Z24"/>
    <mergeCell ref="AA24:AB24"/>
    <mergeCell ref="A25:D25"/>
    <mergeCell ref="E25:F25"/>
    <mergeCell ref="G25:H25"/>
    <mergeCell ref="I25:J25"/>
    <mergeCell ref="K25:L25"/>
    <mergeCell ref="M25:N25"/>
    <mergeCell ref="AA25:AB25"/>
    <mergeCell ref="O25:P25"/>
    <mergeCell ref="Q25:R25"/>
    <mergeCell ref="S25:T25"/>
    <mergeCell ref="U25:V25"/>
    <mergeCell ref="W25:X25"/>
    <mergeCell ref="Y25:Z25"/>
    <mergeCell ref="A24:D24"/>
    <mergeCell ref="E24:F24"/>
    <mergeCell ref="G24:H24"/>
    <mergeCell ref="I24:J24"/>
    <mergeCell ref="K24:L24"/>
    <mergeCell ref="M24:N24"/>
    <mergeCell ref="O24:P24"/>
    <mergeCell ref="Q24:R24"/>
    <mergeCell ref="S24:T24"/>
    <mergeCell ref="U22:V22"/>
    <mergeCell ref="W22:X22"/>
    <mergeCell ref="Y22:Z22"/>
    <mergeCell ref="AA22:AB22"/>
    <mergeCell ref="A23:D23"/>
    <mergeCell ref="E23:F23"/>
    <mergeCell ref="G23:H23"/>
    <mergeCell ref="I23:J23"/>
    <mergeCell ref="K23:L23"/>
    <mergeCell ref="M23:N23"/>
    <mergeCell ref="AA23:AB23"/>
    <mergeCell ref="O23:P23"/>
    <mergeCell ref="Q23:R23"/>
    <mergeCell ref="S23:T23"/>
    <mergeCell ref="U23:V23"/>
    <mergeCell ref="W23:X23"/>
    <mergeCell ref="Y23:Z23"/>
    <mergeCell ref="A22:D22"/>
    <mergeCell ref="E22:F22"/>
    <mergeCell ref="G22:H22"/>
    <mergeCell ref="I22:J22"/>
    <mergeCell ref="K22:L22"/>
    <mergeCell ref="M22:N22"/>
    <mergeCell ref="O22:P22"/>
    <mergeCell ref="Q22:R22"/>
    <mergeCell ref="S22:T22"/>
    <mergeCell ref="U20:V20"/>
    <mergeCell ref="W20:X20"/>
    <mergeCell ref="Y20:Z20"/>
    <mergeCell ref="AA20:AB20"/>
    <mergeCell ref="A21:D21"/>
    <mergeCell ref="E21:F21"/>
    <mergeCell ref="G21:H21"/>
    <mergeCell ref="I21:J21"/>
    <mergeCell ref="K21:L21"/>
    <mergeCell ref="M21:N21"/>
    <mergeCell ref="AA21:AB21"/>
    <mergeCell ref="O21:P21"/>
    <mergeCell ref="Q21:R21"/>
    <mergeCell ref="S21:T21"/>
    <mergeCell ref="U21:V21"/>
    <mergeCell ref="W21:X21"/>
    <mergeCell ref="Y21:Z21"/>
    <mergeCell ref="A20:D20"/>
    <mergeCell ref="E20:F20"/>
    <mergeCell ref="G20:H20"/>
    <mergeCell ref="I20:J20"/>
    <mergeCell ref="K20:L20"/>
    <mergeCell ref="M20:N20"/>
    <mergeCell ref="O20:P20"/>
    <mergeCell ref="Q20:R20"/>
    <mergeCell ref="S20:T20"/>
    <mergeCell ref="U18:V18"/>
    <mergeCell ref="W18:X18"/>
    <mergeCell ref="Y18:Z18"/>
    <mergeCell ref="AA18:AB18"/>
    <mergeCell ref="A19:D19"/>
    <mergeCell ref="E19:F19"/>
    <mergeCell ref="G19:H19"/>
    <mergeCell ref="I19:J19"/>
    <mergeCell ref="K19:L19"/>
    <mergeCell ref="M19:N19"/>
    <mergeCell ref="AA19:AB19"/>
    <mergeCell ref="O19:P19"/>
    <mergeCell ref="Q19:R19"/>
    <mergeCell ref="S19:T19"/>
    <mergeCell ref="U19:V19"/>
    <mergeCell ref="W19:X19"/>
    <mergeCell ref="Y19:Z19"/>
    <mergeCell ref="A18:D18"/>
    <mergeCell ref="E18:F18"/>
    <mergeCell ref="G18:H18"/>
    <mergeCell ref="I18:J18"/>
    <mergeCell ref="K18:L18"/>
    <mergeCell ref="M18:N18"/>
    <mergeCell ref="O18:P18"/>
    <mergeCell ref="Q18:R18"/>
    <mergeCell ref="S18:T18"/>
    <mergeCell ref="U16:V16"/>
    <mergeCell ref="W16:X16"/>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A16:D16"/>
    <mergeCell ref="E16:F16"/>
    <mergeCell ref="G16:H16"/>
    <mergeCell ref="I16:J16"/>
    <mergeCell ref="K16:L16"/>
    <mergeCell ref="M16:N16"/>
    <mergeCell ref="O16:P16"/>
    <mergeCell ref="Q16:R16"/>
    <mergeCell ref="S16:T16"/>
    <mergeCell ref="U14:V14"/>
    <mergeCell ref="W14:X14"/>
    <mergeCell ref="Y14:Z14"/>
    <mergeCell ref="AA14:AB14"/>
    <mergeCell ref="A15:D15"/>
    <mergeCell ref="E15:F15"/>
    <mergeCell ref="G15:H15"/>
    <mergeCell ref="I15:J15"/>
    <mergeCell ref="K15:L15"/>
    <mergeCell ref="M15:N15"/>
    <mergeCell ref="AA15:AB15"/>
    <mergeCell ref="O15:P15"/>
    <mergeCell ref="Q15:R15"/>
    <mergeCell ref="S15:T15"/>
    <mergeCell ref="U15:V15"/>
    <mergeCell ref="W15:X15"/>
    <mergeCell ref="Y15:Z15"/>
    <mergeCell ref="A14:D14"/>
    <mergeCell ref="E14:F14"/>
    <mergeCell ref="G14:H14"/>
    <mergeCell ref="I14:J14"/>
    <mergeCell ref="K14:L14"/>
    <mergeCell ref="M14:N14"/>
    <mergeCell ref="O14:P14"/>
    <mergeCell ref="Q14:R14"/>
    <mergeCell ref="S14:T14"/>
    <mergeCell ref="U12:V12"/>
    <mergeCell ref="W12:X12"/>
    <mergeCell ref="Y12:Z12"/>
    <mergeCell ref="AA12:AB12"/>
    <mergeCell ref="A13:D13"/>
    <mergeCell ref="E13:F13"/>
    <mergeCell ref="G13:H13"/>
    <mergeCell ref="I13:J13"/>
    <mergeCell ref="K13:L13"/>
    <mergeCell ref="M13:N13"/>
    <mergeCell ref="AA13:AB13"/>
    <mergeCell ref="O13:P13"/>
    <mergeCell ref="Q13:R13"/>
    <mergeCell ref="S13:T13"/>
    <mergeCell ref="U13:V13"/>
    <mergeCell ref="W13:X13"/>
    <mergeCell ref="Y13:Z13"/>
    <mergeCell ref="A12:D12"/>
    <mergeCell ref="E12:F12"/>
    <mergeCell ref="G12:H12"/>
    <mergeCell ref="I12:J12"/>
    <mergeCell ref="K12:L12"/>
    <mergeCell ref="M12:N12"/>
    <mergeCell ref="O12:P12"/>
    <mergeCell ref="Q12:R12"/>
    <mergeCell ref="S12:T12"/>
    <mergeCell ref="U10:V10"/>
    <mergeCell ref="W10:X10"/>
    <mergeCell ref="Y10:Z10"/>
    <mergeCell ref="AA10:AB10"/>
    <mergeCell ref="A11:D11"/>
    <mergeCell ref="E11:F11"/>
    <mergeCell ref="G11:H11"/>
    <mergeCell ref="I11:J11"/>
    <mergeCell ref="K11:L11"/>
    <mergeCell ref="M11:N11"/>
    <mergeCell ref="AA11:AB11"/>
    <mergeCell ref="O11:P11"/>
    <mergeCell ref="Q11:R11"/>
    <mergeCell ref="S11:T11"/>
    <mergeCell ref="U11:V11"/>
    <mergeCell ref="W11:X11"/>
    <mergeCell ref="Y11:Z11"/>
    <mergeCell ref="A10:D10"/>
    <mergeCell ref="E10:F10"/>
    <mergeCell ref="G10:H10"/>
    <mergeCell ref="I10:J10"/>
    <mergeCell ref="K10:L10"/>
    <mergeCell ref="M10:N10"/>
    <mergeCell ref="O10:P10"/>
    <mergeCell ref="Q10:R10"/>
    <mergeCell ref="S10:T10"/>
    <mergeCell ref="Y8:Z8"/>
    <mergeCell ref="AA8:AB8"/>
    <mergeCell ref="A9:D9"/>
    <mergeCell ref="E9:F9"/>
    <mergeCell ref="G9:H9"/>
    <mergeCell ref="I9:J9"/>
    <mergeCell ref="K9:L9"/>
    <mergeCell ref="M9:N9"/>
    <mergeCell ref="AA9:AB9"/>
    <mergeCell ref="O9:P9"/>
    <mergeCell ref="Q9:R9"/>
    <mergeCell ref="S9:T9"/>
    <mergeCell ref="U9:V9"/>
    <mergeCell ref="W9:X9"/>
    <mergeCell ref="Y9:Z9"/>
    <mergeCell ref="AA7:AB7"/>
    <mergeCell ref="A8:D8"/>
    <mergeCell ref="E8:F8"/>
    <mergeCell ref="G8:H8"/>
    <mergeCell ref="I8:J8"/>
    <mergeCell ref="K8:L8"/>
    <mergeCell ref="M8:N8"/>
    <mergeCell ref="O8:P8"/>
    <mergeCell ref="Q8:R8"/>
    <mergeCell ref="S8:T8"/>
    <mergeCell ref="O7:P7"/>
    <mergeCell ref="Q7:R7"/>
    <mergeCell ref="S7:T7"/>
    <mergeCell ref="U7:V7"/>
    <mergeCell ref="W7:X7"/>
    <mergeCell ref="Y7:Z7"/>
    <mergeCell ref="A7:D7"/>
    <mergeCell ref="E7:F7"/>
    <mergeCell ref="G7:H7"/>
    <mergeCell ref="I7:J7"/>
    <mergeCell ref="K7:L7"/>
    <mergeCell ref="M7:N7"/>
    <mergeCell ref="U8:V8"/>
    <mergeCell ref="W8:X8"/>
    <mergeCell ref="Q6:R6"/>
    <mergeCell ref="S6:T6"/>
    <mergeCell ref="U6:V6"/>
    <mergeCell ref="W6:X6"/>
    <mergeCell ref="Y6:Z6"/>
    <mergeCell ref="AA6:AB6"/>
    <mergeCell ref="W5:X5"/>
    <mergeCell ref="Y5:Z5"/>
    <mergeCell ref="AA5:AB5"/>
    <mergeCell ref="Q5:R5"/>
    <mergeCell ref="S5:T5"/>
    <mergeCell ref="U5:V5"/>
    <mergeCell ref="A6:D6"/>
    <mergeCell ref="E6:F6"/>
    <mergeCell ref="G6:H6"/>
    <mergeCell ref="I6:J6"/>
    <mergeCell ref="K6:L6"/>
    <mergeCell ref="M6:N6"/>
    <mergeCell ref="O6:P6"/>
    <mergeCell ref="K5:L5"/>
    <mergeCell ref="M5:N5"/>
    <mergeCell ref="O5:P5"/>
    <mergeCell ref="A1:AB1"/>
    <mergeCell ref="A2:AB2"/>
    <mergeCell ref="A3:AB3"/>
    <mergeCell ref="A4:D5"/>
    <mergeCell ref="E4:N4"/>
    <mergeCell ref="O4:P4"/>
    <mergeCell ref="Q4:AB4"/>
    <mergeCell ref="E5:F5"/>
    <mergeCell ref="G5:H5"/>
    <mergeCell ref="I5:J5"/>
  </mergeCells>
  <phoneticPr fontId="21"/>
  <conditionalFormatting sqref="O4:P4">
    <cfRule type="containsBlanks" dxfId="15" priority="1">
      <formula>LEN(TRIM(O4))=0</formula>
    </cfRule>
  </conditionalFormatting>
  <pageMargins left="0.78740157480314965" right="0.78740157480314965" top="0.78740157480314965"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8"/>
  <sheetViews>
    <sheetView showGridLines="0" view="pageBreakPreview" zoomScale="60" zoomScaleNormal="100" workbookViewId="0">
      <selection activeCell="E12" sqref="E12"/>
    </sheetView>
  </sheetViews>
  <sheetFormatPr defaultColWidth="8.69921875" defaultRowHeight="13.2" x14ac:dyDescent="0.45"/>
  <cols>
    <col min="1" max="1" width="1.69921875" style="5" customWidth="1"/>
    <col min="2" max="2" width="8.69921875" style="5" customWidth="1"/>
    <col min="3" max="3" width="21.69921875" style="7" customWidth="1"/>
    <col min="4" max="4" width="5.8984375" style="5" customWidth="1"/>
    <col min="5" max="5" width="8.3984375" style="5" customWidth="1"/>
    <col min="6" max="6" width="6.5" style="5" customWidth="1"/>
    <col min="7" max="7" width="23.69921875" style="8" customWidth="1"/>
    <col min="8" max="8" width="1.69921875" style="5" customWidth="1"/>
    <col min="9" max="9" width="8.69921875" style="6"/>
    <col min="10" max="16384" width="8.69921875" style="5"/>
  </cols>
  <sheetData>
    <row r="1" spans="1:10" ht="27" customHeight="1" thickBot="1" x14ac:dyDescent="0.5">
      <c r="A1" s="290" t="s">
        <v>33</v>
      </c>
      <c r="B1" s="291"/>
      <c r="C1" s="105" t="s">
        <v>217</v>
      </c>
      <c r="D1" s="106"/>
      <c r="E1" s="106"/>
      <c r="F1" s="106"/>
      <c r="G1" s="107"/>
      <c r="I1" s="6" t="s">
        <v>34</v>
      </c>
      <c r="J1" s="5" t="s">
        <v>218</v>
      </c>
    </row>
    <row r="2" spans="1:10" ht="18.600000000000001" customHeight="1" thickBot="1" x14ac:dyDescent="0.5"/>
    <row r="3" spans="1:10" ht="27" customHeight="1" thickBot="1" x14ac:dyDescent="0.5">
      <c r="B3" s="292" t="s">
        <v>219</v>
      </c>
      <c r="C3" s="293"/>
      <c r="D3" s="294" t="str">
        <f>IF(様式3!O7&lt;&gt;"",様式3!O7,"―")</f>
        <v>茨城県つくば市●●●―●●●</v>
      </c>
      <c r="E3" s="295"/>
      <c r="F3" s="295"/>
      <c r="G3" s="296"/>
      <c r="I3" s="16" t="s">
        <v>34</v>
      </c>
      <c r="J3" s="17" t="s">
        <v>91</v>
      </c>
    </row>
    <row r="4" spans="1:10" ht="18.600000000000001" customHeight="1" x14ac:dyDescent="0.45"/>
    <row r="5" spans="1:10" ht="18.600000000000001" customHeight="1" x14ac:dyDescent="0.45">
      <c r="B5" s="9" t="s">
        <v>35</v>
      </c>
      <c r="C5" s="10" t="s">
        <v>135</v>
      </c>
      <c r="D5" s="9" t="s">
        <v>36</v>
      </c>
      <c r="E5" s="9" t="s">
        <v>37</v>
      </c>
      <c r="F5" s="9" t="s">
        <v>38</v>
      </c>
      <c r="G5" s="10" t="s">
        <v>39</v>
      </c>
    </row>
    <row r="6" spans="1:10" ht="24.6" customHeight="1" x14ac:dyDescent="0.45">
      <c r="B6" s="9" t="s">
        <v>8</v>
      </c>
      <c r="C6" s="10" t="s">
        <v>220</v>
      </c>
      <c r="D6" s="12" t="s">
        <v>221</v>
      </c>
      <c r="E6" s="13" t="s">
        <v>71</v>
      </c>
      <c r="F6" s="124" t="s">
        <v>273</v>
      </c>
      <c r="G6" s="40"/>
    </row>
    <row r="7" spans="1:10" ht="24.6" customHeight="1" x14ac:dyDescent="0.45">
      <c r="B7" s="9" t="s">
        <v>8</v>
      </c>
      <c r="C7" s="10" t="s">
        <v>136</v>
      </c>
      <c r="D7" s="12" t="s">
        <v>138</v>
      </c>
      <c r="E7" s="13" t="s">
        <v>71</v>
      </c>
      <c r="F7" s="124" t="s">
        <v>273</v>
      </c>
      <c r="G7" s="40"/>
    </row>
    <row r="8" spans="1:10" ht="24.6" customHeight="1" x14ac:dyDescent="0.45">
      <c r="B8" s="9" t="s">
        <v>8</v>
      </c>
      <c r="C8" s="10" t="s">
        <v>137</v>
      </c>
      <c r="D8" s="12" t="s">
        <v>139</v>
      </c>
      <c r="E8" s="13" t="s">
        <v>71</v>
      </c>
      <c r="F8" s="124" t="s">
        <v>273</v>
      </c>
      <c r="G8" s="40"/>
    </row>
    <row r="9" spans="1:10" ht="18.600000000000001" customHeight="1" x14ac:dyDescent="0.45">
      <c r="B9" s="11" t="s">
        <v>40</v>
      </c>
      <c r="C9" s="10" t="s">
        <v>41</v>
      </c>
      <c r="D9" s="12" t="s">
        <v>42</v>
      </c>
      <c r="E9" s="12" t="s">
        <v>43</v>
      </c>
      <c r="F9" s="124" t="s">
        <v>273</v>
      </c>
      <c r="G9" s="40" t="s">
        <v>222</v>
      </c>
      <c r="I9" s="6" t="s">
        <v>34</v>
      </c>
      <c r="J9" s="5" t="s">
        <v>183</v>
      </c>
    </row>
    <row r="10" spans="1:10" ht="39.6" x14ac:dyDescent="0.45">
      <c r="B10" s="11" t="s">
        <v>44</v>
      </c>
      <c r="C10" s="10" t="s">
        <v>45</v>
      </c>
      <c r="D10" s="12" t="s">
        <v>32</v>
      </c>
      <c r="E10" s="12" t="s">
        <v>46</v>
      </c>
      <c r="F10" s="124" t="s">
        <v>273</v>
      </c>
      <c r="G10" s="40"/>
    </row>
    <row r="11" spans="1:10" ht="26.4" x14ac:dyDescent="0.45">
      <c r="B11" s="11" t="s">
        <v>47</v>
      </c>
      <c r="C11" s="10" t="s">
        <v>48</v>
      </c>
      <c r="D11" s="12" t="s">
        <v>32</v>
      </c>
      <c r="E11" s="12" t="s">
        <v>46</v>
      </c>
      <c r="F11" s="124" t="s">
        <v>273</v>
      </c>
      <c r="G11" s="40"/>
    </row>
    <row r="12" spans="1:10" ht="18.600000000000001" customHeight="1" x14ac:dyDescent="0.45">
      <c r="B12" s="11" t="s">
        <v>49</v>
      </c>
      <c r="C12" s="10" t="s">
        <v>50</v>
      </c>
      <c r="D12" s="12" t="s">
        <v>51</v>
      </c>
      <c r="E12" s="12" t="s">
        <v>43</v>
      </c>
      <c r="F12" s="124" t="s">
        <v>273</v>
      </c>
      <c r="G12" s="40"/>
    </row>
    <row r="13" spans="1:10" ht="18.600000000000001" customHeight="1" x14ac:dyDescent="0.45">
      <c r="B13" s="11" t="s">
        <v>52</v>
      </c>
      <c r="C13" s="10" t="s">
        <v>223</v>
      </c>
      <c r="D13" s="12" t="s">
        <v>32</v>
      </c>
      <c r="E13" s="12" t="s">
        <v>46</v>
      </c>
      <c r="F13" s="124" t="s">
        <v>273</v>
      </c>
      <c r="G13" s="40"/>
    </row>
    <row r="14" spans="1:10" ht="18.600000000000001" customHeight="1" x14ac:dyDescent="0.45">
      <c r="B14" s="11" t="s">
        <v>53</v>
      </c>
      <c r="C14" s="10" t="s">
        <v>54</v>
      </c>
      <c r="D14" s="12" t="s">
        <v>32</v>
      </c>
      <c r="E14" s="12" t="s">
        <v>46</v>
      </c>
      <c r="F14" s="124" t="s">
        <v>273</v>
      </c>
      <c r="G14" s="40"/>
    </row>
    <row r="15" spans="1:10" x14ac:dyDescent="0.45">
      <c r="B15" s="11" t="s">
        <v>55</v>
      </c>
      <c r="C15" s="10" t="s">
        <v>56</v>
      </c>
      <c r="D15" s="12" t="s">
        <v>57</v>
      </c>
      <c r="E15" s="13" t="s">
        <v>71</v>
      </c>
      <c r="F15" s="124" t="s">
        <v>273</v>
      </c>
      <c r="G15" s="40"/>
    </row>
    <row r="16" spans="1:10" ht="26.4" customHeight="1" x14ac:dyDescent="0.45">
      <c r="B16" s="11" t="s">
        <v>58</v>
      </c>
      <c r="C16" s="10" t="s">
        <v>59</v>
      </c>
      <c r="D16" s="12" t="s">
        <v>32</v>
      </c>
      <c r="E16" s="12" t="s">
        <v>60</v>
      </c>
      <c r="F16" s="124" t="s">
        <v>273</v>
      </c>
      <c r="G16" s="40"/>
    </row>
    <row r="17" spans="2:7" ht="26.4" x14ac:dyDescent="0.45">
      <c r="B17" s="11" t="s">
        <v>61</v>
      </c>
      <c r="C17" s="10" t="s">
        <v>62</v>
      </c>
      <c r="D17" s="12" t="s">
        <v>32</v>
      </c>
      <c r="E17" s="12" t="s">
        <v>46</v>
      </c>
      <c r="F17" s="124" t="s">
        <v>273</v>
      </c>
      <c r="G17" s="40"/>
    </row>
    <row r="18" spans="2:7" ht="24" x14ac:dyDescent="0.45">
      <c r="B18" s="9">
        <v>10</v>
      </c>
      <c r="C18" s="10" t="s">
        <v>63</v>
      </c>
      <c r="D18" s="12" t="s">
        <v>64</v>
      </c>
      <c r="E18" s="13" t="s">
        <v>71</v>
      </c>
      <c r="F18" s="124" t="s">
        <v>273</v>
      </c>
      <c r="G18" s="40" t="s">
        <v>191</v>
      </c>
    </row>
    <row r="19" spans="2:7" ht="19.2" customHeight="1" x14ac:dyDescent="0.45">
      <c r="B19" s="9">
        <v>11</v>
      </c>
      <c r="C19" s="10" t="s">
        <v>65</v>
      </c>
      <c r="D19" s="12" t="s">
        <v>66</v>
      </c>
      <c r="E19" s="95" t="s">
        <v>190</v>
      </c>
      <c r="F19" s="124" t="s">
        <v>273</v>
      </c>
      <c r="G19" s="40"/>
    </row>
    <row r="20" spans="2:7" ht="26.4" x14ac:dyDescent="0.45">
      <c r="B20" s="9">
        <v>12</v>
      </c>
      <c r="C20" s="10" t="s">
        <v>67</v>
      </c>
      <c r="D20" s="12" t="s">
        <v>32</v>
      </c>
      <c r="E20" s="12" t="s">
        <v>46</v>
      </c>
      <c r="F20" s="124" t="s">
        <v>273</v>
      </c>
      <c r="G20" s="40"/>
    </row>
    <row r="21" spans="2:7" x14ac:dyDescent="0.45">
      <c r="B21" s="9">
        <v>13</v>
      </c>
      <c r="C21" s="10" t="s">
        <v>224</v>
      </c>
      <c r="D21" s="12"/>
      <c r="E21" s="12"/>
      <c r="F21" s="124" t="s">
        <v>273</v>
      </c>
      <c r="G21" s="40"/>
    </row>
    <row r="22" spans="2:7" x14ac:dyDescent="0.45">
      <c r="B22" s="9">
        <v>14</v>
      </c>
      <c r="C22" s="10" t="s">
        <v>225</v>
      </c>
      <c r="D22" s="12"/>
      <c r="E22" s="12"/>
      <c r="F22" s="124" t="s">
        <v>273</v>
      </c>
      <c r="G22" s="40"/>
    </row>
    <row r="23" spans="2:7" ht="26.4" x14ac:dyDescent="0.45">
      <c r="B23" s="9">
        <v>15</v>
      </c>
      <c r="C23" s="10" t="s">
        <v>68</v>
      </c>
      <c r="D23" s="12" t="s">
        <v>66</v>
      </c>
      <c r="E23" s="12" t="s">
        <v>66</v>
      </c>
      <c r="F23" s="124" t="s">
        <v>273</v>
      </c>
      <c r="G23" s="40" t="s">
        <v>69</v>
      </c>
    </row>
    <row r="24" spans="2:7" x14ac:dyDescent="0.45">
      <c r="B24" s="14" t="s">
        <v>70</v>
      </c>
      <c r="D24" s="6"/>
      <c r="E24" s="6"/>
      <c r="F24" s="6"/>
      <c r="G24" s="7"/>
    </row>
    <row r="26" spans="2:7" ht="26.4" customHeight="1" x14ac:dyDescent="0.45"/>
    <row r="27" spans="2:7" ht="17.399999999999999" customHeight="1" x14ac:dyDescent="0.45"/>
    <row r="28" spans="2:7" ht="18" customHeight="1" x14ac:dyDescent="0.45"/>
  </sheetData>
  <mergeCells count="3">
    <mergeCell ref="A1:B1"/>
    <mergeCell ref="B3:C3"/>
    <mergeCell ref="D3:G3"/>
  </mergeCells>
  <phoneticPr fontId="21"/>
  <dataValidations count="1">
    <dataValidation type="list" allowBlank="1" showInputMessage="1" showErrorMessage="1" sqref="F6:F23">
      <formula1>"✔,―"</formula1>
    </dataValidation>
  </dataValidations>
  <pageMargins left="0.78740157480314965" right="0.78740157480314965" top="0.78740157480314965"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70" zoomScaleNormal="100" zoomScaleSheetLayoutView="70" workbookViewId="0">
      <selection activeCell="F13" sqref="F13"/>
    </sheetView>
  </sheetViews>
  <sheetFormatPr defaultColWidth="8.69921875" defaultRowHeight="18" customHeight="1" x14ac:dyDescent="0.45"/>
  <cols>
    <col min="1" max="1" width="1.69921875" style="5" customWidth="1"/>
    <col min="2" max="2" width="8.69921875" style="5" customWidth="1"/>
    <col min="3" max="3" width="9.19921875" style="7" bestFit="1" customWidth="1"/>
    <col min="4" max="4" width="6.3984375" style="7" customWidth="1"/>
    <col min="5" max="5" width="7.5" style="7" customWidth="1"/>
    <col min="6" max="7" width="16.69921875" style="5" customWidth="1"/>
    <col min="8" max="8" width="8.59765625" style="5" customWidth="1"/>
    <col min="9" max="9" width="5" style="5" bestFit="1" customWidth="1"/>
    <col min="10" max="11" width="8.69921875" style="5" customWidth="1"/>
    <col min="12" max="12" width="31.5" style="8" customWidth="1"/>
    <col min="13" max="13" width="1.69921875" style="5" customWidth="1"/>
    <col min="14" max="16384" width="8.69921875" style="5"/>
  </cols>
  <sheetData>
    <row r="1" spans="1:19" ht="27" customHeight="1" thickBot="1" x14ac:dyDescent="0.5">
      <c r="A1" s="290" t="s">
        <v>72</v>
      </c>
      <c r="B1" s="291"/>
      <c r="C1" s="303" t="s">
        <v>73</v>
      </c>
      <c r="D1" s="304"/>
      <c r="E1" s="304"/>
      <c r="F1" s="304"/>
      <c r="G1" s="304"/>
      <c r="H1" s="304"/>
      <c r="I1" s="304"/>
      <c r="J1" s="304"/>
      <c r="K1" s="304"/>
      <c r="L1" s="305"/>
      <c r="N1" s="6" t="s">
        <v>34</v>
      </c>
      <c r="O1" s="5" t="s">
        <v>74</v>
      </c>
    </row>
    <row r="2" spans="1:19" ht="6" customHeight="1" thickBot="1" x14ac:dyDescent="0.5"/>
    <row r="3" spans="1:19" ht="21" customHeight="1" thickBot="1" x14ac:dyDescent="0.5">
      <c r="B3" s="61" t="s">
        <v>134</v>
      </c>
      <c r="C3" s="5"/>
      <c r="D3" s="5"/>
      <c r="E3" s="5"/>
      <c r="F3" s="5" t="s">
        <v>31</v>
      </c>
      <c r="G3" s="80">
        <f>MIN(ROUNDDOWN(SUM(K6:K7),0),ROUNDDOWN(SUM(K9:K11),0))</f>
        <v>115</v>
      </c>
      <c r="H3" s="5" t="s">
        <v>30</v>
      </c>
      <c r="L3" s="5"/>
      <c r="N3" s="6" t="s">
        <v>34</v>
      </c>
      <c r="O3" s="5" t="s">
        <v>165</v>
      </c>
    </row>
    <row r="4" spans="1:19" ht="6" customHeight="1" x14ac:dyDescent="0.45">
      <c r="C4" s="5"/>
      <c r="D4" s="5"/>
      <c r="E4" s="5"/>
      <c r="G4" s="60"/>
      <c r="L4" s="5"/>
    </row>
    <row r="5" spans="1:19" ht="18" customHeight="1" thickBot="1" x14ac:dyDescent="0.5">
      <c r="B5" s="45" t="s">
        <v>35</v>
      </c>
      <c r="C5" s="306" t="s">
        <v>75</v>
      </c>
      <c r="D5" s="307"/>
      <c r="E5" s="308"/>
      <c r="F5" s="45" t="s">
        <v>76</v>
      </c>
      <c r="G5" s="45" t="s">
        <v>77</v>
      </c>
      <c r="H5" s="309" t="s">
        <v>78</v>
      </c>
      <c r="I5" s="310"/>
      <c r="J5" s="46" t="s">
        <v>79</v>
      </c>
      <c r="K5" s="46" t="s">
        <v>31</v>
      </c>
      <c r="L5" s="46" t="s">
        <v>80</v>
      </c>
      <c r="N5" s="6" t="s">
        <v>34</v>
      </c>
      <c r="O5" s="5" t="s">
        <v>184</v>
      </c>
    </row>
    <row r="6" spans="1:19" ht="16.2" customHeight="1" x14ac:dyDescent="0.45">
      <c r="B6" s="57">
        <v>1</v>
      </c>
      <c r="C6" s="297" t="s">
        <v>169</v>
      </c>
      <c r="D6" s="298"/>
      <c r="E6" s="299"/>
      <c r="F6" s="49" t="s">
        <v>276</v>
      </c>
      <c r="G6" s="49" t="s">
        <v>277</v>
      </c>
      <c r="H6" s="68">
        <v>400</v>
      </c>
      <c r="I6" s="71" t="s">
        <v>172</v>
      </c>
      <c r="J6" s="63">
        <v>350</v>
      </c>
      <c r="K6" s="99">
        <f>H6*J6/1000</f>
        <v>140</v>
      </c>
      <c r="L6" s="50"/>
      <c r="O6" s="5" t="s">
        <v>81</v>
      </c>
    </row>
    <row r="7" spans="1:19" ht="16.2" customHeight="1" x14ac:dyDescent="0.45">
      <c r="B7" s="58"/>
      <c r="C7" s="300"/>
      <c r="D7" s="301"/>
      <c r="E7" s="302"/>
      <c r="F7" s="39"/>
      <c r="G7" s="39"/>
      <c r="H7" s="67"/>
      <c r="I7" s="72" t="s">
        <v>172</v>
      </c>
      <c r="J7" s="64"/>
      <c r="K7" s="100">
        <f>H7*J7/1000</f>
        <v>0</v>
      </c>
      <c r="L7" s="56"/>
    </row>
    <row r="8" spans="1:19" ht="16.2" customHeight="1" thickBot="1" x14ac:dyDescent="0.5">
      <c r="B8" s="55"/>
      <c r="C8" s="81" t="s">
        <v>180</v>
      </c>
      <c r="D8" s="82">
        <f>ROUNDDOWN(SUM(K6:K8),0)</f>
        <v>140</v>
      </c>
      <c r="E8" s="83" t="s">
        <v>174</v>
      </c>
      <c r="F8" s="53"/>
      <c r="G8" s="53"/>
      <c r="H8" s="69"/>
      <c r="I8" s="73" t="s">
        <v>172</v>
      </c>
      <c r="J8" s="65"/>
      <c r="K8" s="101">
        <f>H8*J8/1000</f>
        <v>0</v>
      </c>
      <c r="L8" s="54"/>
    </row>
    <row r="9" spans="1:19" ht="16.2" customHeight="1" x14ac:dyDescent="0.45">
      <c r="B9" s="57">
        <v>2</v>
      </c>
      <c r="C9" s="297" t="s">
        <v>170</v>
      </c>
      <c r="D9" s="298"/>
      <c r="E9" s="299"/>
      <c r="F9" s="125" t="s">
        <v>278</v>
      </c>
      <c r="G9" s="125" t="s">
        <v>279</v>
      </c>
      <c r="H9" s="126">
        <v>20</v>
      </c>
      <c r="I9" s="71" t="s">
        <v>30</v>
      </c>
      <c r="J9" s="129">
        <v>5</v>
      </c>
      <c r="K9" s="99">
        <f>H9*J9</f>
        <v>100</v>
      </c>
      <c r="L9" s="50"/>
    </row>
    <row r="10" spans="1:19" ht="16.2" customHeight="1" x14ac:dyDescent="0.45">
      <c r="B10" s="58">
        <v>3</v>
      </c>
      <c r="C10" s="300"/>
      <c r="D10" s="301"/>
      <c r="E10" s="302"/>
      <c r="F10" s="39" t="s">
        <v>280</v>
      </c>
      <c r="G10" s="39" t="s">
        <v>281</v>
      </c>
      <c r="H10" s="127">
        <v>15</v>
      </c>
      <c r="I10" s="72" t="s">
        <v>30</v>
      </c>
      <c r="J10" s="64">
        <v>1</v>
      </c>
      <c r="K10" s="100">
        <f>H10*J10</f>
        <v>15</v>
      </c>
      <c r="L10" s="56" t="s">
        <v>289</v>
      </c>
    </row>
    <row r="11" spans="1:19" ht="16.2" customHeight="1" thickBot="1" x14ac:dyDescent="0.5">
      <c r="B11" s="55"/>
      <c r="C11" s="81" t="s">
        <v>180</v>
      </c>
      <c r="D11" s="84">
        <f>ROUNDDOWN(SUM(K9:K11),0)</f>
        <v>115</v>
      </c>
      <c r="E11" s="83" t="s">
        <v>174</v>
      </c>
      <c r="F11" s="53"/>
      <c r="G11" s="53"/>
      <c r="H11" s="128"/>
      <c r="I11" s="73" t="s">
        <v>30</v>
      </c>
      <c r="J11" s="65"/>
      <c r="K11" s="101">
        <f>H11*J11</f>
        <v>0</v>
      </c>
      <c r="L11" s="54"/>
      <c r="Q11" s="42"/>
      <c r="R11" s="108"/>
      <c r="S11" s="43"/>
    </row>
    <row r="12" spans="1:19" ht="16.2" customHeight="1" x14ac:dyDescent="0.45">
      <c r="B12" s="47">
        <v>4</v>
      </c>
      <c r="C12" s="314" t="s">
        <v>274</v>
      </c>
      <c r="D12" s="315"/>
      <c r="E12" s="316"/>
      <c r="F12" s="47" t="s">
        <v>282</v>
      </c>
      <c r="G12" s="47" t="s">
        <v>283</v>
      </c>
      <c r="H12" s="70">
        <v>50</v>
      </c>
      <c r="I12" s="47"/>
      <c r="J12" s="66">
        <v>1</v>
      </c>
      <c r="K12" s="48" t="s">
        <v>8</v>
      </c>
      <c r="L12" s="47"/>
      <c r="Q12" s="42"/>
      <c r="R12" s="108"/>
      <c r="S12" s="78"/>
    </row>
    <row r="13" spans="1:19" ht="16.2" customHeight="1" x14ac:dyDescent="0.45">
      <c r="B13" s="39">
        <v>5</v>
      </c>
      <c r="C13" s="311" t="s">
        <v>275</v>
      </c>
      <c r="D13" s="312"/>
      <c r="E13" s="313"/>
      <c r="F13" s="39" t="s">
        <v>284</v>
      </c>
      <c r="G13" s="39" t="s">
        <v>285</v>
      </c>
      <c r="H13" s="67">
        <v>50</v>
      </c>
      <c r="I13" s="39"/>
      <c r="J13" s="64">
        <v>1</v>
      </c>
      <c r="K13" s="44" t="s">
        <v>8</v>
      </c>
      <c r="L13" s="39"/>
      <c r="Q13" s="42"/>
      <c r="R13" s="108"/>
      <c r="S13" s="43"/>
    </row>
    <row r="14" spans="1:19" ht="16.2" customHeight="1" x14ac:dyDescent="0.45">
      <c r="B14" s="39">
        <v>6</v>
      </c>
      <c r="C14" s="311"/>
      <c r="D14" s="312"/>
      <c r="E14" s="313"/>
      <c r="F14" s="39" t="s">
        <v>286</v>
      </c>
      <c r="G14" s="39" t="s">
        <v>287</v>
      </c>
      <c r="H14" s="67" t="s">
        <v>288</v>
      </c>
      <c r="I14" s="39"/>
      <c r="J14" s="64">
        <v>30</v>
      </c>
      <c r="K14" s="44" t="s">
        <v>8</v>
      </c>
      <c r="L14" s="39"/>
    </row>
    <row r="15" spans="1:19" ht="16.2" customHeight="1" x14ac:dyDescent="0.45">
      <c r="B15" s="39"/>
      <c r="C15" s="311"/>
      <c r="D15" s="312"/>
      <c r="E15" s="313"/>
      <c r="F15" s="39"/>
      <c r="G15" s="39"/>
      <c r="H15" s="67"/>
      <c r="I15" s="39"/>
      <c r="J15" s="64"/>
      <c r="K15" s="44" t="s">
        <v>8</v>
      </c>
      <c r="L15" s="39"/>
    </row>
    <row r="16" spans="1:19" ht="16.2" customHeight="1" x14ac:dyDescent="0.45">
      <c r="B16" s="39"/>
      <c r="C16" s="311"/>
      <c r="D16" s="312"/>
      <c r="E16" s="313"/>
      <c r="F16" s="39"/>
      <c r="G16" s="39"/>
      <c r="H16" s="67"/>
      <c r="I16" s="39"/>
      <c r="J16" s="64"/>
      <c r="K16" s="44" t="s">
        <v>8</v>
      </c>
      <c r="L16" s="39"/>
    </row>
    <row r="17" spans="2:15" ht="16.2" customHeight="1" x14ac:dyDescent="0.45">
      <c r="B17" s="39"/>
      <c r="C17" s="311"/>
      <c r="D17" s="312"/>
      <c r="E17" s="313"/>
      <c r="F17" s="39"/>
      <c r="G17" s="39"/>
      <c r="H17" s="67"/>
      <c r="I17" s="39"/>
      <c r="J17" s="64"/>
      <c r="K17" s="44" t="s">
        <v>8</v>
      </c>
      <c r="L17" s="39"/>
    </row>
    <row r="18" spans="2:15" ht="16.2" customHeight="1" x14ac:dyDescent="0.45">
      <c r="B18" s="39"/>
      <c r="C18" s="311"/>
      <c r="D18" s="312"/>
      <c r="E18" s="313"/>
      <c r="F18" s="39"/>
      <c r="G18" s="39"/>
      <c r="H18" s="67"/>
      <c r="I18" s="39"/>
      <c r="J18" s="64"/>
      <c r="K18" s="44" t="s">
        <v>8</v>
      </c>
      <c r="L18" s="39"/>
    </row>
    <row r="19" spans="2:15" ht="16.2" customHeight="1" x14ac:dyDescent="0.45">
      <c r="B19" s="39"/>
      <c r="C19" s="311"/>
      <c r="D19" s="312"/>
      <c r="E19" s="313"/>
      <c r="F19" s="39"/>
      <c r="G19" s="39"/>
      <c r="H19" s="67"/>
      <c r="I19" s="39"/>
      <c r="J19" s="64"/>
      <c r="K19" s="44" t="s">
        <v>8</v>
      </c>
      <c r="L19" s="39"/>
    </row>
    <row r="20" spans="2:15" ht="6" customHeight="1" thickBot="1" x14ac:dyDescent="0.5">
      <c r="C20" s="5"/>
      <c r="D20" s="5"/>
      <c r="E20" s="5"/>
      <c r="L20" s="5"/>
    </row>
    <row r="21" spans="2:15" ht="21" customHeight="1" thickBot="1" x14ac:dyDescent="0.5">
      <c r="B21" s="61" t="s">
        <v>177</v>
      </c>
      <c r="C21" s="5"/>
      <c r="D21" s="5"/>
      <c r="E21" s="5"/>
      <c r="F21" s="5" t="s">
        <v>175</v>
      </c>
      <c r="G21" s="85">
        <f>ROUNDDOWN(SUM(K24:K25),1)</f>
        <v>16.399999999999999</v>
      </c>
      <c r="H21" s="5" t="s">
        <v>29</v>
      </c>
      <c r="K21" s="114"/>
      <c r="L21" s="5"/>
      <c r="N21" s="6"/>
    </row>
    <row r="22" spans="2:15" ht="6" customHeight="1" x14ac:dyDescent="0.45">
      <c r="C22" s="5"/>
      <c r="D22" s="5"/>
      <c r="E22" s="5"/>
      <c r="L22" s="5"/>
    </row>
    <row r="23" spans="2:15" ht="18" customHeight="1" thickBot="1" x14ac:dyDescent="0.5">
      <c r="B23" s="45" t="s">
        <v>35</v>
      </c>
      <c r="C23" s="306" t="s">
        <v>75</v>
      </c>
      <c r="D23" s="307"/>
      <c r="E23" s="308"/>
      <c r="F23" s="45" t="s">
        <v>76</v>
      </c>
      <c r="G23" s="45" t="s">
        <v>77</v>
      </c>
      <c r="H23" s="45" t="s">
        <v>78</v>
      </c>
      <c r="I23" s="45"/>
      <c r="J23" s="46" t="s">
        <v>79</v>
      </c>
      <c r="K23" s="46" t="s">
        <v>175</v>
      </c>
      <c r="L23" s="46" t="s">
        <v>80</v>
      </c>
      <c r="N23" s="6" t="s">
        <v>34</v>
      </c>
      <c r="O23" s="5" t="s">
        <v>184</v>
      </c>
    </row>
    <row r="24" spans="2:15" ht="16.2" customHeight="1" x14ac:dyDescent="0.45">
      <c r="B24" s="57"/>
      <c r="C24" s="297" t="s">
        <v>16</v>
      </c>
      <c r="D24" s="298"/>
      <c r="E24" s="299"/>
      <c r="F24" s="49" t="s">
        <v>290</v>
      </c>
      <c r="G24" s="49" t="s">
        <v>291</v>
      </c>
      <c r="H24" s="89">
        <v>16.399999999999999</v>
      </c>
      <c r="I24" s="71" t="s">
        <v>29</v>
      </c>
      <c r="J24" s="63">
        <v>1</v>
      </c>
      <c r="K24" s="97">
        <f>H24*J24</f>
        <v>16.399999999999999</v>
      </c>
      <c r="L24" s="50"/>
      <c r="O24" s="5" t="s">
        <v>81</v>
      </c>
    </row>
    <row r="25" spans="2:15" ht="16.2" customHeight="1" thickBot="1" x14ac:dyDescent="0.5">
      <c r="B25" s="59"/>
      <c r="C25" s="86" t="s">
        <v>181</v>
      </c>
      <c r="D25" s="87">
        <f>ROUNDDOWN(SUM(K24:K25),1)</f>
        <v>16.399999999999999</v>
      </c>
      <c r="E25" s="88" t="s">
        <v>29</v>
      </c>
      <c r="F25" s="51"/>
      <c r="G25" s="51"/>
      <c r="H25" s="90"/>
      <c r="I25" s="74" t="s">
        <v>176</v>
      </c>
      <c r="J25" s="77"/>
      <c r="K25" s="98">
        <f>H25*J25</f>
        <v>0</v>
      </c>
      <c r="L25" s="52"/>
    </row>
    <row r="26" spans="2:15" ht="16.2" customHeight="1" x14ac:dyDescent="0.45">
      <c r="B26" s="47"/>
      <c r="C26" s="314"/>
      <c r="D26" s="315"/>
      <c r="E26" s="316"/>
      <c r="F26" s="47"/>
      <c r="G26" s="47"/>
      <c r="H26" s="75"/>
      <c r="I26" s="47"/>
      <c r="J26" s="66"/>
      <c r="K26" s="79" t="s">
        <v>8</v>
      </c>
      <c r="L26" s="47"/>
    </row>
    <row r="27" spans="2:15" ht="16.2" customHeight="1" x14ac:dyDescent="0.45">
      <c r="B27" s="39"/>
      <c r="C27" s="311"/>
      <c r="D27" s="312"/>
      <c r="E27" s="313"/>
      <c r="F27" s="39"/>
      <c r="G27" s="39"/>
      <c r="H27" s="76"/>
      <c r="I27" s="39"/>
      <c r="J27" s="64"/>
      <c r="K27" s="79" t="s">
        <v>8</v>
      </c>
      <c r="L27" s="39"/>
    </row>
    <row r="28" spans="2:15" ht="16.2" customHeight="1" x14ac:dyDescent="0.45">
      <c r="B28" s="39"/>
      <c r="C28" s="311"/>
      <c r="D28" s="312"/>
      <c r="E28" s="313"/>
      <c r="F28" s="39"/>
      <c r="G28" s="39"/>
      <c r="H28" s="76"/>
      <c r="I28" s="39"/>
      <c r="J28" s="64"/>
      <c r="K28" s="79" t="s">
        <v>8</v>
      </c>
      <c r="L28" s="39"/>
    </row>
    <row r="29" spans="2:15" ht="16.2" customHeight="1" x14ac:dyDescent="0.45">
      <c r="B29" s="39"/>
      <c r="C29" s="311"/>
      <c r="D29" s="312"/>
      <c r="E29" s="313"/>
      <c r="F29" s="39"/>
      <c r="G29" s="39"/>
      <c r="H29" s="76"/>
      <c r="I29" s="39"/>
      <c r="J29" s="64"/>
      <c r="K29" s="79" t="s">
        <v>8</v>
      </c>
      <c r="L29" s="39"/>
    </row>
    <row r="30" spans="2:15" ht="16.2" customHeight="1" x14ac:dyDescent="0.45">
      <c r="B30" s="39"/>
      <c r="C30" s="311"/>
      <c r="D30" s="312"/>
      <c r="E30" s="313"/>
      <c r="F30" s="39"/>
      <c r="G30" s="39"/>
      <c r="H30" s="76"/>
      <c r="I30" s="39"/>
      <c r="J30" s="64"/>
      <c r="K30" s="79" t="s">
        <v>8</v>
      </c>
      <c r="L30" s="39"/>
    </row>
    <row r="31" spans="2:15" ht="6" customHeight="1" x14ac:dyDescent="0.45">
      <c r="B31" s="317"/>
      <c r="C31" s="317"/>
      <c r="D31" s="317"/>
      <c r="E31" s="317"/>
      <c r="F31" s="317"/>
      <c r="G31" s="317"/>
      <c r="H31" s="317"/>
      <c r="I31" s="317"/>
      <c r="J31" s="317"/>
      <c r="K31" s="317"/>
      <c r="L31" s="317"/>
    </row>
    <row r="32" spans="2:15" ht="27" customHeight="1" x14ac:dyDescent="0.45">
      <c r="B32" s="318" t="s">
        <v>226</v>
      </c>
      <c r="C32" s="318"/>
      <c r="D32" s="318"/>
      <c r="E32" s="318"/>
      <c r="F32" s="318"/>
      <c r="G32" s="318"/>
      <c r="H32" s="318"/>
      <c r="I32" s="318"/>
      <c r="J32" s="318"/>
      <c r="K32" s="318"/>
      <c r="L32" s="318"/>
    </row>
    <row r="33" spans="2:2" ht="16.95" customHeight="1" x14ac:dyDescent="0.45">
      <c r="B33" s="5" t="s">
        <v>227</v>
      </c>
    </row>
  </sheetData>
  <mergeCells count="23">
    <mergeCell ref="C28:E28"/>
    <mergeCell ref="C29:E29"/>
    <mergeCell ref="C30:E30"/>
    <mergeCell ref="B31:L31"/>
    <mergeCell ref="B32:L32"/>
    <mergeCell ref="C27:E27"/>
    <mergeCell ref="C12:E12"/>
    <mergeCell ref="C13:E13"/>
    <mergeCell ref="C14:E14"/>
    <mergeCell ref="C15:E15"/>
    <mergeCell ref="C16:E16"/>
    <mergeCell ref="C17:E17"/>
    <mergeCell ref="C18:E18"/>
    <mergeCell ref="C19:E19"/>
    <mergeCell ref="C23:E23"/>
    <mergeCell ref="C24:E24"/>
    <mergeCell ref="C26:E26"/>
    <mergeCell ref="C9:E10"/>
    <mergeCell ref="A1:B1"/>
    <mergeCell ref="C1:L1"/>
    <mergeCell ref="C5:E5"/>
    <mergeCell ref="H5:I5"/>
    <mergeCell ref="C6:E7"/>
  </mergeCells>
  <phoneticPr fontId="21"/>
  <pageMargins left="0.78740157480314965" right="0.59055118110236227" top="0.78740157480314965" bottom="0.59055118110236227" header="0.31496062992125984" footer="0.31496062992125984"/>
  <pageSetup paperSize="9" scale="9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topLeftCell="A21" zoomScaleNormal="100" zoomScaleSheetLayoutView="100" workbookViewId="0">
      <selection activeCell="C36" sqref="C36"/>
    </sheetView>
  </sheetViews>
  <sheetFormatPr defaultColWidth="8.69921875" defaultRowHeight="18" x14ac:dyDescent="0.45"/>
  <cols>
    <col min="1" max="1" width="1" style="5" customWidth="1"/>
    <col min="2" max="2" width="8.69921875" style="5"/>
    <col min="3" max="3" width="15.69921875" style="5" customWidth="1"/>
    <col min="4" max="4" width="8.69921875" style="5"/>
    <col min="5" max="5" width="4.19921875" style="5" bestFit="1" customWidth="1"/>
    <col min="6" max="6" width="11" style="5" customWidth="1"/>
    <col min="7" max="7" width="28.09765625" style="5" customWidth="1"/>
    <col min="8" max="8" width="1" style="5" customWidth="1"/>
    <col min="9" max="9" width="8.69921875" style="16"/>
    <col min="10" max="11" width="8.69921875" style="17"/>
  </cols>
  <sheetData>
    <row r="1" spans="1:12" s="18" customFormat="1" ht="27" customHeight="1" thickBot="1" x14ac:dyDescent="0.5">
      <c r="A1" s="290" t="s">
        <v>82</v>
      </c>
      <c r="B1" s="291"/>
      <c r="C1" s="303" t="s">
        <v>83</v>
      </c>
      <c r="D1" s="304"/>
      <c r="E1" s="304"/>
      <c r="F1" s="304"/>
      <c r="G1" s="305"/>
      <c r="H1" s="15"/>
      <c r="I1" s="16" t="s">
        <v>34</v>
      </c>
      <c r="J1" s="17" t="s">
        <v>84</v>
      </c>
    </row>
    <row r="2" spans="1:12" x14ac:dyDescent="0.45">
      <c r="A2" s="108"/>
      <c r="B2" s="108"/>
    </row>
    <row r="3" spans="1:12" ht="18.600000000000001" thickBot="1" x14ac:dyDescent="0.5">
      <c r="A3" s="108"/>
      <c r="B3" s="19" t="s">
        <v>85</v>
      </c>
    </row>
    <row r="4" spans="1:12" ht="18.600000000000001" thickBot="1" x14ac:dyDescent="0.5">
      <c r="A4" s="108"/>
      <c r="B4" s="19"/>
      <c r="C4" s="96">
        <f>[1]添付2!G3</f>
        <v>0</v>
      </c>
      <c r="D4" s="5" t="s">
        <v>30</v>
      </c>
      <c r="I4" s="16" t="s">
        <v>34</v>
      </c>
      <c r="J4" s="17" t="s">
        <v>165</v>
      </c>
    </row>
    <row r="5" spans="1:12" x14ac:dyDescent="0.45">
      <c r="A5" s="108"/>
      <c r="B5" s="108"/>
      <c r="C5" s="20"/>
      <c r="D5" s="21"/>
    </row>
    <row r="6" spans="1:12" x14ac:dyDescent="0.45">
      <c r="A6" s="5" t="s">
        <v>86</v>
      </c>
      <c r="L6" s="17"/>
    </row>
    <row r="7" spans="1:12" ht="18.600000000000001" thickBot="1" x14ac:dyDescent="0.5">
      <c r="B7" s="19" t="s">
        <v>87</v>
      </c>
      <c r="L7" s="17"/>
    </row>
    <row r="8" spans="1:12" ht="18.600000000000001" thickBot="1" x14ac:dyDescent="0.5">
      <c r="C8" s="96">
        <f>SUM(C11:C22)</f>
        <v>840000</v>
      </c>
      <c r="D8" s="5" t="s">
        <v>88</v>
      </c>
      <c r="E8" s="6" t="s">
        <v>89</v>
      </c>
      <c r="F8" s="22" t="s">
        <v>90</v>
      </c>
      <c r="I8" s="16" t="s">
        <v>34</v>
      </c>
      <c r="J8" s="17" t="s">
        <v>91</v>
      </c>
      <c r="L8" s="17"/>
    </row>
    <row r="9" spans="1:12" x14ac:dyDescent="0.45">
      <c r="L9" s="17"/>
    </row>
    <row r="10" spans="1:12" ht="18.600000000000001" thickBot="1" x14ac:dyDescent="0.5">
      <c r="B10" s="19" t="s">
        <v>92</v>
      </c>
      <c r="L10" s="17"/>
    </row>
    <row r="11" spans="1:12" ht="18.600000000000001" thickBot="1" x14ac:dyDescent="0.5">
      <c r="B11" s="23" t="s">
        <v>93</v>
      </c>
      <c r="C11" s="130">
        <v>40000</v>
      </c>
      <c r="D11" s="5" t="s">
        <v>94</v>
      </c>
      <c r="I11" s="16" t="s">
        <v>34</v>
      </c>
      <c r="J11" s="17" t="s">
        <v>228</v>
      </c>
      <c r="L11" s="17"/>
    </row>
    <row r="12" spans="1:12" ht="18.600000000000001" thickBot="1" x14ac:dyDescent="0.5">
      <c r="B12" s="23" t="s">
        <v>95</v>
      </c>
      <c r="C12" s="130">
        <v>50000</v>
      </c>
      <c r="D12" s="5" t="s">
        <v>94</v>
      </c>
      <c r="L12" s="17"/>
    </row>
    <row r="13" spans="1:12" ht="18.600000000000001" thickBot="1" x14ac:dyDescent="0.5">
      <c r="B13" s="23" t="s">
        <v>96</v>
      </c>
      <c r="C13" s="130">
        <v>60000</v>
      </c>
      <c r="D13" s="5" t="s">
        <v>94</v>
      </c>
    </row>
    <row r="14" spans="1:12" ht="18.600000000000001" thickBot="1" x14ac:dyDescent="0.5">
      <c r="B14" s="23" t="s">
        <v>97</v>
      </c>
      <c r="C14" s="130">
        <v>70000</v>
      </c>
      <c r="D14" s="5" t="s">
        <v>94</v>
      </c>
    </row>
    <row r="15" spans="1:12" ht="18.600000000000001" thickBot="1" x14ac:dyDescent="0.5">
      <c r="B15" s="23" t="s">
        <v>98</v>
      </c>
      <c r="C15" s="130">
        <v>80000</v>
      </c>
      <c r="D15" s="5" t="s">
        <v>94</v>
      </c>
    </row>
    <row r="16" spans="1:12" ht="18.600000000000001" thickBot="1" x14ac:dyDescent="0.5">
      <c r="B16" s="23" t="s">
        <v>99</v>
      </c>
      <c r="C16" s="130">
        <v>90000</v>
      </c>
      <c r="D16" s="5" t="s">
        <v>94</v>
      </c>
      <c r="E16" s="7"/>
    </row>
    <row r="17" spans="1:10" ht="18.600000000000001" thickBot="1" x14ac:dyDescent="0.5">
      <c r="B17" s="23" t="s">
        <v>100</v>
      </c>
      <c r="C17" s="130">
        <v>100000</v>
      </c>
      <c r="D17" s="5" t="s">
        <v>94</v>
      </c>
    </row>
    <row r="18" spans="1:10" ht="18.600000000000001" thickBot="1" x14ac:dyDescent="0.5">
      <c r="B18" s="23" t="s">
        <v>101</v>
      </c>
      <c r="C18" s="130">
        <v>90000</v>
      </c>
      <c r="D18" s="5" t="s">
        <v>94</v>
      </c>
    </row>
    <row r="19" spans="1:10" ht="18.600000000000001" thickBot="1" x14ac:dyDescent="0.5">
      <c r="B19" s="23" t="s">
        <v>102</v>
      </c>
      <c r="C19" s="130">
        <v>80000</v>
      </c>
      <c r="D19" s="5" t="s">
        <v>94</v>
      </c>
    </row>
    <row r="20" spans="1:10" ht="18.600000000000001" thickBot="1" x14ac:dyDescent="0.5">
      <c r="B20" s="23" t="s">
        <v>103</v>
      </c>
      <c r="C20" s="130">
        <v>70000</v>
      </c>
      <c r="D20" s="5" t="s">
        <v>94</v>
      </c>
    </row>
    <row r="21" spans="1:10" ht="18.600000000000001" thickBot="1" x14ac:dyDescent="0.5">
      <c r="B21" s="23" t="s">
        <v>104</v>
      </c>
      <c r="C21" s="130">
        <v>60000</v>
      </c>
      <c r="D21" s="5" t="s">
        <v>94</v>
      </c>
    </row>
    <row r="22" spans="1:10" ht="18.600000000000001" thickBot="1" x14ac:dyDescent="0.5">
      <c r="B22" s="23" t="s">
        <v>105</v>
      </c>
      <c r="C22" s="130">
        <v>50000</v>
      </c>
      <c r="D22" s="5" t="s">
        <v>94</v>
      </c>
    </row>
    <row r="23" spans="1:10" s="17" customFormat="1" ht="19.2" customHeight="1" x14ac:dyDescent="0.45">
      <c r="A23" s="5"/>
      <c r="B23" s="5"/>
      <c r="C23" s="5"/>
      <c r="D23" s="5"/>
      <c r="E23" s="5"/>
      <c r="F23" s="5"/>
      <c r="G23" s="5"/>
      <c r="H23" s="5"/>
      <c r="I23" s="16"/>
    </row>
    <row r="24" spans="1:10" s="17" customFormat="1" ht="19.2" customHeight="1" thickBot="1" x14ac:dyDescent="0.5">
      <c r="A24" s="5" t="s">
        <v>106</v>
      </c>
      <c r="B24" s="5"/>
      <c r="C24" s="5"/>
      <c r="D24" s="5"/>
      <c r="E24" s="5"/>
      <c r="F24" s="5"/>
      <c r="G24" s="5"/>
      <c r="H24" s="5"/>
      <c r="I24" s="16"/>
    </row>
    <row r="25" spans="1:10" s="17" customFormat="1" ht="19.2" customHeight="1" thickBot="1" x14ac:dyDescent="0.5">
      <c r="A25" s="5"/>
      <c r="B25" s="5"/>
      <c r="C25" s="130">
        <v>100000</v>
      </c>
      <c r="D25" s="5" t="s">
        <v>88</v>
      </c>
      <c r="E25" s="6" t="s">
        <v>89</v>
      </c>
      <c r="F25" s="22" t="s">
        <v>107</v>
      </c>
      <c r="G25" s="5"/>
      <c r="H25" s="5"/>
      <c r="I25" s="16"/>
    </row>
    <row r="26" spans="1:10" s="17" customFormat="1" ht="19.2" customHeight="1" x14ac:dyDescent="0.45">
      <c r="A26" s="5"/>
      <c r="B26" s="5"/>
      <c r="C26" s="5"/>
      <c r="D26" s="5"/>
      <c r="E26" s="5"/>
      <c r="F26" s="5"/>
      <c r="G26" s="5"/>
      <c r="H26" s="5"/>
      <c r="I26" s="16"/>
    </row>
    <row r="27" spans="1:10" s="17" customFormat="1" ht="19.2" customHeight="1" thickBot="1" x14ac:dyDescent="0.5">
      <c r="A27" s="5" t="s">
        <v>108</v>
      </c>
      <c r="B27" s="5"/>
      <c r="C27" s="5"/>
      <c r="D27" s="5"/>
      <c r="E27" s="5"/>
      <c r="F27" s="5"/>
      <c r="G27" s="5"/>
      <c r="H27" s="5"/>
      <c r="I27" s="16"/>
    </row>
    <row r="28" spans="1:10" s="17" customFormat="1" ht="19.2" customHeight="1" thickBot="1" x14ac:dyDescent="0.5">
      <c r="A28" s="5"/>
      <c r="B28" s="5"/>
      <c r="C28" s="130">
        <v>100000</v>
      </c>
      <c r="D28" s="5" t="s">
        <v>88</v>
      </c>
      <c r="E28" s="5"/>
      <c r="F28" s="5"/>
      <c r="G28" s="5"/>
      <c r="H28" s="5"/>
      <c r="I28" s="16"/>
    </row>
    <row r="29" spans="1:10" s="17" customFormat="1" ht="19.2" customHeight="1" x14ac:dyDescent="0.45">
      <c r="A29" s="5"/>
      <c r="B29" s="5"/>
      <c r="C29" s="5"/>
      <c r="D29" s="5"/>
      <c r="E29" s="5"/>
      <c r="F29" s="5"/>
      <c r="G29" s="5"/>
      <c r="H29" s="5"/>
      <c r="I29" s="16"/>
    </row>
    <row r="30" spans="1:10" ht="18.600000000000001" thickBot="1" x14ac:dyDescent="0.5">
      <c r="A30" s="5" t="s">
        <v>109</v>
      </c>
    </row>
    <row r="31" spans="1:10" ht="18.600000000000001" thickBot="1" x14ac:dyDescent="0.5">
      <c r="C31" s="96">
        <f>C8-C25</f>
        <v>740000</v>
      </c>
      <c r="E31" s="6" t="s">
        <v>89</v>
      </c>
      <c r="F31" s="22" t="s">
        <v>110</v>
      </c>
      <c r="I31" s="16" t="s">
        <v>34</v>
      </c>
      <c r="J31" s="17" t="s">
        <v>91</v>
      </c>
    </row>
    <row r="32" spans="1:10" ht="18.600000000000001" thickBot="1" x14ac:dyDescent="0.5">
      <c r="B32" s="5" t="s">
        <v>111</v>
      </c>
      <c r="C32" s="6"/>
    </row>
    <row r="33" spans="1:10" ht="18.600000000000001" thickBot="1" x14ac:dyDescent="0.5">
      <c r="C33" s="115" t="str">
        <f>IF(C8-C25&gt;=0,"適合","不適合")</f>
        <v>適合</v>
      </c>
      <c r="I33" s="16" t="s">
        <v>34</v>
      </c>
      <c r="J33" s="17" t="s">
        <v>91</v>
      </c>
    </row>
    <row r="35" spans="1:10" ht="18.600000000000001" thickBot="1" x14ac:dyDescent="0.5">
      <c r="A35" s="108" t="s">
        <v>112</v>
      </c>
    </row>
    <row r="36" spans="1:10" ht="18.600000000000001" thickBot="1" x14ac:dyDescent="0.5">
      <c r="C36" s="130">
        <v>0</v>
      </c>
      <c r="D36" s="5" t="s">
        <v>88</v>
      </c>
    </row>
  </sheetData>
  <mergeCells count="2">
    <mergeCell ref="A1:B1"/>
    <mergeCell ref="C1:G1"/>
  </mergeCells>
  <phoneticPr fontId="21"/>
  <conditionalFormatting sqref="C4">
    <cfRule type="containsBlanks" dxfId="14"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4"/>
  <sheetViews>
    <sheetView showGridLines="0" view="pageBreakPreview" topLeftCell="A16" zoomScale="90" zoomScaleNormal="100" zoomScaleSheetLayoutView="90" workbookViewId="0">
      <selection activeCell="E11" sqref="E11"/>
    </sheetView>
  </sheetViews>
  <sheetFormatPr defaultColWidth="8.69921875" defaultRowHeight="18" x14ac:dyDescent="0.45"/>
  <cols>
    <col min="1" max="1" width="1" style="5" customWidth="1"/>
    <col min="2" max="2" width="7.69921875" style="5" customWidth="1"/>
    <col min="3" max="3" width="17.69921875" style="5" customWidth="1"/>
    <col min="4" max="4" width="8.8984375" style="5" bestFit="1" customWidth="1"/>
    <col min="5" max="5" width="6" style="5" customWidth="1"/>
    <col min="6" max="6" width="8.8984375" style="5" bestFit="1" customWidth="1"/>
    <col min="7" max="7" width="10.69921875" style="5" bestFit="1" customWidth="1"/>
    <col min="8" max="8" width="16.59765625" style="5" customWidth="1"/>
    <col min="9" max="9" width="1" style="5" customWidth="1"/>
    <col min="10" max="10" width="8.69921875" style="16" customWidth="1"/>
    <col min="11" max="11" width="10.69921875" style="17"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18" customFormat="1" ht="27" customHeight="1" thickBot="1" x14ac:dyDescent="0.5">
      <c r="A1" s="290" t="s">
        <v>113</v>
      </c>
      <c r="B1" s="291"/>
      <c r="C1" s="303" t="s">
        <v>114</v>
      </c>
      <c r="D1" s="304"/>
      <c r="E1" s="304"/>
      <c r="F1" s="304"/>
      <c r="G1" s="304"/>
      <c r="H1" s="305"/>
      <c r="I1" s="15"/>
      <c r="J1" s="16" t="s">
        <v>34</v>
      </c>
      <c r="K1" s="17" t="s">
        <v>84</v>
      </c>
    </row>
    <row r="2" spans="1:16" x14ac:dyDescent="0.45">
      <c r="A2" s="108"/>
      <c r="B2" s="108"/>
    </row>
    <row r="3" spans="1:16" ht="18.600000000000001" thickBot="1" x14ac:dyDescent="0.5">
      <c r="B3" s="19" t="s">
        <v>115</v>
      </c>
      <c r="E3" s="19" t="s">
        <v>85</v>
      </c>
      <c r="J3" s="16" t="s">
        <v>34</v>
      </c>
      <c r="K3" s="17" t="s">
        <v>116</v>
      </c>
    </row>
    <row r="4" spans="1:16" ht="18.600000000000001" thickBot="1" x14ac:dyDescent="0.5">
      <c r="C4" s="62">
        <f>添付2!G21</f>
        <v>16.399999999999999</v>
      </c>
      <c r="D4" s="5" t="s">
        <v>29</v>
      </c>
      <c r="E4" s="328">
        <f>添付2!G3</f>
        <v>115</v>
      </c>
      <c r="F4" s="329"/>
      <c r="G4" s="5" t="s">
        <v>30</v>
      </c>
      <c r="H4" s="24"/>
      <c r="J4" s="16" t="s">
        <v>34</v>
      </c>
      <c r="K4" s="17" t="s">
        <v>166</v>
      </c>
    </row>
    <row r="5" spans="1:16" ht="18.600000000000001" thickBot="1" x14ac:dyDescent="0.5">
      <c r="C5" s="25"/>
      <c r="E5" s="108" t="s">
        <v>117</v>
      </c>
      <c r="F5" s="6"/>
      <c r="J5" s="16" t="s">
        <v>34</v>
      </c>
      <c r="K5" s="26" t="s">
        <v>31</v>
      </c>
      <c r="L5" s="27" t="s">
        <v>118</v>
      </c>
      <c r="M5" s="27" t="s">
        <v>119</v>
      </c>
      <c r="N5" s="27" t="s">
        <v>120</v>
      </c>
      <c r="O5" s="27" t="s">
        <v>121</v>
      </c>
      <c r="P5" s="27" t="s">
        <v>122</v>
      </c>
    </row>
    <row r="6" spans="1:16" ht="18.600000000000001" customHeight="1" thickBot="1" x14ac:dyDescent="0.5">
      <c r="B6" s="19"/>
      <c r="E6" s="330">
        <f>IF(E4&lt;50,16.7,IF(E4&lt;250,15.6,IF(E4&lt;1000,15.6,IF(E4&lt;2000,15.6,16.4))))</f>
        <v>15.6</v>
      </c>
      <c r="F6" s="331"/>
      <c r="G6" s="5" t="s">
        <v>123</v>
      </c>
      <c r="H6" s="28"/>
      <c r="K6" s="26" t="s">
        <v>117</v>
      </c>
      <c r="L6" s="29">
        <v>0.16700000000000001</v>
      </c>
      <c r="M6" s="29">
        <v>0.156</v>
      </c>
      <c r="N6" s="29">
        <v>0.156</v>
      </c>
      <c r="O6" s="29">
        <v>0.156</v>
      </c>
      <c r="P6" s="29">
        <v>0.16400000000000001</v>
      </c>
    </row>
    <row r="7" spans="1:16" x14ac:dyDescent="0.45">
      <c r="B7" s="6"/>
      <c r="F7" s="6"/>
      <c r="H7" s="30"/>
      <c r="I7" s="31"/>
      <c r="K7" s="17" t="s">
        <v>124</v>
      </c>
    </row>
    <row r="8" spans="1:16" ht="18.600000000000001" thickBot="1" x14ac:dyDescent="0.5">
      <c r="B8" s="19" t="s">
        <v>125</v>
      </c>
      <c r="K8" s="38"/>
    </row>
    <row r="9" spans="1:16" ht="27" thickBot="1" x14ac:dyDescent="0.5">
      <c r="B9" s="32" t="s">
        <v>126</v>
      </c>
      <c r="C9" s="32" t="s">
        <v>127</v>
      </c>
      <c r="D9" s="33" t="s">
        <v>140</v>
      </c>
      <c r="E9" s="32" t="s">
        <v>79</v>
      </c>
      <c r="F9" s="33" t="s">
        <v>128</v>
      </c>
      <c r="G9" s="33" t="s">
        <v>129</v>
      </c>
      <c r="H9" s="32" t="s">
        <v>80</v>
      </c>
    </row>
    <row r="10" spans="1:16" ht="18.600000000000001" thickBot="1" x14ac:dyDescent="0.5">
      <c r="B10" s="131">
        <v>1</v>
      </c>
      <c r="C10" s="131" t="s">
        <v>292</v>
      </c>
      <c r="D10" s="132" t="s">
        <v>293</v>
      </c>
      <c r="E10" s="132" t="s">
        <v>293</v>
      </c>
      <c r="F10" s="132" t="s">
        <v>293</v>
      </c>
      <c r="G10" s="133" t="s">
        <v>294</v>
      </c>
      <c r="H10" s="34"/>
      <c r="J10" s="16" t="s">
        <v>34</v>
      </c>
      <c r="K10" s="17" t="s">
        <v>130</v>
      </c>
    </row>
    <row r="11" spans="1:16" ht="18.600000000000001" thickBot="1" x14ac:dyDescent="0.5">
      <c r="B11" s="131">
        <v>2</v>
      </c>
      <c r="C11" s="131" t="s">
        <v>295</v>
      </c>
      <c r="D11" s="132" t="s">
        <v>293</v>
      </c>
      <c r="E11" s="132" t="s">
        <v>293</v>
      </c>
      <c r="F11" s="132" t="s">
        <v>293</v>
      </c>
      <c r="G11" s="133" t="s">
        <v>294</v>
      </c>
      <c r="H11" s="34"/>
    </row>
    <row r="12" spans="1:16" ht="18.600000000000001" thickBot="1" x14ac:dyDescent="0.5">
      <c r="B12" s="131">
        <v>3</v>
      </c>
      <c r="C12" s="131" t="s">
        <v>296</v>
      </c>
      <c r="D12" s="132" t="s">
        <v>293</v>
      </c>
      <c r="E12" s="132" t="s">
        <v>293</v>
      </c>
      <c r="F12" s="132" t="s">
        <v>293</v>
      </c>
      <c r="G12" s="133" t="s">
        <v>294</v>
      </c>
      <c r="H12" s="34"/>
    </row>
    <row r="13" spans="1:16" ht="18.600000000000001" thickBot="1" x14ac:dyDescent="0.5">
      <c r="B13" s="131">
        <v>4</v>
      </c>
      <c r="C13" s="131" t="s">
        <v>297</v>
      </c>
      <c r="D13" s="132" t="s">
        <v>293</v>
      </c>
      <c r="E13" s="132" t="s">
        <v>293</v>
      </c>
      <c r="F13" s="132" t="s">
        <v>293</v>
      </c>
      <c r="G13" s="133" t="s">
        <v>294</v>
      </c>
      <c r="H13" s="34"/>
    </row>
    <row r="14" spans="1:16" ht="18.600000000000001" thickBot="1" x14ac:dyDescent="0.5">
      <c r="B14" s="34"/>
      <c r="C14" s="34"/>
      <c r="D14" s="35"/>
      <c r="E14" s="35"/>
      <c r="F14" s="35"/>
      <c r="G14" s="36">
        <f t="shared" ref="G14:G19" si="0">D14*F14*E14/1000</f>
        <v>0</v>
      </c>
      <c r="H14" s="34"/>
    </row>
    <row r="15" spans="1:16" ht="18.600000000000001" thickBot="1" x14ac:dyDescent="0.5">
      <c r="B15" s="34"/>
      <c r="C15" s="34"/>
      <c r="D15" s="35"/>
      <c r="E15" s="35"/>
      <c r="F15" s="35"/>
      <c r="G15" s="36">
        <f t="shared" si="0"/>
        <v>0</v>
      </c>
      <c r="H15" s="34"/>
    </row>
    <row r="16" spans="1:16" ht="18.600000000000001" thickBot="1" x14ac:dyDescent="0.5">
      <c r="B16" s="34"/>
      <c r="C16" s="34"/>
      <c r="D16" s="35"/>
      <c r="E16" s="35"/>
      <c r="F16" s="35"/>
      <c r="G16" s="36">
        <f t="shared" si="0"/>
        <v>0</v>
      </c>
      <c r="H16" s="34"/>
    </row>
    <row r="17" spans="1:11" ht="18.600000000000001" thickBot="1" x14ac:dyDescent="0.5">
      <c r="B17" s="34"/>
      <c r="C17" s="34"/>
      <c r="D17" s="35"/>
      <c r="E17" s="35"/>
      <c r="F17" s="35"/>
      <c r="G17" s="36">
        <f t="shared" si="0"/>
        <v>0</v>
      </c>
      <c r="H17" s="34"/>
    </row>
    <row r="18" spans="1:11" ht="18.600000000000001" thickBot="1" x14ac:dyDescent="0.5">
      <c r="B18" s="34"/>
      <c r="C18" s="34"/>
      <c r="D18" s="35"/>
      <c r="E18" s="35"/>
      <c r="F18" s="35"/>
      <c r="G18" s="36">
        <f t="shared" si="0"/>
        <v>0</v>
      </c>
      <c r="H18" s="34"/>
    </row>
    <row r="19" spans="1:11" ht="18.600000000000001" thickBot="1" x14ac:dyDescent="0.5">
      <c r="B19" s="34"/>
      <c r="C19" s="34"/>
      <c r="D19" s="35"/>
      <c r="E19" s="35"/>
      <c r="F19" s="35"/>
      <c r="G19" s="36">
        <f t="shared" si="0"/>
        <v>0</v>
      </c>
      <c r="H19" s="34"/>
    </row>
    <row r="20" spans="1:11" ht="18.600000000000001" thickBot="1" x14ac:dyDescent="0.5">
      <c r="B20" s="332" t="s">
        <v>131</v>
      </c>
      <c r="C20" s="333"/>
      <c r="D20" s="134" t="s">
        <v>294</v>
      </c>
      <c r="E20" s="134" t="s">
        <v>294</v>
      </c>
      <c r="F20" s="134" t="s">
        <v>294</v>
      </c>
      <c r="G20" s="133" t="s">
        <v>294</v>
      </c>
      <c r="H20" s="37"/>
      <c r="J20" s="16" t="s">
        <v>34</v>
      </c>
      <c r="K20" s="17" t="s">
        <v>91</v>
      </c>
    </row>
    <row r="21" spans="1:11" s="17" customFormat="1" ht="19.2" customHeight="1" x14ac:dyDescent="0.45">
      <c r="A21" s="5"/>
      <c r="B21" s="5"/>
      <c r="C21" s="5"/>
      <c r="D21" s="5"/>
      <c r="E21" s="5"/>
      <c r="F21" s="5"/>
      <c r="G21" s="5"/>
      <c r="H21" s="5"/>
      <c r="I21" s="5"/>
      <c r="J21" s="16"/>
    </row>
    <row r="22" spans="1:11" ht="18.600000000000001" thickBot="1" x14ac:dyDescent="0.5">
      <c r="B22" s="19" t="s">
        <v>132</v>
      </c>
    </row>
    <row r="23" spans="1:11" ht="18.600000000000001" thickBot="1" x14ac:dyDescent="0.5">
      <c r="C23" s="130" t="s">
        <v>294</v>
      </c>
      <c r="D23" s="5" t="s">
        <v>88</v>
      </c>
      <c r="J23" s="16" t="s">
        <v>34</v>
      </c>
      <c r="K23" s="17" t="s">
        <v>133</v>
      </c>
    </row>
    <row r="25" spans="1:11" ht="18.600000000000001" thickBot="1" x14ac:dyDescent="0.5">
      <c r="B25" s="19" t="s">
        <v>229</v>
      </c>
    </row>
    <row r="26" spans="1:11" x14ac:dyDescent="0.45">
      <c r="B26" s="319" t="s">
        <v>298</v>
      </c>
      <c r="C26" s="320"/>
      <c r="D26" s="320"/>
      <c r="E26" s="320"/>
      <c r="F26" s="320"/>
      <c r="G26" s="320"/>
      <c r="H26" s="321"/>
    </row>
    <row r="27" spans="1:11" x14ac:dyDescent="0.45">
      <c r="B27" s="322"/>
      <c r="C27" s="323"/>
      <c r="D27" s="323"/>
      <c r="E27" s="323"/>
      <c r="F27" s="323"/>
      <c r="G27" s="323"/>
      <c r="H27" s="324"/>
    </row>
    <row r="28" spans="1:11" x14ac:dyDescent="0.45">
      <c r="B28" s="322"/>
      <c r="C28" s="323"/>
      <c r="D28" s="323"/>
      <c r="E28" s="323"/>
      <c r="F28" s="323"/>
      <c r="G28" s="323"/>
      <c r="H28" s="324"/>
    </row>
    <row r="29" spans="1:11" x14ac:dyDescent="0.45">
      <c r="B29" s="322"/>
      <c r="C29" s="323"/>
      <c r="D29" s="323"/>
      <c r="E29" s="323"/>
      <c r="F29" s="323"/>
      <c r="G29" s="323"/>
      <c r="H29" s="324"/>
    </row>
    <row r="30" spans="1:11" x14ac:dyDescent="0.45">
      <c r="B30" s="322"/>
      <c r="C30" s="323"/>
      <c r="D30" s="323"/>
      <c r="E30" s="323"/>
      <c r="F30" s="323"/>
      <c r="G30" s="323"/>
      <c r="H30" s="324"/>
    </row>
    <row r="31" spans="1:11" x14ac:dyDescent="0.45">
      <c r="B31" s="322"/>
      <c r="C31" s="323"/>
      <c r="D31" s="323"/>
      <c r="E31" s="323"/>
      <c r="F31" s="323"/>
      <c r="G31" s="323"/>
      <c r="H31" s="324"/>
    </row>
    <row r="32" spans="1:11" x14ac:dyDescent="0.45">
      <c r="B32" s="322"/>
      <c r="C32" s="323"/>
      <c r="D32" s="323"/>
      <c r="E32" s="323"/>
      <c r="F32" s="323"/>
      <c r="G32" s="323"/>
      <c r="H32" s="324"/>
    </row>
    <row r="33" spans="2:8" x14ac:dyDescent="0.45">
      <c r="B33" s="322"/>
      <c r="C33" s="323"/>
      <c r="D33" s="323"/>
      <c r="E33" s="323"/>
      <c r="F33" s="323"/>
      <c r="G33" s="323"/>
      <c r="H33" s="324"/>
    </row>
    <row r="34" spans="2:8" ht="18.600000000000001" thickBot="1" x14ac:dyDescent="0.5">
      <c r="B34" s="325"/>
      <c r="C34" s="326"/>
      <c r="D34" s="326"/>
      <c r="E34" s="326"/>
      <c r="F34" s="326"/>
      <c r="G34" s="326"/>
      <c r="H34" s="327"/>
    </row>
  </sheetData>
  <mergeCells count="6">
    <mergeCell ref="B26:H34"/>
    <mergeCell ref="A1:B1"/>
    <mergeCell ref="C1:H1"/>
    <mergeCell ref="E4:F4"/>
    <mergeCell ref="E6:F6"/>
    <mergeCell ref="B20:C20"/>
  </mergeCells>
  <phoneticPr fontId="21"/>
  <conditionalFormatting sqref="C4">
    <cfRule type="containsBlanks" dxfId="13" priority="2">
      <formula>LEN(TRIM(C4))=0</formula>
    </cfRule>
  </conditionalFormatting>
  <conditionalFormatting sqref="E4:F4">
    <cfRule type="containsBlanks" dxfId="12"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
  <sheetViews>
    <sheetView topLeftCell="I1" zoomScale="77" zoomScaleNormal="77" workbookViewId="0">
      <selection activeCell="M3" sqref="M3"/>
    </sheetView>
  </sheetViews>
  <sheetFormatPr defaultRowHeight="18" x14ac:dyDescent="0.45"/>
  <cols>
    <col min="1" max="1" width="9.5" customWidth="1"/>
    <col min="2" max="2" width="9" customWidth="1"/>
    <col min="3" max="3" width="9.8984375" customWidth="1"/>
    <col min="4" max="5" width="9" customWidth="1"/>
    <col min="6" max="6" width="9.8984375" customWidth="1"/>
    <col min="7" max="8" width="9" customWidth="1"/>
    <col min="9" max="9" width="9.8984375" customWidth="1"/>
    <col min="10" max="13" width="9" customWidth="1"/>
    <col min="14" max="14" width="18.8984375" customWidth="1"/>
    <col min="15" max="16" width="24.19921875" customWidth="1"/>
    <col min="17" max="17" width="25.5" bestFit="1" customWidth="1"/>
    <col min="20" max="20" width="21.09765625" customWidth="1"/>
    <col min="23" max="23" width="9.8984375" customWidth="1"/>
  </cols>
  <sheetData>
    <row r="1" spans="1:23" s="41" customFormat="1" ht="72" x14ac:dyDescent="0.45">
      <c r="A1" s="41" t="s">
        <v>230</v>
      </c>
      <c r="B1" s="41" t="s">
        <v>231</v>
      </c>
      <c r="C1" s="41" t="s">
        <v>232</v>
      </c>
      <c r="D1" s="41" t="s">
        <v>233</v>
      </c>
      <c r="E1" s="41" t="s">
        <v>234</v>
      </c>
      <c r="F1" s="41" t="s">
        <v>235</v>
      </c>
      <c r="G1" s="41" t="s">
        <v>236</v>
      </c>
      <c r="H1" s="41" t="s">
        <v>237</v>
      </c>
      <c r="I1" s="41" t="s">
        <v>238</v>
      </c>
      <c r="J1" s="41" t="s">
        <v>171</v>
      </c>
      <c r="K1" s="41" t="s">
        <v>239</v>
      </c>
      <c r="L1" s="41" t="s">
        <v>240</v>
      </c>
      <c r="M1" s="41" t="s">
        <v>241</v>
      </c>
      <c r="N1" s="41" t="s">
        <v>299</v>
      </c>
      <c r="O1" s="41" t="s">
        <v>242</v>
      </c>
      <c r="P1" s="41" t="s">
        <v>243</v>
      </c>
      <c r="Q1" s="41" t="s">
        <v>244</v>
      </c>
      <c r="R1" s="41" t="s">
        <v>245</v>
      </c>
      <c r="S1" s="41" t="s">
        <v>246</v>
      </c>
      <c r="T1" s="41" t="s">
        <v>247</v>
      </c>
      <c r="U1" s="41" t="s">
        <v>248</v>
      </c>
      <c r="V1" s="41" t="s">
        <v>249</v>
      </c>
      <c r="W1" s="41" t="s">
        <v>250</v>
      </c>
    </row>
    <row r="2" spans="1:23" x14ac:dyDescent="0.45">
      <c r="A2" s="116" t="str">
        <f>様式3!I23</f>
        <v>　住所・所在地</v>
      </c>
      <c r="B2" t="s">
        <v>192</v>
      </c>
      <c r="C2" t="s">
        <v>192</v>
      </c>
      <c r="D2" t="s">
        <v>192</v>
      </c>
      <c r="E2" t="s">
        <v>192</v>
      </c>
      <c r="F2" t="s">
        <v>192</v>
      </c>
      <c r="G2" t="str">
        <f>様式3!O7</f>
        <v>茨城県つくば市●●●―●●●</v>
      </c>
      <c r="H2">
        <f>様式3!O6</f>
        <v>0</v>
      </c>
      <c r="I2" t="str">
        <f>様式3!O8</f>
        <v>いばレジ株式会社</v>
      </c>
      <c r="J2">
        <f>様式3!S8</f>
        <v>0</v>
      </c>
      <c r="K2" t="str">
        <f>IF(B15&lt;50,"低圧","高圧")</f>
        <v>低圧</v>
      </c>
      <c r="L2" s="116">
        <f>添付2!G3</f>
        <v>115</v>
      </c>
      <c r="M2" s="117">
        <f>添付2!G21</f>
        <v>16.399999999999999</v>
      </c>
      <c r="N2" t="str">
        <f>'別紙1-1'!V13</f>
        <v>生活必需品販売事業者</v>
      </c>
      <c r="O2" s="118">
        <f>'別紙1-1'!G13:Q13</f>
        <v>0</v>
      </c>
      <c r="P2" s="118">
        <f>'別紙1-1'!H13:R13</f>
        <v>0</v>
      </c>
      <c r="Q2" t="str">
        <f>ASC(様式3!M41)</f>
        <v/>
      </c>
      <c r="R2" t="str">
        <f>ASC(様式3!U41)</f>
        <v/>
      </c>
      <c r="S2" t="str">
        <f>様式3!M42&amp;"@"&amp;様式3!T42</f>
        <v>@</v>
      </c>
      <c r="T2" s="119">
        <f>様式3!M39</f>
        <v>0</v>
      </c>
      <c r="U2" s="119">
        <f>様式3!M40</f>
        <v>0</v>
      </c>
      <c r="V2" t="str">
        <f>ASC(様式3!N36&amp;様式3!P36&amp;様式3!Q36)</f>
        <v/>
      </c>
      <c r="W2" s="119">
        <f>様式3!M37</f>
        <v>0</v>
      </c>
    </row>
  </sheetData>
  <phoneticPr fontId="21"/>
  <pageMargins left="0.7" right="0.7" top="0.75" bottom="0.75" header="0.3" footer="0.3"/>
  <pageSetup paperSize="9"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様式3</vt:lpstr>
      <vt:lpstr>別紙1-1</vt:lpstr>
      <vt:lpstr>別紙1-2</vt:lpstr>
      <vt:lpstr>別紙2</vt:lpstr>
      <vt:lpstr>添付1</vt:lpstr>
      <vt:lpstr>添付2</vt:lpstr>
      <vt:lpstr>添付3</vt:lpstr>
      <vt:lpstr>添付4</vt:lpstr>
      <vt:lpstr>集計用</vt:lpstr>
      <vt:lpstr>添付1!Print_Area</vt:lpstr>
      <vt:lpstr>添付2!Print_Area</vt:lpstr>
      <vt:lpstr>添付3!Print_Area</vt:lpstr>
      <vt:lpstr>添付4!Print_Area</vt:lpstr>
      <vt:lpstr>'別紙1-1'!Print_Area</vt:lpstr>
      <vt:lpstr>'別紙1-2'!Print_Area</vt:lpstr>
      <vt:lpstr>別紙2!Print_Area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令和５年度いばらきエネルギーシフト促進事業補助金交付変更承認申請書</dc:title>
  <dc:creator>茨城県</dc:creator>
  <cp:lastModifiedBy>政策企画部情報システム課</cp:lastModifiedBy>
  <cp:revision>2</cp:revision>
  <cp:lastPrinted>2024-06-20T07:34:35Z</cp:lastPrinted>
  <dcterms:created xsi:type="dcterms:W3CDTF">2023-04-24T00:20:00Z</dcterms:created>
  <dcterms:modified xsi:type="dcterms:W3CDTF">2024-07-03T04:14:26Z</dcterms:modified>
</cp:coreProperties>
</file>