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/>
  <mc:AlternateContent xmlns:mc="http://schemas.openxmlformats.org/markup-compatibility/2006">
    <mc:Choice Requires="x15">
      <x15ac:absPath xmlns:x15ac="http://schemas.microsoft.com/office/spreadsheetml/2010/11/ac" url="C:\Users\H29010148\Desktop\HP掲載\行財政\"/>
    </mc:Choice>
  </mc:AlternateContent>
  <bookViews>
    <workbookView xWindow="9630" yWindow="-165" windowWidth="10155" windowHeight="7275"/>
  </bookViews>
  <sheets>
    <sheet name="04市町村の花・木・鳥" sheetId="95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</externalReferences>
  <definedNames>
    <definedName name="_Key1" hidden="1">#REF!</definedName>
    <definedName name="_Order1" hidden="1">0</definedName>
    <definedName name="_Sort" hidden="1">#REF!</definedName>
    <definedName name="\D">[1]決算表!#REF!</definedName>
    <definedName name="_xlnm.Print_Area" localSheetId="0">'04市町村の花・木・鳥'!$B$1:$G$47</definedName>
    <definedName name="_xlnm.Print_Area">#REF!</definedName>
    <definedName name="X01Y01_33">#REF!</definedName>
    <definedName name="X01Y02_33">#REF!</definedName>
    <definedName name="X01Y03_33">#REF!</definedName>
    <definedName name="X01Y04_33">#REF!</definedName>
    <definedName name="X01Y05_33">#REF!</definedName>
    <definedName name="X01Y06_33">#REF!</definedName>
    <definedName name="X01Y07_33">#REF!</definedName>
    <definedName name="X01Y08_33">#REF!</definedName>
    <definedName name="X01Y09_33">#REF!</definedName>
    <definedName name="X01Y10_33">#REF!</definedName>
    <definedName name="X01Y11_33">#REF!</definedName>
    <definedName name="X01Y12_33">#REF!</definedName>
    <definedName name="X02Y01_33">#REF!</definedName>
    <definedName name="X02Y02_33">#REF!</definedName>
    <definedName name="X02Y03_33">#REF!</definedName>
    <definedName name="X02Y04_33">#REF!</definedName>
    <definedName name="X02Y05_33">#REF!</definedName>
    <definedName name="X02Y06_33">#REF!</definedName>
    <definedName name="X02Y07_33">#REF!</definedName>
    <definedName name="X02Y08_33">#REF!</definedName>
    <definedName name="X02Y09_33">#REF!</definedName>
    <definedName name="X02Y10_33">#REF!</definedName>
    <definedName name="X02Y11_33">#REF!</definedName>
    <definedName name="X02Y12_33">#REF!</definedName>
    <definedName name="X03Y01_33">#REF!</definedName>
    <definedName name="X03Y02_33">#REF!</definedName>
    <definedName name="X03Y03_33">#REF!</definedName>
    <definedName name="X03Y04_33">#REF!</definedName>
    <definedName name="X03Y05_33">#REF!</definedName>
    <definedName name="X03Y06_33">#REF!</definedName>
    <definedName name="X03Y07_33">#REF!</definedName>
    <definedName name="X03Y08_33">#REF!</definedName>
    <definedName name="X03Y09_33">#REF!</definedName>
    <definedName name="X03Y10_33">#REF!</definedName>
    <definedName name="X03Y11_33">#REF!</definedName>
    <definedName name="X03Y12_33">#REF!</definedName>
    <definedName name="X04Y01_33">#REF!</definedName>
    <definedName name="X04Y02_33">#REF!</definedName>
    <definedName name="X04Y03_33">#REF!</definedName>
    <definedName name="X04Y04_33">#REF!</definedName>
    <definedName name="X04Y05_33">#REF!</definedName>
    <definedName name="X04Y06_33">#REF!</definedName>
    <definedName name="X04Y07_33">#REF!</definedName>
    <definedName name="X04Y08_33">#REF!</definedName>
    <definedName name="X04Y09_33">#REF!</definedName>
    <definedName name="X04Y10_33">#REF!</definedName>
    <definedName name="X04Y11_33">#REF!</definedName>
    <definedName name="X04Y12_33">#REF!</definedName>
    <definedName name="X05Y01_33">#REF!</definedName>
    <definedName name="X05Y02_33">#REF!</definedName>
    <definedName name="X05Y03_33">#REF!</definedName>
    <definedName name="X05Y04_33">#REF!</definedName>
    <definedName name="X05Y05_33">#REF!</definedName>
    <definedName name="X05Y06_33">#REF!</definedName>
    <definedName name="X05Y07_33">#REF!</definedName>
    <definedName name="X05Y08_33">#REF!</definedName>
    <definedName name="X05Y09_33">#REF!</definedName>
    <definedName name="X05Y10_33">#REF!</definedName>
    <definedName name="X05Y11_33">#REF!</definedName>
    <definedName name="X05Y12_33">#REF!</definedName>
    <definedName name="X06Y01_33">#REF!</definedName>
    <definedName name="X06Y02_33">#REF!</definedName>
    <definedName name="X06Y03_33">#REF!</definedName>
    <definedName name="X06Y04_33">#REF!</definedName>
    <definedName name="X06Y05_33">#REF!</definedName>
    <definedName name="X06Y06_33">#REF!</definedName>
    <definedName name="X06Y07_33">#REF!</definedName>
    <definedName name="X06Y08_33">#REF!</definedName>
    <definedName name="X06Y09_33">#REF!</definedName>
    <definedName name="X06Y10_33">#REF!</definedName>
    <definedName name="X06Y11_33">#REF!</definedName>
    <definedName name="X06Y12_33">#REF!</definedName>
    <definedName name="X07Y01_33">#REF!</definedName>
    <definedName name="X07Y02_33">#REF!</definedName>
    <definedName name="X07Y03_33">#REF!</definedName>
    <definedName name="X07Y04_33">#REF!</definedName>
    <definedName name="X07Y05_33">#REF!</definedName>
    <definedName name="X07Y06_33">#REF!</definedName>
    <definedName name="X07Y07_33">#REF!</definedName>
    <definedName name="X07Y08_33">#REF!</definedName>
    <definedName name="X07Y09_33">#REF!</definedName>
    <definedName name="X07Y10_33">#REF!</definedName>
    <definedName name="X07Y11_33">#REF!</definedName>
    <definedName name="X07Y12_33">#REF!</definedName>
    <definedName name="X08Y01_33">#REF!</definedName>
    <definedName name="X08Y02_33">#REF!</definedName>
    <definedName name="X08Y03_33">#REF!</definedName>
    <definedName name="X08Y04_33">#REF!</definedName>
    <definedName name="X08Y05_33">#REF!</definedName>
    <definedName name="X08Y06_33">#REF!</definedName>
    <definedName name="X08Y07_33">#REF!</definedName>
    <definedName name="X08Y08_33">#REF!</definedName>
    <definedName name="X08Y09_33">#REF!</definedName>
    <definedName name="X08Y10_33">#REF!</definedName>
    <definedName name="X08Y11_33">#REF!</definedName>
    <definedName name="X08Y12_33">#REF!</definedName>
    <definedName name="X09Y01_33">#REF!</definedName>
    <definedName name="X09Y02_33">#REF!</definedName>
    <definedName name="X09Y03_33">#REF!</definedName>
    <definedName name="X09Y04_33">#REF!</definedName>
    <definedName name="X09Y05_33">#REF!</definedName>
    <definedName name="X09Y06_33">#REF!</definedName>
    <definedName name="X09Y07_33">#REF!</definedName>
    <definedName name="X09Y08_33">#REF!</definedName>
    <definedName name="X09Y09_33">#REF!</definedName>
    <definedName name="X09Y10_33">#REF!</definedName>
    <definedName name="X09Y11_33">#REF!</definedName>
    <definedName name="X09Y12_33">#REF!</definedName>
    <definedName name="X10Y01_33">#REF!</definedName>
    <definedName name="X10Y02_33">#REF!</definedName>
    <definedName name="X10Y03_33">#REF!</definedName>
    <definedName name="X10Y04_33">#REF!</definedName>
    <definedName name="X10Y05_33">#REF!</definedName>
    <definedName name="X10Y06_33">#REF!</definedName>
    <definedName name="X10Y07_33">#REF!</definedName>
    <definedName name="X10Y08_33">#REF!</definedName>
    <definedName name="X10Y09_33">#REF!</definedName>
    <definedName name="X10Y10_33">#REF!</definedName>
    <definedName name="X10Y11_33">#REF!</definedName>
    <definedName name="X10Y12_33">#REF!</definedName>
    <definedName name="X11Y01_33">#REF!</definedName>
    <definedName name="X11Y02_33">#REF!</definedName>
    <definedName name="X11Y03_33">#REF!</definedName>
    <definedName name="X11Y04_33">#REF!</definedName>
    <definedName name="X11Y05_33">#REF!</definedName>
    <definedName name="X11Y06_33">#REF!</definedName>
    <definedName name="X11Y07_33">#REF!</definedName>
    <definedName name="X11Y08_33">#REF!</definedName>
    <definedName name="X11Y09_33">#REF!</definedName>
    <definedName name="X11Y10_33">#REF!</definedName>
    <definedName name="X11Y11_33">#REF!</definedName>
    <definedName name="X11Y12_33">#REF!</definedName>
    <definedName name="X12Y01_33">#REF!</definedName>
    <definedName name="X12Y02_33">#REF!</definedName>
    <definedName name="X12Y03_33">#REF!</definedName>
    <definedName name="X12Y04_33">#REF!</definedName>
    <definedName name="X12Y05_33">#REF!</definedName>
    <definedName name="X12Y06_33">#REF!</definedName>
    <definedName name="X12Y07_33">#REF!</definedName>
    <definedName name="X12Y08_33">#REF!</definedName>
    <definedName name="X12Y09_33">#REF!</definedName>
    <definedName name="X12Y10_33">#REF!</definedName>
    <definedName name="X12Y11_33">#REF!</definedName>
    <definedName name="X12Y12_33">#REF!</definedName>
    <definedName name="X13Y01_33">#REF!</definedName>
    <definedName name="X13Y02_33">#REF!</definedName>
    <definedName name="X13Y03_33">#REF!</definedName>
    <definedName name="X13Y04_33">#REF!</definedName>
    <definedName name="X13Y05_33">#REF!</definedName>
    <definedName name="X13Y06_33">#REF!</definedName>
    <definedName name="X13Y07_33">#REF!</definedName>
    <definedName name="X13Y08_33">#REF!</definedName>
    <definedName name="X13Y09_33">#REF!</definedName>
    <definedName name="X13Y10_33">#REF!</definedName>
    <definedName name="X13Y11_33">#REF!</definedName>
    <definedName name="X13Y12_33">#REF!</definedName>
    <definedName name="X14Y01_33">#REF!</definedName>
    <definedName name="X14Y02_33">#REF!</definedName>
    <definedName name="X14Y03_33">#REF!</definedName>
    <definedName name="X14Y04_33">#REF!</definedName>
    <definedName name="X14Y05_33">#REF!</definedName>
    <definedName name="X14Y06_33">#REF!</definedName>
    <definedName name="X14Y07_33">#REF!</definedName>
    <definedName name="X14Y08_33">#REF!</definedName>
    <definedName name="X14Y09_33">#REF!</definedName>
    <definedName name="X14Y10_33">#REF!</definedName>
    <definedName name="X14Y11_33">#REF!</definedName>
    <definedName name="X14Y12_33">#REF!</definedName>
    <definedName name="X15Y01_33">#REF!</definedName>
    <definedName name="X15Y02_33">#REF!</definedName>
    <definedName name="X15Y03_33">#REF!</definedName>
    <definedName name="X15Y04_33">#REF!</definedName>
    <definedName name="X15Y05_33">#REF!</definedName>
    <definedName name="X15Y06_33">#REF!</definedName>
    <definedName name="X15Y07_33">#REF!</definedName>
    <definedName name="X15Y08_33">#REF!</definedName>
    <definedName name="X15Y09_33">#REF!</definedName>
    <definedName name="X15Y10_33">#REF!</definedName>
    <definedName name="X15Y11_33">#REF!</definedName>
    <definedName name="X15Y12_33">#REF!</definedName>
    <definedName name="X16Y01_33">#REF!</definedName>
    <definedName name="X16Y02_33">#REF!</definedName>
    <definedName name="X16Y03_33">#REF!</definedName>
    <definedName name="X16Y04_33">#REF!</definedName>
    <definedName name="X16Y05_33">#REF!</definedName>
    <definedName name="X16Y06_33">#REF!</definedName>
    <definedName name="X16Y07_33">#REF!</definedName>
    <definedName name="X16Y08_33">#REF!</definedName>
    <definedName name="X16Y09_33">#REF!</definedName>
    <definedName name="X16Y10_33">#REF!</definedName>
    <definedName name="X16Y11_33">#REF!</definedName>
    <definedName name="X16Y12_33">#REF!</definedName>
    <definedName name="X17Y01_33">#REF!</definedName>
    <definedName name="X17Y02_33">#REF!</definedName>
    <definedName name="X17Y03_33">#REF!</definedName>
    <definedName name="X17Y04_33">#REF!</definedName>
    <definedName name="X17Y05_33">#REF!</definedName>
    <definedName name="X17Y06_33">#REF!</definedName>
    <definedName name="X17Y07_33">#REF!</definedName>
    <definedName name="X17Y08_33">#REF!</definedName>
    <definedName name="X17Y09_33">#REF!</definedName>
    <definedName name="X17Y10_33">#REF!</definedName>
    <definedName name="X17Y11_33">#REF!</definedName>
    <definedName name="X17Y12_33">#REF!</definedName>
    <definedName name="X18Y01_33">#REF!</definedName>
    <definedName name="X18Y02_33">#REF!</definedName>
    <definedName name="X18Y03_33">#REF!</definedName>
    <definedName name="X18Y04_33">#REF!</definedName>
    <definedName name="X18Y05_33">#REF!</definedName>
    <definedName name="X18Y06_33">#REF!</definedName>
    <definedName name="X18Y07_33">#REF!</definedName>
    <definedName name="X18Y08_33">#REF!</definedName>
    <definedName name="X18Y09_33">#REF!</definedName>
    <definedName name="X18Y10_33">#REF!</definedName>
    <definedName name="X18Y11_33">#REF!</definedName>
    <definedName name="X18Y12_33">#REF!</definedName>
    <definedName name="X19Y01_33">#REF!</definedName>
    <definedName name="X19Y02_33">#REF!</definedName>
    <definedName name="X19Y03_33">#REF!</definedName>
    <definedName name="X19Y04_33">#REF!</definedName>
    <definedName name="X19Y05_33">#REF!</definedName>
    <definedName name="X19Y06_33">#REF!</definedName>
    <definedName name="X19Y07_33">#REF!</definedName>
    <definedName name="X19Y08_33">#REF!</definedName>
    <definedName name="X19Y09_33">#REF!</definedName>
    <definedName name="X19Y10_33">#REF!</definedName>
    <definedName name="X19Y11_33">#REF!</definedName>
    <definedName name="X19Y12_33">#REF!</definedName>
    <definedName name="X20Y01_33">#REF!</definedName>
    <definedName name="X20Y02_33">#REF!</definedName>
    <definedName name="X20Y03_33">#REF!</definedName>
    <definedName name="X20Y04_33">#REF!</definedName>
    <definedName name="X20Y05_33">#REF!</definedName>
    <definedName name="X20Y06_33">#REF!</definedName>
    <definedName name="X20Y07_33">#REF!</definedName>
    <definedName name="X20Y08_33">#REF!</definedName>
    <definedName name="X20Y09_33">#REF!</definedName>
    <definedName name="X20Y10_33">#REF!</definedName>
    <definedName name="X20Y11_33">#REF!</definedName>
    <definedName name="X20Y12_33">#REF!</definedName>
    <definedName name="X21Y01_33">#REF!</definedName>
    <definedName name="X21Y02_33">#REF!</definedName>
    <definedName name="X21Y03_33">#REF!</definedName>
    <definedName name="X21Y04_33">#REF!</definedName>
    <definedName name="X21Y05_33">#REF!</definedName>
    <definedName name="X21Y06_33">#REF!</definedName>
    <definedName name="X21Y07_33">#REF!</definedName>
    <definedName name="X21Y08_33">#REF!</definedName>
    <definedName name="X21Y09_33">#REF!</definedName>
    <definedName name="X21Y10_33">#REF!</definedName>
    <definedName name="X21Y11_33">#REF!</definedName>
    <definedName name="X21Y12_33">#REF!</definedName>
    <definedName name="X22Y01_33">#REF!</definedName>
    <definedName name="X22Y02_33">#REF!</definedName>
    <definedName name="X22Y03_33">#REF!</definedName>
    <definedName name="X22Y04_33">#REF!</definedName>
    <definedName name="X22Y05_33">#REF!</definedName>
    <definedName name="X22Y06_33">#REF!</definedName>
    <definedName name="X22Y07_33">#REF!</definedName>
    <definedName name="X22Y08_33">#REF!</definedName>
    <definedName name="X22Y09_33">#REF!</definedName>
    <definedName name="X22Y10_33">#REF!</definedName>
    <definedName name="X22Y11_33">#REF!</definedName>
    <definedName name="X22Y12_33">#REF!</definedName>
    <definedName name="X23Y01_33">#REF!</definedName>
    <definedName name="X23Y02_33">#REF!</definedName>
    <definedName name="X23Y03_33">#REF!</definedName>
    <definedName name="X23Y04_33">#REF!</definedName>
    <definedName name="X23Y05_33">#REF!</definedName>
    <definedName name="X23Y06_33">#REF!</definedName>
    <definedName name="X23Y07_33">#REF!</definedName>
    <definedName name="X23Y08_33">#REF!</definedName>
    <definedName name="X23Y09_33">#REF!</definedName>
    <definedName name="X23Y10_33">#REF!</definedName>
    <definedName name="X23Y11_33">#REF!</definedName>
    <definedName name="X23Y12_33">#REF!</definedName>
    <definedName name="X24Y01_33">#REF!</definedName>
    <definedName name="X24Y02_33">#REF!</definedName>
    <definedName name="X24Y03_33">#REF!</definedName>
    <definedName name="X24Y04_33">#REF!</definedName>
    <definedName name="X24Y05_33">#REF!</definedName>
    <definedName name="X24Y06_33">#REF!</definedName>
    <definedName name="X24Y07_33">#REF!</definedName>
    <definedName name="X24Y08_33">#REF!</definedName>
    <definedName name="X24Y09_33">#REF!</definedName>
    <definedName name="X24Y10_33">#REF!</definedName>
    <definedName name="X24Y11_33">#REF!</definedName>
    <definedName name="X24Y12_33">#REF!</definedName>
    <definedName name="X25Y01_33">#REF!</definedName>
    <definedName name="X25Y02_33">#REF!</definedName>
    <definedName name="X25Y03_33">#REF!</definedName>
    <definedName name="X25Y04_33">#REF!</definedName>
    <definedName name="X25Y05_33">#REF!</definedName>
    <definedName name="X25Y06_33">#REF!</definedName>
    <definedName name="X25Y07_33">#REF!</definedName>
    <definedName name="X25Y08_33">#REF!</definedName>
    <definedName name="X25Y09_33">#REF!</definedName>
    <definedName name="X25Y10_33">#REF!</definedName>
    <definedName name="X25Y11_33">#REF!</definedName>
    <definedName name="X25Y12_33">#REF!</definedName>
    <definedName name="X26Y01_33">#REF!</definedName>
    <definedName name="X26Y02_33">#REF!</definedName>
    <definedName name="X26Y03_33">#REF!</definedName>
    <definedName name="X26Y04_33">#REF!</definedName>
    <definedName name="X26Y05_33">#REF!</definedName>
    <definedName name="X26Y06_33">#REF!</definedName>
    <definedName name="X26Y07_33">#REF!</definedName>
    <definedName name="X26Y08_33">#REF!</definedName>
    <definedName name="X26Y09_33">#REF!</definedName>
    <definedName name="X26Y10_33">#REF!</definedName>
    <definedName name="X26Y11_33">#REF!</definedName>
    <definedName name="X26Y12_33">#REF!</definedName>
    <definedName name="X27Y01_33">#REF!</definedName>
    <definedName name="X27Y02_33">#REF!</definedName>
    <definedName name="X27Y03_33">#REF!</definedName>
    <definedName name="X27Y04_33">#REF!</definedName>
    <definedName name="X27Y05_33">#REF!</definedName>
    <definedName name="X27Y06_33">#REF!</definedName>
    <definedName name="X27Y07_33">#REF!</definedName>
    <definedName name="X27Y08_33">#REF!</definedName>
    <definedName name="X27Y09_33">#REF!</definedName>
    <definedName name="X27Y10_33">#REF!</definedName>
    <definedName name="X27Y11_33">#REF!</definedName>
    <definedName name="X27Y12_33">#REF!</definedName>
    <definedName name="X28Y01_33">#REF!</definedName>
    <definedName name="X28Y02_33">#REF!</definedName>
    <definedName name="X28Y03_33">#REF!</definedName>
    <definedName name="X28Y04_33">#REF!</definedName>
    <definedName name="X28Y05_33">#REF!</definedName>
    <definedName name="X28Y06_33">#REF!</definedName>
    <definedName name="X28Y07_33">#REF!</definedName>
    <definedName name="X28Y08_33">#REF!</definedName>
    <definedName name="X28Y09_33">#REF!</definedName>
    <definedName name="X28Y10_33">#REF!</definedName>
    <definedName name="X28Y11_33">#REF!</definedName>
    <definedName name="X28Y12_33">#REF!</definedName>
    <definedName name="X29Y01_33">#REF!</definedName>
    <definedName name="X29Y02_33">#REF!</definedName>
    <definedName name="X29Y03_33">#REF!</definedName>
    <definedName name="X29Y04_33">#REF!</definedName>
    <definedName name="X29Y05_33">#REF!</definedName>
    <definedName name="X29Y06_33">#REF!</definedName>
    <definedName name="X29Y07_33">#REF!</definedName>
    <definedName name="X29Y08_33">#REF!</definedName>
    <definedName name="X29Y09_33">#REF!</definedName>
    <definedName name="X29Y10_33">#REF!</definedName>
    <definedName name="X29Y11_33">#REF!</definedName>
    <definedName name="X29Y12_33">#REF!</definedName>
    <definedName name="X30Y01_33">#REF!</definedName>
    <definedName name="X30Y02_33">#REF!</definedName>
    <definedName name="X30Y03_33">#REF!</definedName>
    <definedName name="X30Y04_33">#REF!</definedName>
    <definedName name="X30Y05_33">#REF!</definedName>
    <definedName name="X30Y06_33">#REF!</definedName>
    <definedName name="X30Y07_33">#REF!</definedName>
    <definedName name="X30Y08_33">#REF!</definedName>
    <definedName name="X30Y09_33">#REF!</definedName>
    <definedName name="X30Y10_33">#REF!</definedName>
    <definedName name="X30Y11_33">#REF!</definedName>
    <definedName name="X30Y12_33">#REF!</definedName>
    <definedName name="X31Y01_33">#REF!</definedName>
    <definedName name="X31Y02_33">#REF!</definedName>
    <definedName name="X31Y03_33">#REF!</definedName>
    <definedName name="X31Y04_33">#REF!</definedName>
    <definedName name="X31Y05_33">#REF!</definedName>
    <definedName name="X31Y06_33">#REF!</definedName>
    <definedName name="X31Y07_33">#REF!</definedName>
    <definedName name="X31Y08_33">#REF!</definedName>
    <definedName name="X31Y09_33">#REF!</definedName>
    <definedName name="X31Y10_33">#REF!</definedName>
    <definedName name="X31Y11_33">#REF!</definedName>
    <definedName name="X31Y12_33">#REF!</definedName>
    <definedName name="X32Y01_33">#REF!</definedName>
    <definedName name="X32Y02_33">#REF!</definedName>
    <definedName name="X32Y03_33">#REF!</definedName>
    <definedName name="X32Y04_33">#REF!</definedName>
    <definedName name="X32Y05_33">#REF!</definedName>
    <definedName name="X32Y06_33">#REF!</definedName>
    <definedName name="X32Y07_33">#REF!</definedName>
    <definedName name="X32Y08_33">#REF!</definedName>
    <definedName name="X32Y09_33">#REF!</definedName>
    <definedName name="X32Y10_33">#REF!</definedName>
    <definedName name="X32Y11_33">#REF!</definedName>
    <definedName name="X32Y12_33">#REF!</definedName>
    <definedName name="X33Y01_33">#REF!</definedName>
    <definedName name="X33Y02_33">#REF!</definedName>
    <definedName name="X33Y03_33">#REF!</definedName>
    <definedName name="X33Y04_33">#REF!</definedName>
    <definedName name="X33Y05_33">#REF!</definedName>
    <definedName name="X33Y06_33">#REF!</definedName>
    <definedName name="X33Y07_33">#REF!</definedName>
    <definedName name="X33Y08_33">#REF!</definedName>
    <definedName name="X33Y09_33">#REF!</definedName>
    <definedName name="X33Y10_33">#REF!</definedName>
    <definedName name="X33Y11_33">#REF!</definedName>
    <definedName name="X33Y12_33">#REF!</definedName>
    <definedName name="X34Y01_33">#REF!</definedName>
    <definedName name="X34Y02_33">#REF!</definedName>
    <definedName name="X34Y03_33">#REF!</definedName>
    <definedName name="X34Y04_33">#REF!</definedName>
    <definedName name="X34Y05_33">#REF!</definedName>
    <definedName name="X34Y06_33">#REF!</definedName>
    <definedName name="X34Y07_33">#REF!</definedName>
    <definedName name="X34Y08_33">#REF!</definedName>
    <definedName name="X34Y09_33">#REF!</definedName>
    <definedName name="X34Y10_33">#REF!</definedName>
    <definedName name="X34Y11_33">#REF!</definedName>
    <definedName name="X34Y12_33">#REF!</definedName>
    <definedName name="X35Y01_33">#REF!</definedName>
    <definedName name="X35Y02_33">#REF!</definedName>
    <definedName name="X35Y03_33">#REF!</definedName>
    <definedName name="X35Y04_33">#REF!</definedName>
    <definedName name="X35Y05_33">#REF!</definedName>
    <definedName name="X35Y06_33">#REF!</definedName>
    <definedName name="X35Y07_33">#REF!</definedName>
    <definedName name="X35Y08_33">#REF!</definedName>
    <definedName name="X35Y09_33">#REF!</definedName>
    <definedName name="X35Y10_33">#REF!</definedName>
    <definedName name="X35Y11_33">#REF!</definedName>
    <definedName name="X35Y12_33">#REF!</definedName>
    <definedName name="X36Y01_33">#REF!</definedName>
    <definedName name="X36Y02_33">#REF!</definedName>
    <definedName name="X36Y03_33">#REF!</definedName>
    <definedName name="X36Y04_33">#REF!</definedName>
    <definedName name="X36Y05_33">#REF!</definedName>
    <definedName name="X36Y06_33">#REF!</definedName>
    <definedName name="X36Y07_33">#REF!</definedName>
    <definedName name="X36Y08_33">#REF!</definedName>
    <definedName name="X36Y09_33">#REF!</definedName>
    <definedName name="X36Y10_33">#REF!</definedName>
    <definedName name="X36Y11_33">#REF!</definedName>
    <definedName name="X36Y12_33">#REF!</definedName>
    <definedName name="X37Y01_33">#REF!</definedName>
    <definedName name="X37Y02_33">#REF!</definedName>
    <definedName name="X37Y03_33">#REF!</definedName>
    <definedName name="X37Y04_33">#REF!</definedName>
    <definedName name="X37Y05_33">#REF!</definedName>
    <definedName name="X37Y06_33">#REF!</definedName>
    <definedName name="X37Y07_33">#REF!</definedName>
    <definedName name="X37Y08_33">#REF!</definedName>
    <definedName name="X37Y09_33">#REF!</definedName>
    <definedName name="X37Y10_33">#REF!</definedName>
    <definedName name="X37Y11_33">#REF!</definedName>
    <definedName name="X37Y12_33">#REF!</definedName>
    <definedName name="X38Y01_33">#REF!</definedName>
    <definedName name="X38Y02_33">#REF!</definedName>
    <definedName name="X38Y03_33">#REF!</definedName>
    <definedName name="X38Y04_33">#REF!</definedName>
    <definedName name="X38Y05_33">#REF!</definedName>
    <definedName name="X38Y06_33">#REF!</definedName>
    <definedName name="X38Y07_33">#REF!</definedName>
    <definedName name="X38Y08_33">#REF!</definedName>
    <definedName name="X38Y09_33">#REF!</definedName>
    <definedName name="X38Y10_33">#REF!</definedName>
    <definedName name="X38Y11_33">#REF!</definedName>
    <definedName name="X38Y12_33">#REF!</definedName>
    <definedName name="X39Y01_33">#REF!</definedName>
    <definedName name="X39Y02_33">#REF!</definedName>
    <definedName name="X39Y03_33">#REF!</definedName>
    <definedName name="X39Y04_33">#REF!</definedName>
    <definedName name="X39Y05_33">#REF!</definedName>
    <definedName name="X39Y06_33">#REF!</definedName>
    <definedName name="X39Y07_33">#REF!</definedName>
    <definedName name="X39Y08_33">#REF!</definedName>
    <definedName name="X39Y09_33">#REF!</definedName>
    <definedName name="X39Y10_33">#REF!</definedName>
    <definedName name="X39Y11_33">#REF!</definedName>
    <definedName name="X39Y12_33">#REF!</definedName>
    <definedName name="X40Y01_33">#REF!</definedName>
    <definedName name="X40Y02_33">#REF!</definedName>
    <definedName name="X40Y03_33">#REF!</definedName>
    <definedName name="X40Y04_33">#REF!</definedName>
    <definedName name="X40Y05_33">#REF!</definedName>
    <definedName name="X40Y06_33">#REF!</definedName>
    <definedName name="X40Y07_33">#REF!</definedName>
    <definedName name="X40Y08_33">#REF!</definedName>
    <definedName name="X40Y09_33">#REF!</definedName>
    <definedName name="X40Y10_33">#REF!</definedName>
    <definedName name="X40Y11_33">#REF!</definedName>
    <definedName name="X40Y12_33">#REF!</definedName>
    <definedName name="X41Y01_33">#REF!</definedName>
    <definedName name="X41Y02_33">#REF!</definedName>
    <definedName name="X41Y03_33">#REF!</definedName>
    <definedName name="X41Y04_33">#REF!</definedName>
    <definedName name="X41Y05_33">#REF!</definedName>
    <definedName name="X41Y06_33">#REF!</definedName>
    <definedName name="X41Y07_33">#REF!</definedName>
    <definedName name="X41Y08_33">#REF!</definedName>
    <definedName name="X41Y09_33">#REF!</definedName>
    <definedName name="X41Y10_33">#REF!</definedName>
    <definedName name="X41Y11_33">#REF!</definedName>
    <definedName name="X41Y12_33">#REF!</definedName>
    <definedName name="X42Y01_33">#REF!</definedName>
    <definedName name="X42Y02_33">#REF!</definedName>
    <definedName name="X42Y03_33">#REF!</definedName>
    <definedName name="X42Y04_33">#REF!</definedName>
    <definedName name="X42Y05_33">#REF!</definedName>
    <definedName name="X42Y06_33">#REF!</definedName>
    <definedName name="X42Y07_33">#REF!</definedName>
    <definedName name="X42Y08_33">#REF!</definedName>
    <definedName name="X42Y09_33">#REF!</definedName>
    <definedName name="X42Y10_33">#REF!</definedName>
    <definedName name="X42Y11_33">#REF!</definedName>
    <definedName name="X42Y12_33">#REF!</definedName>
    <definedName name="X43Y01_33">#REF!</definedName>
    <definedName name="X43Y02_33">#REF!</definedName>
    <definedName name="X43Y03_33">#REF!</definedName>
    <definedName name="X43Y04_33">#REF!</definedName>
    <definedName name="X43Y05_33">#REF!</definedName>
    <definedName name="X43Y06_33">#REF!</definedName>
    <definedName name="X43Y07_33">#REF!</definedName>
    <definedName name="X43Y08_33">#REF!</definedName>
    <definedName name="X43Y09_33">#REF!</definedName>
    <definedName name="X43Y10_33">#REF!</definedName>
    <definedName name="X43Y11_33">#REF!</definedName>
    <definedName name="X43Y12_33">#REF!</definedName>
    <definedName name="X44Y01_33">#REF!</definedName>
    <definedName name="X44Y02_33">#REF!</definedName>
    <definedName name="X44Y03_33">#REF!</definedName>
    <definedName name="X44Y04_33">#REF!</definedName>
    <definedName name="X44Y05_33">#REF!</definedName>
    <definedName name="X44Y06_33">#REF!</definedName>
    <definedName name="X44Y07_33">#REF!</definedName>
    <definedName name="X44Y08_33">#REF!</definedName>
    <definedName name="X44Y09_33">#REF!</definedName>
    <definedName name="X44Y10_33">#REF!</definedName>
    <definedName name="X44Y11_33">#REF!</definedName>
    <definedName name="X44Y12_33">#REF!</definedName>
  </definedNames>
  <calcPr calcId="152511"/>
</workbook>
</file>

<file path=xl/calcChain.xml><?xml version="1.0" encoding="utf-8"?>
<calcChain xmlns="http://schemas.openxmlformats.org/spreadsheetml/2006/main">
  <c r="G34" i="95" l="1"/>
  <c r="F34" i="95"/>
  <c r="E34" i="95"/>
  <c r="G18" i="95" l="1"/>
  <c r="F18" i="95"/>
  <c r="E18" i="95"/>
  <c r="G36" i="95"/>
  <c r="F36" i="95"/>
  <c r="E36" i="95"/>
  <c r="G2" i="95"/>
  <c r="G4" i="95"/>
  <c r="G26" i="95"/>
  <c r="F26" i="95"/>
  <c r="E26" i="95"/>
  <c r="G20" i="95"/>
  <c r="F20" i="95"/>
  <c r="E20" i="95"/>
  <c r="G15" i="95"/>
  <c r="F15" i="95"/>
  <c r="E15" i="95"/>
  <c r="F4" i="95"/>
  <c r="E4" i="95"/>
  <c r="G14" i="95"/>
  <c r="F14" i="95"/>
  <c r="E14" i="95"/>
  <c r="G9" i="95"/>
  <c r="F9" i="95"/>
  <c r="E9" i="95"/>
  <c r="G7" i="95"/>
  <c r="F7" i="95"/>
  <c r="E7" i="95"/>
  <c r="G47" i="95"/>
  <c r="F47" i="95"/>
  <c r="E47" i="95"/>
  <c r="G46" i="95"/>
  <c r="F46" i="95"/>
  <c r="E46" i="95"/>
  <c r="F45" i="95"/>
  <c r="G45" i="95"/>
  <c r="E45" i="95"/>
  <c r="G44" i="95"/>
  <c r="F44" i="95"/>
  <c r="E44" i="95"/>
  <c r="F43" i="95"/>
  <c r="G43" i="95"/>
  <c r="E43" i="95"/>
  <c r="G42" i="95"/>
  <c r="F42" i="95"/>
  <c r="E42" i="95"/>
  <c r="G41" i="95"/>
  <c r="F41" i="95"/>
  <c r="E41" i="95"/>
  <c r="G40" i="95"/>
  <c r="F40" i="95"/>
  <c r="E40" i="95"/>
  <c r="G39" i="95"/>
  <c r="F39" i="95"/>
  <c r="E39" i="95"/>
  <c r="G38" i="95"/>
  <c r="F38" i="95"/>
  <c r="E38" i="95"/>
  <c r="G37" i="95"/>
  <c r="F37" i="95"/>
  <c r="E37" i="95"/>
  <c r="G35" i="95"/>
  <c r="F35" i="95"/>
  <c r="E35" i="95"/>
  <c r="G33" i="95"/>
  <c r="F33" i="95"/>
  <c r="E33" i="95"/>
  <c r="G32" i="95"/>
  <c r="F32" i="95"/>
  <c r="E32" i="95"/>
  <c r="G31" i="95"/>
  <c r="F31" i="95"/>
  <c r="E31" i="95"/>
  <c r="G30" i="95"/>
  <c r="F30" i="95"/>
  <c r="E30" i="95"/>
  <c r="G29" i="95"/>
  <c r="F29" i="95"/>
  <c r="E29" i="95"/>
  <c r="G28" i="95"/>
  <c r="F28" i="95"/>
  <c r="E28" i="95"/>
  <c r="G27" i="95"/>
  <c r="F27" i="95"/>
  <c r="E27" i="95"/>
  <c r="G25" i="95"/>
  <c r="F25" i="95"/>
  <c r="E25" i="95"/>
  <c r="G24" i="95"/>
  <c r="F24" i="95"/>
  <c r="E24" i="95"/>
  <c r="G23" i="95"/>
  <c r="F23" i="95"/>
  <c r="E23" i="95"/>
  <c r="G22" i="95"/>
  <c r="F22" i="95"/>
  <c r="E22" i="95"/>
  <c r="G21" i="95"/>
  <c r="F21" i="95"/>
  <c r="E21" i="95"/>
  <c r="G19" i="95"/>
  <c r="F19" i="95"/>
  <c r="E19" i="95"/>
  <c r="G17" i="95"/>
  <c r="F17" i="95"/>
  <c r="E17" i="95"/>
  <c r="G16" i="95"/>
  <c r="F16" i="95"/>
  <c r="E16" i="95"/>
  <c r="G13" i="95"/>
  <c r="F13" i="95"/>
  <c r="E13" i="95"/>
  <c r="G12" i="95"/>
  <c r="F12" i="95"/>
  <c r="E12" i="95"/>
  <c r="G11" i="95"/>
  <c r="F11" i="95"/>
  <c r="E11" i="95"/>
  <c r="G10" i="95"/>
  <c r="F10" i="95"/>
  <c r="E10" i="95"/>
  <c r="G8" i="95"/>
  <c r="F8" i="95"/>
  <c r="E8" i="95"/>
  <c r="G6" i="95"/>
  <c r="F6" i="95"/>
  <c r="E6" i="95"/>
  <c r="G5" i="95"/>
  <c r="F5" i="95"/>
  <c r="E5" i="95"/>
</calcChain>
</file>

<file path=xl/sharedStrings.xml><?xml version="1.0" encoding="utf-8"?>
<sst xmlns="http://schemas.openxmlformats.org/spreadsheetml/2006/main" count="49" uniqueCount="49">
  <si>
    <t>４　市町村の花・木・鳥</t>
    <rPh sb="2" eb="5">
      <t>シチョウソン</t>
    </rPh>
    <rPh sb="6" eb="7">
      <t>ハナ</t>
    </rPh>
    <rPh sb="8" eb="9">
      <t>キ</t>
    </rPh>
    <rPh sb="10" eb="11">
      <t>トリ</t>
    </rPh>
    <phoneticPr fontId="26"/>
  </si>
  <si>
    <t>市町村名</t>
    <rPh sb="0" eb="3">
      <t>シチョウソン</t>
    </rPh>
    <rPh sb="3" eb="4">
      <t>メイ</t>
    </rPh>
    <phoneticPr fontId="27"/>
  </si>
  <si>
    <t>花</t>
    <rPh sb="0" eb="1">
      <t>ハナ</t>
    </rPh>
    <phoneticPr fontId="26"/>
  </si>
  <si>
    <t>木</t>
    <rPh sb="0" eb="1">
      <t>キ</t>
    </rPh>
    <phoneticPr fontId="26"/>
  </si>
  <si>
    <t>鳥</t>
    <rPh sb="0" eb="1">
      <t>トリ</t>
    </rPh>
    <phoneticPr fontId="26"/>
  </si>
  <si>
    <t>日立市</t>
    <rPh sb="0" eb="3">
      <t>ヒタチシ</t>
    </rPh>
    <phoneticPr fontId="26"/>
  </si>
  <si>
    <t>土浦市</t>
    <rPh sb="0" eb="3">
      <t>ツチウラシ</t>
    </rPh>
    <phoneticPr fontId="26"/>
  </si>
  <si>
    <t>古河市</t>
    <rPh sb="0" eb="3">
      <t>コガシ</t>
    </rPh>
    <phoneticPr fontId="26"/>
  </si>
  <si>
    <t>石岡市</t>
    <rPh sb="0" eb="3">
      <t>イシオカシ</t>
    </rPh>
    <phoneticPr fontId="26"/>
  </si>
  <si>
    <t>結城市</t>
    <rPh sb="0" eb="2">
      <t>ユウキシ</t>
    </rPh>
    <rPh sb="2" eb="3">
      <t>シ</t>
    </rPh>
    <phoneticPr fontId="26"/>
  </si>
  <si>
    <t>龍ケ崎市</t>
    <rPh sb="0" eb="1">
      <t>リュウ</t>
    </rPh>
    <rPh sb="2" eb="3">
      <t>サキ</t>
    </rPh>
    <rPh sb="3" eb="4">
      <t>シ</t>
    </rPh>
    <phoneticPr fontId="26"/>
  </si>
  <si>
    <t>下妻市</t>
    <rPh sb="0" eb="1">
      <t>シタ</t>
    </rPh>
    <rPh sb="1" eb="2">
      <t>ヅマ</t>
    </rPh>
    <rPh sb="2" eb="3">
      <t>シ</t>
    </rPh>
    <phoneticPr fontId="26"/>
  </si>
  <si>
    <t>常総市</t>
    <rPh sb="0" eb="2">
      <t>ジョウソウ</t>
    </rPh>
    <rPh sb="2" eb="3">
      <t>シ</t>
    </rPh>
    <phoneticPr fontId="26"/>
  </si>
  <si>
    <t>常陸太田市</t>
    <rPh sb="0" eb="1">
      <t>ジョウ</t>
    </rPh>
    <rPh sb="1" eb="2">
      <t>リク</t>
    </rPh>
    <rPh sb="2" eb="5">
      <t>オオタシ</t>
    </rPh>
    <phoneticPr fontId="26"/>
  </si>
  <si>
    <t>高萩市</t>
    <rPh sb="0" eb="3">
      <t>タカハギシ</t>
    </rPh>
    <phoneticPr fontId="26"/>
  </si>
  <si>
    <t>北茨城市</t>
    <rPh sb="0" eb="1">
      <t>キタ</t>
    </rPh>
    <rPh sb="1" eb="3">
      <t>イバラギ</t>
    </rPh>
    <rPh sb="3" eb="4">
      <t>シ</t>
    </rPh>
    <phoneticPr fontId="26"/>
  </si>
  <si>
    <t>笠間市</t>
    <rPh sb="0" eb="3">
      <t>カサマシ</t>
    </rPh>
    <phoneticPr fontId="26"/>
  </si>
  <si>
    <t>取手市</t>
    <rPh sb="0" eb="3">
      <t>トリデシ</t>
    </rPh>
    <phoneticPr fontId="26"/>
  </si>
  <si>
    <t>牛久市</t>
    <rPh sb="0" eb="3">
      <t>ウシクシ</t>
    </rPh>
    <phoneticPr fontId="26"/>
  </si>
  <si>
    <t>つくば市</t>
    <rPh sb="3" eb="4">
      <t>シ</t>
    </rPh>
    <phoneticPr fontId="26"/>
  </si>
  <si>
    <t>ひたちなか市</t>
    <rPh sb="5" eb="6">
      <t>シ</t>
    </rPh>
    <phoneticPr fontId="26"/>
  </si>
  <si>
    <t>鹿嶋市</t>
    <rPh sb="0" eb="3">
      <t>カシマシ</t>
    </rPh>
    <phoneticPr fontId="26"/>
  </si>
  <si>
    <t>潮来市</t>
    <rPh sb="0" eb="2">
      <t>イタコ</t>
    </rPh>
    <rPh sb="2" eb="3">
      <t>シ</t>
    </rPh>
    <phoneticPr fontId="26"/>
  </si>
  <si>
    <t>守谷市</t>
    <rPh sb="0" eb="2">
      <t>モリヤ</t>
    </rPh>
    <rPh sb="2" eb="3">
      <t>シ</t>
    </rPh>
    <phoneticPr fontId="26"/>
  </si>
  <si>
    <t>常陸大宮市</t>
    <rPh sb="0" eb="4">
      <t>ヒタチオオミヤ</t>
    </rPh>
    <rPh sb="4" eb="5">
      <t>シ</t>
    </rPh>
    <phoneticPr fontId="26"/>
  </si>
  <si>
    <t>那珂市</t>
    <rPh sb="0" eb="2">
      <t>ナカ</t>
    </rPh>
    <rPh sb="2" eb="3">
      <t>シ</t>
    </rPh>
    <phoneticPr fontId="26"/>
  </si>
  <si>
    <t>筑西市</t>
    <rPh sb="0" eb="1">
      <t>チク</t>
    </rPh>
    <rPh sb="1" eb="2">
      <t>セイ</t>
    </rPh>
    <rPh sb="2" eb="3">
      <t>シ</t>
    </rPh>
    <phoneticPr fontId="26"/>
  </si>
  <si>
    <t>坂東市</t>
    <rPh sb="0" eb="2">
      <t>バンドウ</t>
    </rPh>
    <rPh sb="2" eb="3">
      <t>シ</t>
    </rPh>
    <phoneticPr fontId="26"/>
  </si>
  <si>
    <t>稲敷市</t>
    <rPh sb="0" eb="2">
      <t>イナシキ</t>
    </rPh>
    <rPh sb="2" eb="3">
      <t>シ</t>
    </rPh>
    <phoneticPr fontId="26"/>
  </si>
  <si>
    <t>かすみがうら市</t>
    <rPh sb="6" eb="7">
      <t>シ</t>
    </rPh>
    <phoneticPr fontId="26"/>
  </si>
  <si>
    <t>桜川市</t>
    <rPh sb="0" eb="2">
      <t>サクラガワ</t>
    </rPh>
    <rPh sb="2" eb="3">
      <t>シ</t>
    </rPh>
    <phoneticPr fontId="26"/>
  </si>
  <si>
    <t>神栖市</t>
    <rPh sb="0" eb="2">
      <t>カミス</t>
    </rPh>
    <rPh sb="2" eb="3">
      <t>シ</t>
    </rPh>
    <phoneticPr fontId="26"/>
  </si>
  <si>
    <t>行方市</t>
    <rPh sb="0" eb="2">
      <t>ナメガタ</t>
    </rPh>
    <rPh sb="2" eb="3">
      <t>シ</t>
    </rPh>
    <phoneticPr fontId="26"/>
  </si>
  <si>
    <t>鉾田市</t>
    <rPh sb="0" eb="2">
      <t>ホコタ</t>
    </rPh>
    <rPh sb="2" eb="3">
      <t>シ</t>
    </rPh>
    <phoneticPr fontId="26"/>
  </si>
  <si>
    <t>つくばみらい市</t>
    <rPh sb="6" eb="7">
      <t>シ</t>
    </rPh>
    <phoneticPr fontId="26"/>
  </si>
  <si>
    <t>小美玉市</t>
    <rPh sb="0" eb="1">
      <t>オ</t>
    </rPh>
    <rPh sb="1" eb="2">
      <t>ミ</t>
    </rPh>
    <rPh sb="2" eb="3">
      <t>タマ</t>
    </rPh>
    <rPh sb="3" eb="4">
      <t>シ</t>
    </rPh>
    <phoneticPr fontId="26"/>
  </si>
  <si>
    <t>茨城町</t>
    <rPh sb="0" eb="3">
      <t>イバラギチョウ</t>
    </rPh>
    <phoneticPr fontId="26"/>
  </si>
  <si>
    <t>大洗町</t>
    <rPh sb="0" eb="3">
      <t>オオアライマチ</t>
    </rPh>
    <phoneticPr fontId="26"/>
  </si>
  <si>
    <t>城里町</t>
    <rPh sb="0" eb="1">
      <t>シロ</t>
    </rPh>
    <rPh sb="1" eb="2">
      <t>サト</t>
    </rPh>
    <rPh sb="2" eb="3">
      <t>マチ</t>
    </rPh>
    <phoneticPr fontId="26"/>
  </si>
  <si>
    <t>東海村</t>
    <rPh sb="0" eb="3">
      <t>トウカイムラ</t>
    </rPh>
    <phoneticPr fontId="26"/>
  </si>
  <si>
    <t>大子町</t>
    <rPh sb="0" eb="2">
      <t>ダイゴ</t>
    </rPh>
    <rPh sb="2" eb="3">
      <t>マチ</t>
    </rPh>
    <phoneticPr fontId="26"/>
  </si>
  <si>
    <t>美浦村</t>
    <rPh sb="0" eb="2">
      <t>ミウラ</t>
    </rPh>
    <rPh sb="2" eb="3">
      <t>ムラ</t>
    </rPh>
    <phoneticPr fontId="26"/>
  </si>
  <si>
    <t>阿見町</t>
    <rPh sb="0" eb="2">
      <t>アミ</t>
    </rPh>
    <rPh sb="2" eb="3">
      <t>チョウ</t>
    </rPh>
    <phoneticPr fontId="26"/>
  </si>
  <si>
    <t>河内町</t>
    <rPh sb="0" eb="2">
      <t>カワウチ</t>
    </rPh>
    <rPh sb="2" eb="3">
      <t>マチ</t>
    </rPh>
    <phoneticPr fontId="26"/>
  </si>
  <si>
    <t>八千代町</t>
    <rPh sb="0" eb="4">
      <t>ヤチヨマチ</t>
    </rPh>
    <phoneticPr fontId="26"/>
  </si>
  <si>
    <t>五霞町</t>
    <rPh sb="0" eb="1">
      <t>ゴ</t>
    </rPh>
    <rPh sb="1" eb="2">
      <t>カスミ</t>
    </rPh>
    <rPh sb="2" eb="3">
      <t>マチ</t>
    </rPh>
    <phoneticPr fontId="26"/>
  </si>
  <si>
    <t>境町</t>
    <rPh sb="0" eb="1">
      <t>サカイ</t>
    </rPh>
    <rPh sb="1" eb="2">
      <t>マチ</t>
    </rPh>
    <phoneticPr fontId="26"/>
  </si>
  <si>
    <t>利根町</t>
    <rPh sb="0" eb="2">
      <t>トネ</t>
    </rPh>
    <rPh sb="2" eb="3">
      <t>チョウ</t>
    </rPh>
    <phoneticPr fontId="26"/>
  </si>
  <si>
    <t>水戸市</t>
    <rPh sb="0" eb="3">
      <t>ミトシ</t>
    </rPh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</si>
</sst>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80" formatCode="0.0"/>
    <numFmt numFmtId="187" formatCode="0.0%"/>
    <numFmt numFmtId="197" formatCode="#,##0;\-#,##0;&quot;-&quot;"/>
    <numFmt numFmtId="198" formatCode="&quot;SFr.&quot;#,##0;[Red]&quot;SFr.&quot;\-#,##0"/>
  </numFmts>
  <fonts count="44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2"/>
      <name val="ＭＳ Ｐゴシック"/>
      <family val="3"/>
      <charset val="128"/>
    </font>
    <font>
      <sz val="9"/>
      <name val="ＭＳ 明朝"/>
      <family val="1"/>
      <charset val="128"/>
    </font>
    <font>
      <b/>
      <sz val="16"/>
      <name val="ＭＳ ゴシック"/>
      <family val="3"/>
      <charset val="128"/>
    </font>
    <font>
      <sz val="12"/>
      <name val="ＭＳ ゴシック"/>
      <family val="3"/>
      <charset val="128"/>
    </font>
    <font>
      <b/>
      <sz val="9.5"/>
      <name val="Courier"/>
      <family val="3"/>
    </font>
    <font>
      <sz val="6"/>
      <name val="ＭＳ Ｐ明朝"/>
      <family val="1"/>
      <charset val="128"/>
    </font>
    <font>
      <sz val="10"/>
      <color indexed="8"/>
      <name val="Arial"/>
      <family val="2"/>
    </font>
    <font>
      <sz val="9"/>
      <name val="Times New Roman"/>
      <family val="1"/>
    </font>
    <font>
      <b/>
      <sz val="12"/>
      <name val="Arial"/>
      <family val="2"/>
    </font>
    <font>
      <sz val="10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11"/>
      <name val="Helv"/>
      <family val="2"/>
    </font>
    <font>
      <b/>
      <sz val="9"/>
      <name val="Times New Roman"/>
      <family val="1"/>
    </font>
    <font>
      <sz val="14"/>
      <name val="ＭＳ 明朝"/>
      <family val="1"/>
      <charset val="128"/>
    </font>
    <font>
      <sz val="8"/>
      <name val="ＭＳ ゴシック"/>
      <family val="3"/>
      <charset val="128"/>
    </font>
    <font>
      <sz val="11"/>
      <name val="明朝"/>
      <family val="1"/>
      <charset val="128"/>
    </font>
    <font>
      <b/>
      <sz val="16"/>
      <name val="ＭＳ Ｐゴシック"/>
      <family val="3"/>
      <charset val="128"/>
    </font>
    <font>
      <sz val="12"/>
      <name val="HG丸ｺﾞｼｯｸM-PRO"/>
      <family val="3"/>
      <charset val="128"/>
    </font>
    <font>
      <sz val="9"/>
      <name val="ＭＳ Ｐ明朝"/>
      <family val="1"/>
      <charset val="128"/>
    </font>
    <font>
      <sz val="9"/>
      <name val="ＭＳ ゴシック"/>
      <family val="3"/>
      <charset val="128"/>
    </font>
    <font>
      <b/>
      <sz val="15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/>
      <bottom style="hair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hair">
        <color indexed="64"/>
      </bottom>
      <diagonal/>
    </border>
    <border>
      <left/>
      <right style="thin">
        <color indexed="8"/>
      </right>
      <top style="hair">
        <color indexed="64"/>
      </top>
      <bottom style="hair">
        <color indexed="64"/>
      </bottom>
      <diagonal/>
    </border>
    <border>
      <left/>
      <right style="thin">
        <color indexed="8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hair">
        <color indexed="64"/>
      </right>
      <top style="thin">
        <color indexed="8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indexed="8"/>
      </right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8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hair">
        <color indexed="64"/>
      </right>
      <top style="hair">
        <color indexed="8"/>
      </top>
      <bottom style="hair">
        <color indexed="8"/>
      </bottom>
      <diagonal/>
    </border>
    <border>
      <left style="hair">
        <color indexed="64"/>
      </left>
      <right style="hair">
        <color indexed="64"/>
      </right>
      <top style="hair">
        <color indexed="8"/>
      </top>
      <bottom style="hair">
        <color indexed="8"/>
      </bottom>
      <diagonal/>
    </border>
    <border>
      <left style="hair">
        <color indexed="64"/>
      </left>
      <right style="hair">
        <color indexed="64"/>
      </right>
      <top style="thin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8"/>
      </bottom>
      <diagonal/>
    </border>
    <border>
      <left style="hair">
        <color indexed="64"/>
      </left>
      <right style="hair">
        <color indexed="64"/>
      </right>
      <top/>
      <bottom style="hair">
        <color indexed="8"/>
      </bottom>
      <diagonal/>
    </border>
    <border>
      <left/>
      <right style="thin">
        <color indexed="8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8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8"/>
      </top>
      <bottom style="thin">
        <color indexed="64"/>
      </bottom>
      <diagonal/>
    </border>
    <border>
      <left/>
      <right/>
      <top style="hair">
        <color indexed="8"/>
      </top>
      <bottom style="thin">
        <color indexed="64"/>
      </bottom>
      <diagonal/>
    </border>
    <border>
      <left style="hair">
        <color indexed="64"/>
      </left>
      <right/>
      <top style="hair">
        <color indexed="8"/>
      </top>
      <bottom style="hair">
        <color indexed="8"/>
      </bottom>
      <diagonal/>
    </border>
  </borders>
  <cellStyleXfs count="85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197" fontId="28" fillId="0" borderId="0" applyFill="0" applyBorder="0" applyAlignment="0"/>
    <xf numFmtId="0" fontId="29" fillId="0" borderId="0">
      <alignment horizontal="left"/>
    </xf>
    <xf numFmtId="0" fontId="30" fillId="0" borderId="1" applyNumberFormat="0" applyAlignment="0" applyProtection="0">
      <alignment horizontal="left" vertical="center"/>
    </xf>
    <xf numFmtId="0" fontId="30" fillId="0" borderId="2">
      <alignment horizontal="left" vertical="center"/>
    </xf>
    <xf numFmtId="198" fontId="6" fillId="0" borderId="0"/>
    <xf numFmtId="0" fontId="31" fillId="0" borderId="0"/>
    <xf numFmtId="4" fontId="29" fillId="0" borderId="0">
      <alignment horizontal="right"/>
    </xf>
    <xf numFmtId="4" fontId="32" fillId="0" borderId="0">
      <alignment horizontal="right"/>
    </xf>
    <xf numFmtId="0" fontId="33" fillId="0" borderId="0">
      <alignment horizontal="left"/>
    </xf>
    <xf numFmtId="0" fontId="34" fillId="0" borderId="0"/>
    <xf numFmtId="0" fontId="35" fillId="0" borderId="0">
      <alignment horizont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3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9" fontId="6" fillId="0" borderId="0" applyFont="0" applyFill="0" applyBorder="0" applyAlignment="0" applyProtection="0"/>
    <xf numFmtId="0" fontId="6" fillId="22" borderId="4" applyNumberFormat="0" applyFont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6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38" fontId="6" fillId="0" borderId="0" applyFont="0" applyFill="0" applyBorder="0" applyAlignment="0" applyProtection="0"/>
    <xf numFmtId="38" fontId="6" fillId="0" borderId="0" applyFont="0" applyFill="0" applyBorder="0" applyAlignment="0" applyProtection="0">
      <alignment vertical="center"/>
    </xf>
    <xf numFmtId="38" fontId="38" fillId="0" borderId="0" applyFont="0" applyFill="0" applyBorder="0" applyAlignment="0" applyProtection="0"/>
    <xf numFmtId="38" fontId="40" fillId="0" borderId="0" applyFont="0" applyFill="0" applyBorder="0" applyAlignment="0" applyProtection="0"/>
    <xf numFmtId="0" fontId="11" fillId="0" borderId="7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5" fillId="23" borderId="11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8" fillId="0" borderId="0"/>
    <xf numFmtId="0" fontId="40" fillId="0" borderId="0"/>
    <xf numFmtId="0" fontId="6" fillId="0" borderId="0">
      <alignment vertical="center"/>
    </xf>
    <xf numFmtId="0" fontId="21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8" fillId="0" borderId="0"/>
    <xf numFmtId="0" fontId="19" fillId="4" borderId="0" applyNumberFormat="0" applyBorder="0" applyAlignment="0" applyProtection="0">
      <alignment vertical="center"/>
    </xf>
    <xf numFmtId="9" fontId="6" fillId="0" borderId="0" applyFont="0" applyFill="0" applyBorder="0" applyAlignment="0" applyProtection="0"/>
    <xf numFmtId="40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/>
    <xf numFmtId="0" fontId="38" fillId="0" borderId="0"/>
    <xf numFmtId="38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</cellStyleXfs>
  <cellXfs count="50">
    <xf numFmtId="0" fontId="0" fillId="0" borderId="0" xfId="0"/>
    <xf numFmtId="0" fontId="25" fillId="24" borderId="0" xfId="65" applyFont="1" applyFill="1" applyAlignment="1">
      <alignment vertical="center"/>
    </xf>
    <xf numFmtId="0" fontId="39" fillId="24" borderId="0" xfId="65" applyFont="1" applyFill="1" applyAlignment="1" applyProtection="1">
      <alignment horizontal="left" vertical="center"/>
    </xf>
    <xf numFmtId="0" fontId="24" fillId="24" borderId="0" xfId="65" applyFont="1" applyFill="1" applyAlignment="1" applyProtection="1">
      <alignment horizontal="left" vertical="center"/>
    </xf>
    <xf numFmtId="0" fontId="23" fillId="24" borderId="0" xfId="65" applyFont="1" applyFill="1" applyAlignment="1" applyProtection="1">
      <alignment horizontal="left" vertical="center"/>
    </xf>
    <xf numFmtId="0" fontId="23" fillId="24" borderId="0" xfId="65" applyFont="1" applyFill="1" applyAlignment="1">
      <alignment vertical="center"/>
    </xf>
    <xf numFmtId="0" fontId="25" fillId="24" borderId="0" xfId="65" applyFont="1" applyFill="1" applyBorder="1" applyAlignment="1">
      <alignment vertical="center"/>
    </xf>
    <xf numFmtId="0" fontId="23" fillId="24" borderId="25" xfId="65" applyFont="1" applyFill="1" applyBorder="1" applyAlignment="1" applyProtection="1">
      <alignment horizontal="distributed" vertical="center" wrapText="1"/>
    </xf>
    <xf numFmtId="0" fontId="23" fillId="24" borderId="24" xfId="65" applyFont="1" applyFill="1" applyBorder="1" applyAlignment="1" applyProtection="1">
      <alignment horizontal="distributed" vertical="center" wrapText="1"/>
    </xf>
    <xf numFmtId="0" fontId="23" fillId="24" borderId="12" xfId="65" applyFont="1" applyFill="1" applyBorder="1" applyAlignment="1" applyProtection="1">
      <alignment horizontal="distributed" vertical="center" wrapText="1"/>
    </xf>
    <xf numFmtId="0" fontId="23" fillId="24" borderId="26" xfId="65" applyFont="1" applyFill="1" applyBorder="1" applyAlignment="1" applyProtection="1">
      <alignment horizontal="distributed" vertical="center"/>
    </xf>
    <xf numFmtId="0" fontId="23" fillId="24" borderId="19" xfId="65" applyFont="1" applyFill="1" applyBorder="1" applyAlignment="1" applyProtection="1">
      <alignment horizontal="distributed" vertical="center"/>
    </xf>
    <xf numFmtId="0" fontId="23" fillId="24" borderId="16" xfId="65" applyFont="1" applyFill="1" applyBorder="1" applyAlignment="1" applyProtection="1">
      <alignment horizontal="distributed" vertical="center"/>
    </xf>
    <xf numFmtId="0" fontId="23" fillId="24" borderId="21" xfId="65" applyFont="1" applyFill="1" applyBorder="1" applyAlignment="1" applyProtection="1">
      <alignment horizontal="distributed" vertical="center"/>
    </xf>
    <xf numFmtId="0" fontId="23" fillId="24" borderId="15" xfId="65" applyFont="1" applyFill="1" applyBorder="1" applyAlignment="1" applyProtection="1">
      <alignment horizontal="distributed" vertical="center"/>
    </xf>
    <xf numFmtId="0" fontId="23" fillId="24" borderId="22" xfId="65" applyFont="1" applyFill="1" applyBorder="1" applyAlignment="1" applyProtection="1">
      <alignment horizontal="distributed" vertical="center"/>
    </xf>
    <xf numFmtId="38" fontId="23" fillId="24" borderId="28" xfId="45" applyFont="1" applyFill="1" applyBorder="1" applyAlignment="1" applyProtection="1">
      <alignment horizontal="distributed" vertical="center"/>
    </xf>
    <xf numFmtId="38" fontId="23" fillId="24" borderId="29" xfId="45" applyFont="1" applyFill="1" applyBorder="1" applyAlignment="1" applyProtection="1">
      <alignment horizontal="distributed" vertical="center"/>
    </xf>
    <xf numFmtId="38" fontId="23" fillId="24" borderId="16" xfId="45" applyFont="1" applyFill="1" applyBorder="1" applyAlignment="1" applyProtection="1">
      <alignment horizontal="distributed" vertical="center"/>
    </xf>
    <xf numFmtId="38" fontId="23" fillId="24" borderId="21" xfId="45" applyFont="1" applyFill="1" applyBorder="1" applyAlignment="1" applyProtection="1">
      <alignment horizontal="distributed" vertical="center"/>
    </xf>
    <xf numFmtId="0" fontId="41" fillId="24" borderId="0" xfId="65" applyFont="1" applyFill="1" applyAlignment="1">
      <alignment vertical="center"/>
    </xf>
    <xf numFmtId="187" fontId="25" fillId="24" borderId="0" xfId="39" applyNumberFormat="1" applyFont="1" applyFill="1" applyAlignment="1">
      <alignment vertical="center"/>
    </xf>
    <xf numFmtId="0" fontId="42" fillId="24" borderId="0" xfId="65" applyFont="1" applyFill="1" applyAlignment="1">
      <alignment vertical="center"/>
    </xf>
    <xf numFmtId="0" fontId="37" fillId="24" borderId="0" xfId="65" applyFont="1" applyFill="1" applyAlignment="1">
      <alignment vertical="center"/>
    </xf>
    <xf numFmtId="38" fontId="23" fillId="24" borderId="33" xfId="45" applyFont="1" applyFill="1" applyBorder="1" applyAlignment="1" applyProtection="1">
      <alignment vertical="center"/>
    </xf>
    <xf numFmtId="38" fontId="23" fillId="24" borderId="35" xfId="45" applyFont="1" applyFill="1" applyBorder="1" applyAlignment="1" applyProtection="1">
      <alignment vertical="center"/>
    </xf>
    <xf numFmtId="38" fontId="23" fillId="24" borderId="31" xfId="45" applyFont="1" applyFill="1" applyBorder="1" applyAlignment="1" applyProtection="1">
      <alignment horizontal="center" vertical="center"/>
    </xf>
    <xf numFmtId="38" fontId="23" fillId="24" borderId="27" xfId="45" applyFont="1" applyFill="1" applyBorder="1" applyAlignment="1" applyProtection="1">
      <alignment vertical="center"/>
    </xf>
    <xf numFmtId="38" fontId="23" fillId="24" borderId="36" xfId="45" applyFont="1" applyFill="1" applyBorder="1" applyAlignment="1" applyProtection="1">
      <alignment vertical="center"/>
    </xf>
    <xf numFmtId="180" fontId="23" fillId="24" borderId="30" xfId="65" applyNumberFormat="1" applyFont="1" applyFill="1" applyBorder="1" applyAlignment="1">
      <alignment horizontal="center" vertical="center"/>
    </xf>
    <xf numFmtId="38" fontId="23" fillId="24" borderId="32" xfId="45" applyFont="1" applyFill="1" applyBorder="1" applyAlignment="1" applyProtection="1">
      <alignment horizontal="center" vertical="center"/>
    </xf>
    <xf numFmtId="38" fontId="23" fillId="24" borderId="37" xfId="45" applyFont="1" applyFill="1" applyBorder="1" applyAlignment="1" applyProtection="1">
      <alignment vertical="center"/>
    </xf>
    <xf numFmtId="38" fontId="23" fillId="24" borderId="38" xfId="45" applyFont="1" applyFill="1" applyBorder="1" applyAlignment="1" applyProtection="1">
      <alignment vertical="center"/>
    </xf>
    <xf numFmtId="38" fontId="23" fillId="24" borderId="34" xfId="45" applyFont="1" applyFill="1" applyBorder="1" applyAlignment="1" applyProtection="1">
      <alignment horizontal="distributed" vertical="center"/>
    </xf>
    <xf numFmtId="38" fontId="23" fillId="24" borderId="39" xfId="45" applyFont="1" applyFill="1" applyBorder="1" applyAlignment="1" applyProtection="1">
      <alignment horizontal="distributed" vertical="center"/>
    </xf>
    <xf numFmtId="38" fontId="23" fillId="24" borderId="23" xfId="45" applyFont="1" applyFill="1" applyBorder="1" applyAlignment="1" applyProtection="1">
      <alignment vertical="center"/>
    </xf>
    <xf numFmtId="38" fontId="23" fillId="24" borderId="17" xfId="45" applyFont="1" applyFill="1" applyBorder="1" applyAlignment="1" applyProtection="1">
      <alignment vertical="center"/>
    </xf>
    <xf numFmtId="38" fontId="23" fillId="24" borderId="13" xfId="45" applyFont="1" applyFill="1" applyBorder="1" applyAlignment="1" applyProtection="1">
      <alignment vertical="center"/>
    </xf>
    <xf numFmtId="0" fontId="43" fillId="24" borderId="0" xfId="65" applyFont="1" applyFill="1" applyAlignment="1" applyProtection="1">
      <alignment horizontal="left" vertical="center"/>
    </xf>
    <xf numFmtId="0" fontId="23" fillId="24" borderId="14" xfId="65" applyFont="1" applyFill="1" applyBorder="1" applyAlignment="1" applyProtection="1">
      <alignment horizontal="distributed" vertical="center"/>
    </xf>
    <xf numFmtId="0" fontId="23" fillId="24" borderId="20" xfId="65" applyFont="1" applyFill="1" applyBorder="1" applyAlignment="1" applyProtection="1">
      <alignment horizontal="distributed" vertical="center"/>
    </xf>
    <xf numFmtId="38" fontId="23" fillId="24" borderId="41" xfId="45" applyFont="1" applyFill="1" applyBorder="1" applyAlignment="1" applyProtection="1">
      <alignment vertical="center"/>
    </xf>
    <xf numFmtId="38" fontId="23" fillId="24" borderId="42" xfId="45" applyFont="1" applyFill="1" applyBorder="1" applyAlignment="1" applyProtection="1">
      <alignment vertical="center"/>
    </xf>
    <xf numFmtId="38" fontId="23" fillId="24" borderId="18" xfId="45" applyFont="1" applyFill="1" applyBorder="1" applyAlignment="1" applyProtection="1">
      <alignment vertical="center"/>
    </xf>
    <xf numFmtId="0" fontId="23" fillId="24" borderId="40" xfId="65" applyFont="1" applyFill="1" applyBorder="1" applyAlignment="1" applyProtection="1">
      <alignment horizontal="distributed" vertical="center"/>
    </xf>
    <xf numFmtId="0" fontId="23" fillId="24" borderId="43" xfId="65" applyFont="1" applyFill="1" applyBorder="1" applyAlignment="1" applyProtection="1">
      <alignment horizontal="distributed" vertical="center"/>
    </xf>
    <xf numFmtId="38" fontId="23" fillId="24" borderId="44" xfId="45" applyFont="1" applyFill="1" applyBorder="1" applyAlignment="1" applyProtection="1">
      <alignment vertical="center"/>
    </xf>
    <xf numFmtId="38" fontId="23" fillId="24" borderId="45" xfId="45" applyFont="1" applyFill="1" applyBorder="1" applyAlignment="1" applyProtection="1">
      <alignment vertical="center"/>
    </xf>
    <xf numFmtId="38" fontId="23" fillId="24" borderId="46" xfId="45" applyFont="1" applyFill="1" applyBorder="1" applyAlignment="1" applyProtection="1">
      <alignment vertical="center"/>
    </xf>
    <xf numFmtId="38" fontId="23" fillId="24" borderId="47" xfId="45" applyFont="1" applyFill="1" applyBorder="1" applyAlignment="1" applyProtection="1">
      <alignment vertical="center"/>
    </xf>
  </cellXfs>
  <cellStyles count="8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Calc Currency (0)" xfId="19"/>
    <cellStyle name="entry" xfId="20"/>
    <cellStyle name="Header1" xfId="21"/>
    <cellStyle name="Header2" xfId="22"/>
    <cellStyle name="Normal - Style1" xfId="23"/>
    <cellStyle name="Normal_#18-Internet" xfId="24"/>
    <cellStyle name="price" xfId="25"/>
    <cellStyle name="revised" xfId="26"/>
    <cellStyle name="section" xfId="27"/>
    <cellStyle name="subhead" xfId="28"/>
    <cellStyle name="title" xfId="29"/>
    <cellStyle name="アクセント 1" xfId="30" builtinId="29" customBuiltin="1"/>
    <cellStyle name="アクセント 2" xfId="31" builtinId="33" customBuiltin="1"/>
    <cellStyle name="アクセント 3" xfId="32" builtinId="37" customBuiltin="1"/>
    <cellStyle name="アクセント 4" xfId="33" builtinId="41" customBuiltin="1"/>
    <cellStyle name="アクセント 5" xfId="34" builtinId="45" customBuiltin="1"/>
    <cellStyle name="アクセント 6" xfId="35" builtinId="49" customBuiltin="1"/>
    <cellStyle name="タイトル" xfId="36" builtinId="15" customBuiltin="1"/>
    <cellStyle name="チェック セル" xfId="37" builtinId="23" customBuiltin="1"/>
    <cellStyle name="どちらでもない" xfId="38" builtinId="28" customBuiltin="1"/>
    <cellStyle name="パーセント" xfId="39" builtinId="5"/>
    <cellStyle name="パーセント 2" xfId="75"/>
    <cellStyle name="メモ" xfId="40" builtinId="10" customBuiltin="1"/>
    <cellStyle name="リンク セル" xfId="41" builtinId="24" customBuiltin="1"/>
    <cellStyle name="悪い" xfId="42" builtinId="27" customBuiltin="1"/>
    <cellStyle name="計算" xfId="43" builtinId="22" customBuiltin="1"/>
    <cellStyle name="警告文" xfId="44" builtinId="11" customBuiltin="1"/>
    <cellStyle name="桁区切り" xfId="45" builtinId="6"/>
    <cellStyle name="桁区切り [0.00] 2" xfId="76"/>
    <cellStyle name="桁区切り 2" xfId="46"/>
    <cellStyle name="桁区切り 2 2" xfId="77"/>
    <cellStyle name="桁区切り 3" xfId="47"/>
    <cellStyle name="桁区切り 4" xfId="48"/>
    <cellStyle name="桁区切り 4 2" xfId="79"/>
    <cellStyle name="見出し 1" xfId="49" builtinId="16" customBuiltin="1"/>
    <cellStyle name="見出し 2" xfId="50" builtinId="17" customBuiltin="1"/>
    <cellStyle name="見出し 3" xfId="51" builtinId="18" customBuiltin="1"/>
    <cellStyle name="見出し 4" xfId="52" builtinId="19" customBuiltin="1"/>
    <cellStyle name="集計" xfId="53" builtinId="25" customBuiltin="1"/>
    <cellStyle name="出力" xfId="54" builtinId="21" customBuiltin="1"/>
    <cellStyle name="説明文" xfId="55" builtinId="53" customBuiltin="1"/>
    <cellStyle name="入力" xfId="56" builtinId="20" customBuiltin="1"/>
    <cellStyle name="標準" xfId="0" builtinId="0"/>
    <cellStyle name="標準 10" xfId="57"/>
    <cellStyle name="標準 11" xfId="58"/>
    <cellStyle name="標準 12" xfId="59"/>
    <cellStyle name="標準 13" xfId="60"/>
    <cellStyle name="標準 14" xfId="61"/>
    <cellStyle name="標準 15" xfId="62"/>
    <cellStyle name="標準 16" xfId="63"/>
    <cellStyle name="標準 17" xfId="64"/>
    <cellStyle name="標準 18" xfId="80"/>
    <cellStyle name="標準 19" xfId="81"/>
    <cellStyle name="標準 2" xfId="65"/>
    <cellStyle name="標準 2 2" xfId="84"/>
    <cellStyle name="標準 20" xfId="82"/>
    <cellStyle name="標準 21" xfId="83"/>
    <cellStyle name="標準 3" xfId="66"/>
    <cellStyle name="標準 3 2" xfId="78"/>
    <cellStyle name="標準 4" xfId="67"/>
    <cellStyle name="標準 5" xfId="68"/>
    <cellStyle name="標準 6" xfId="69"/>
    <cellStyle name="標準 7" xfId="70"/>
    <cellStyle name="標準 8" xfId="71"/>
    <cellStyle name="標準 9" xfId="72"/>
    <cellStyle name="未定義" xfId="73"/>
    <cellStyle name="良い" xfId="74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41" Type="http://schemas.openxmlformats.org/officeDocument/2006/relationships/externalLink" Target="externalLinks/externalLink40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sharedStrings" Target="sharedStrings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styles" Target="styles.xml"/><Relationship Id="rId8" Type="http://schemas.openxmlformats.org/officeDocument/2006/relationships/externalLink" Target="externalLinks/externalLink7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4\&#36001;&#25919;&#20418;HD\16&#24180;&#24230;\05&#23433;&#20117;&#20027;&#20107;\&#36001;&#25919;&#23455;&#24907;&#36039;&#26009;\&#65298;&#20840;&#22243;&#20307;\13&#24180;&#24230;\&#36001;&#25919;&#23455;&#24907;&#36039;&#26009;\&#21407;&#31295;\020513&#25171;&#12385;&#21512;&#12431;&#12379;&#36039;&#26009;\020304&#23455;&#24907;&#36039;&#26009;&#65306;&#32207;&#25324;&#34920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03\&#34892;&#25919;\&#34892;&#25919;\&#34892;&#25919;&#12464;&#12523;&#12540;&#12503;\&#9679;%20&#24066;&#30010;&#26449;&#27010;&#27841;\01&#21508;&#24066;&#30010;&#26449;\02&#34892;&#36001;&#25919;&#38306;&#20418;&#35519;&#26619;&#31080;\09&#24120;&#32207;&#24066;&#65288;&#34892;&#36001;&#25919;&#38306;&#20418;&#65289;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03\&#34892;&#25919;\&#34892;&#25919;\&#34892;&#25919;&#12464;&#12523;&#12540;&#12503;\&#9679;%20&#24066;&#30010;&#26449;&#27010;&#27841;\01&#21508;&#24066;&#30010;&#26449;\02&#34892;&#36001;&#25919;&#38306;&#20418;&#35519;&#26619;&#31080;\10&#24120;&#38520;&#22826;&#30000;&#24066;&#65288;&#34892;&#36001;&#25919;&#38306;&#20418;&#65289;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03\&#34892;&#25919;\&#34892;&#25919;\&#34892;&#25919;&#12464;&#12523;&#12540;&#12503;\&#9679;%20&#24066;&#30010;&#26449;&#27010;&#27841;\01&#21508;&#24066;&#30010;&#26449;\02&#34892;&#36001;&#25919;&#38306;&#20418;&#35519;&#26619;&#31080;\11&#39640;&#33833;&#24066;&#65288;&#34892;&#36001;&#25919;&#38306;&#20418;&#65289;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03\&#34892;&#25919;\&#34892;&#25919;\&#34892;&#25919;&#12464;&#12523;&#12540;&#12503;\&#9679;%20&#24066;&#30010;&#26449;&#27010;&#27841;\01&#21508;&#24066;&#30010;&#26449;\02&#34892;&#36001;&#25919;&#38306;&#20418;&#35519;&#26619;&#31080;\12&#21271;&#33576;&#22478;&#24066;&#65288;&#34892;&#36001;&#25919;&#38306;&#20418;&#65289;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03\&#34892;&#25919;\&#34892;&#25919;\&#34892;&#25919;&#12464;&#12523;&#12540;&#12503;\&#9679;%20&#24066;&#30010;&#26449;&#27010;&#27841;\01&#21508;&#24066;&#30010;&#26449;\02&#34892;&#36001;&#25919;&#38306;&#20418;&#35519;&#26619;&#31080;\13&#31520;&#38291;&#24066;&#65288;&#34892;&#36001;&#25919;&#38306;&#20418;&#65289;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03\&#34892;&#25919;\&#34892;&#25919;\&#34892;&#25919;&#12464;&#12523;&#12540;&#12503;\&#9679;%20&#24066;&#30010;&#26449;&#27010;&#27841;\01&#21508;&#24066;&#30010;&#26449;\02&#34892;&#36001;&#25919;&#38306;&#20418;&#35519;&#26619;&#31080;\14&#21462;&#25163;&#24066;&#65288;&#34892;&#36001;&#25919;&#38306;&#20418;&#65289;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03\&#34892;&#25919;\&#34892;&#25919;\&#34892;&#25919;&#12464;&#12523;&#12540;&#12503;\&#9679;%20&#24066;&#30010;&#26449;&#27010;&#27841;\01&#21508;&#24066;&#30010;&#26449;\02&#34892;&#36001;&#25919;&#38306;&#20418;&#35519;&#26619;&#31080;\15&#29275;&#20037;&#24066;&#65288;&#34892;&#36001;&#25919;&#38306;&#20418;&#65289;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03\&#34892;&#25919;\&#34892;&#25919;\&#34892;&#25919;&#12464;&#12523;&#12540;&#12503;\&#9679;%20&#24066;&#30010;&#26449;&#27010;&#27841;\01&#21508;&#24066;&#30010;&#26449;\02&#34892;&#36001;&#25919;&#38306;&#20418;&#35519;&#26619;&#31080;\16&#12388;&#12367;&#12400;&#24066;&#65288;&#34892;&#36001;&#25919;&#38306;&#20418;&#65289;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03\&#34892;&#25919;\&#34892;&#25919;\&#34892;&#25919;&#12464;&#12523;&#12540;&#12503;\&#9679;%20&#24066;&#30010;&#26449;&#27010;&#27841;\01&#21508;&#24066;&#30010;&#26449;\02&#34892;&#36001;&#25919;&#38306;&#20418;&#35519;&#26619;&#31080;\17&#12402;&#12383;&#12385;&#12394;&#12363;&#24066;&#65288;&#34892;&#36001;&#25919;&#38306;&#20418;&#65289;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03\&#34892;&#25919;\&#34892;&#25919;\&#34892;&#25919;&#12464;&#12523;&#12540;&#12503;\&#9679;%20&#24066;&#30010;&#26449;&#27010;&#27841;\01&#21508;&#24066;&#30010;&#26449;\02&#34892;&#36001;&#25919;&#38306;&#20418;&#35519;&#26619;&#31080;\18&#40575;&#23947;&#24066;&#65288;&#34892;&#36001;&#25919;&#38306;&#20418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03\&#34892;&#25919;\&#34892;&#25919;\&#34892;&#25919;&#12464;&#12523;&#12540;&#12503;\&#9679;%20&#24066;&#30010;&#26449;&#27010;&#27841;\01&#21508;&#24066;&#30010;&#26449;\02&#34892;&#36001;&#25919;&#38306;&#20418;&#35519;&#26619;&#31080;\01&#27700;&#25144;&#24066;&#65288;&#34892;&#36001;&#25919;&#38306;&#20418;&#65289;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03\&#34892;&#25919;\&#34892;&#25919;\&#34892;&#25919;&#12464;&#12523;&#12540;&#12503;\&#9679;%20&#24066;&#30010;&#26449;&#27010;&#27841;\01&#21508;&#24066;&#30010;&#26449;\02&#34892;&#36001;&#25919;&#38306;&#20418;&#35519;&#26619;&#31080;\19&#28526;&#26469;&#24066;&#65288;&#34892;&#36001;&#25919;&#38306;&#20418;&#65289;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03\&#34892;&#25919;\&#34892;&#25919;\&#34892;&#25919;&#12464;&#12523;&#12540;&#12503;\&#9679;%20&#24066;&#30010;&#26449;&#27010;&#27841;\01&#21508;&#24066;&#30010;&#26449;\02&#34892;&#36001;&#25919;&#38306;&#20418;&#35519;&#26619;&#31080;\20&#23432;&#35895;&#24066;&#65288;&#34892;&#36001;&#25919;&#38306;&#20418;&#65289;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03\&#34892;&#25919;\&#34892;&#25919;\&#34892;&#25919;&#12464;&#12523;&#12540;&#12503;\&#9679;%20&#24066;&#30010;&#26449;&#27010;&#27841;\01&#21508;&#24066;&#30010;&#26449;\02&#34892;&#36001;&#25919;&#38306;&#20418;&#35519;&#26619;&#31080;\21&#24120;&#38520;&#22823;&#23470;&#24066;&#65288;&#34892;&#36001;&#25919;&#38306;&#20418;&#65289;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03\&#34892;&#25919;\&#34892;&#25919;\&#34892;&#25919;&#12464;&#12523;&#12540;&#12503;\&#9679;%20&#24066;&#30010;&#26449;&#27010;&#27841;\01&#21508;&#24066;&#30010;&#26449;\02&#34892;&#36001;&#25919;&#38306;&#20418;&#35519;&#26619;&#31080;\22&#37027;&#29634;&#24066;&#65288;&#34892;&#36001;&#25919;&#38306;&#20418;&#65289;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03\&#34892;&#25919;\&#34892;&#25919;\&#34892;&#25919;&#12464;&#12523;&#12540;&#12503;\&#9679;%20&#24066;&#30010;&#26449;&#27010;&#27841;\01&#21508;&#24066;&#30010;&#26449;\02&#34892;&#36001;&#25919;&#38306;&#20418;&#35519;&#26619;&#31080;\23&#31569;&#35199;&#24066;&#65288;&#34892;&#36001;&#25919;&#38306;&#20418;&#65289;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03\&#34892;&#25919;\&#34892;&#25919;\&#34892;&#25919;&#12464;&#12523;&#12540;&#12503;\&#9679;%20&#24066;&#30010;&#26449;&#27010;&#27841;\01&#21508;&#24066;&#30010;&#26449;\02&#34892;&#36001;&#25919;&#38306;&#20418;&#35519;&#26619;&#31080;\24&#22338;&#26481;&#24066;&#65288;&#34892;&#36001;&#25919;&#38306;&#20418;&#65289;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03\&#34892;&#25919;\&#34892;&#25919;\&#34892;&#25919;&#12464;&#12523;&#12540;&#12503;\&#9679;%20&#24066;&#30010;&#26449;&#27010;&#27841;\01&#21508;&#24066;&#30010;&#26449;\02&#34892;&#36001;&#25919;&#38306;&#20418;&#35519;&#26619;&#31080;\25&#31282;&#25975;&#24066;&#65288;&#34892;&#36001;&#25919;&#38306;&#20418;&#65289;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03\&#34892;&#25919;\&#34892;&#25919;\&#34892;&#25919;&#12464;&#12523;&#12540;&#12503;\&#9679;%20&#24066;&#30010;&#26449;&#27010;&#27841;\01&#21508;&#24066;&#30010;&#26449;\02&#34892;&#36001;&#25919;&#38306;&#20418;&#35519;&#26619;&#31080;\26&#12363;&#12377;&#12415;&#12364;&#12358;&#12425;&#24066;&#65288;&#34892;&#36001;&#25919;&#38306;&#20418;&#65289;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03\&#34892;&#25919;\&#34892;&#25919;\&#34892;&#25919;&#12464;&#12523;&#12540;&#12503;\&#9679;%20&#24066;&#30010;&#26449;&#27010;&#27841;\01&#21508;&#24066;&#30010;&#26449;\02&#34892;&#36001;&#25919;&#38306;&#20418;&#35519;&#26619;&#31080;\27&#26716;&#24029;&#24066;&#65288;&#34892;&#36001;&#25919;&#38306;&#20418;&#65289;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03\&#34892;&#25919;\&#34892;&#25919;\&#34892;&#25919;&#12464;&#12523;&#12540;&#12503;\&#9679;%20&#24066;&#30010;&#26449;&#27010;&#27841;\01&#21508;&#24066;&#30010;&#26449;\02&#34892;&#36001;&#25919;&#38306;&#20418;&#35519;&#26619;&#31080;\28&#31070;&#26646;&#24066;&#65288;&#34892;&#36001;&#25919;&#38306;&#20418;&#65289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03\&#34892;&#25919;\&#34892;&#25919;\&#34892;&#25919;&#12464;&#12523;&#12540;&#12503;\&#9679;%20&#24066;&#30010;&#26449;&#27010;&#27841;\01&#21508;&#24066;&#30010;&#26449;\02&#34892;&#36001;&#25919;&#38306;&#20418;&#35519;&#26619;&#31080;\02&#26085;&#31435;&#24066;&#65288;&#34892;&#36001;&#25919;&#38306;&#20418;&#65289;.xlsx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03\&#34892;&#25919;\&#34892;&#25919;\&#34892;&#25919;&#12464;&#12523;&#12540;&#12503;\&#9679;%20&#24066;&#30010;&#26449;&#27010;&#27841;\01&#21508;&#24066;&#30010;&#26449;\02&#34892;&#36001;&#25919;&#38306;&#20418;&#35519;&#26619;&#31080;\29&#34892;&#26041;&#24066;&#65288;&#34892;&#36001;&#25919;&#38306;&#20418;&#65289;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03\&#34892;&#25919;\&#34892;&#25919;\&#34892;&#25919;&#12464;&#12523;&#12540;&#12503;\&#9679;%20&#24066;&#30010;&#26449;&#27010;&#27841;\01&#21508;&#24066;&#30010;&#26449;\02&#34892;&#36001;&#25919;&#38306;&#20418;&#35519;&#26619;&#31080;\30&#37502;&#30000;&#24066;&#65288;&#34892;&#36001;&#25919;&#38306;&#20418;&#65289;.xlsx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03\&#34892;&#25919;\&#34892;&#25919;\&#34892;&#25919;&#12464;&#12523;&#12540;&#12503;\&#9679;%20&#24066;&#30010;&#26449;&#27010;&#27841;\01&#21508;&#24066;&#30010;&#26449;\02&#34892;&#36001;&#25919;&#38306;&#20418;&#35519;&#26619;&#31080;\31&#12388;&#12367;&#12400;&#12415;&#12425;&#12356;&#24066;&#65288;&#34892;&#36001;&#25919;&#38306;&#20418;&#65289;.xlsx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03\&#34892;&#25919;\&#34892;&#25919;\&#34892;&#25919;&#12464;&#12523;&#12540;&#12503;\&#9679;%20&#24066;&#30010;&#26449;&#27010;&#27841;\01&#21508;&#24066;&#30010;&#26449;\02&#34892;&#36001;&#25919;&#38306;&#20418;&#35519;&#26619;&#31080;\32&#23567;&#32654;&#29577;&#24066;&#65288;&#34892;&#36001;&#25919;&#38306;&#20418;&#65289;.xlsx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03\&#34892;&#25919;\&#34892;&#25919;\&#34892;&#25919;&#12464;&#12523;&#12540;&#12503;\&#9679;%20&#24066;&#30010;&#26449;&#27010;&#27841;\01&#21508;&#24066;&#30010;&#26449;\02&#34892;&#36001;&#25919;&#38306;&#20418;&#35519;&#26619;&#31080;\33&#33576;&#22478;&#30010;&#65288;&#34892;&#36001;&#25919;&#38306;&#20418;&#65289;.xlsx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03\&#34892;&#25919;\&#34892;&#25919;\&#34892;&#25919;&#12464;&#12523;&#12540;&#12503;\&#9679;%20&#24066;&#30010;&#26449;&#27010;&#27841;\01&#21508;&#24066;&#30010;&#26449;\02&#34892;&#36001;&#25919;&#38306;&#20418;&#35519;&#26619;&#31080;\34&#22823;&#27927;&#30010;&#65288;&#34892;&#36001;&#25919;&#38306;&#20418;&#65289;.xlsx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03\&#34892;&#25919;\&#34892;&#25919;\&#34892;&#25919;&#12464;&#12523;&#12540;&#12503;\&#9679;%20&#24066;&#30010;&#26449;&#27010;&#27841;\01&#21508;&#24066;&#30010;&#26449;\02&#34892;&#36001;&#25919;&#38306;&#20418;&#35519;&#26619;&#31080;\35&#22478;&#37324;&#30010;&#65288;&#34892;&#36001;&#25919;&#38306;&#20418;&#65289;.xlsx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03\&#34892;&#25919;\&#34892;&#25919;\&#34892;&#25919;&#12464;&#12523;&#12540;&#12503;\&#9679;%20&#24066;&#30010;&#26449;&#27010;&#27841;\01&#21508;&#24066;&#30010;&#26449;\02&#34892;&#36001;&#25919;&#38306;&#20418;&#35519;&#26619;&#31080;\36&#26481;&#28023;&#26449;&#65288;&#34892;&#36001;&#25919;&#38306;&#20418;&#65289;.xlsx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03\&#34892;&#25919;\&#34892;&#25919;\&#34892;&#25919;&#12464;&#12523;&#12540;&#12503;\&#9679;%20&#24066;&#30010;&#26449;&#27010;&#27841;\01&#21508;&#24066;&#30010;&#26449;\02&#34892;&#36001;&#25919;&#38306;&#20418;&#35519;&#26619;&#31080;\37&#22823;&#23376;&#30010;&#65288;&#34892;&#36001;&#25919;&#38306;&#20418;&#65289;.xlsx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03\&#34892;&#25919;\&#34892;&#25919;\&#34892;&#25919;&#12464;&#12523;&#12540;&#12503;\&#9679;%20&#24066;&#30010;&#26449;&#27010;&#27841;\01&#21508;&#24066;&#30010;&#26449;\02&#34892;&#36001;&#25919;&#38306;&#20418;&#35519;&#26619;&#31080;\38&#32654;&#28006;&#26449;&#65288;&#34892;&#36001;&#25919;&#38306;&#20418;&#65289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03\&#34892;&#25919;\&#34892;&#25919;\&#34892;&#25919;&#12464;&#12523;&#12540;&#12503;\&#9679;%20&#24066;&#30010;&#26449;&#27010;&#27841;\01&#21508;&#24066;&#30010;&#26449;\02&#34892;&#36001;&#25919;&#38306;&#20418;&#35519;&#26619;&#31080;\03&#22303;&#28006;&#24066;&#65288;&#34892;&#36001;&#25919;&#38306;&#20418;&#65289;.xlsx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03\&#34892;&#25919;\&#34892;&#25919;\&#34892;&#25919;&#12464;&#12523;&#12540;&#12503;\&#9679;%20&#24066;&#30010;&#26449;&#27010;&#27841;\01&#21508;&#24066;&#30010;&#26449;\02&#34892;&#36001;&#25919;&#38306;&#20418;&#35519;&#26619;&#31080;\39&#38463;&#35211;&#30010;&#65288;&#34892;&#36001;&#25919;&#38306;&#20418;&#65289;.xlsx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03\&#34892;&#25919;\&#34892;&#25919;\&#34892;&#25919;&#12464;&#12523;&#12540;&#12503;\&#9679;%20&#24066;&#30010;&#26449;&#27010;&#27841;\01&#21508;&#24066;&#30010;&#26449;\02&#34892;&#36001;&#25919;&#38306;&#20418;&#35519;&#26619;&#31080;\40&#27827;&#20869;&#30010;&#65288;&#34892;&#36001;&#25919;&#38306;&#20418;&#65289;.xlsx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03\&#34892;&#25919;\&#34892;&#25919;\&#34892;&#25919;&#12464;&#12523;&#12540;&#12503;\&#9679;%20&#24066;&#30010;&#26449;&#27010;&#27841;\01&#21508;&#24066;&#30010;&#26449;\02&#34892;&#36001;&#25919;&#38306;&#20418;&#35519;&#26619;&#31080;\41&#20843;&#21315;&#20195;&#30010;&#65288;&#34892;&#36001;&#25919;&#38306;&#20418;&#65289;.xlsx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03\&#34892;&#25919;\&#34892;&#25919;\&#34892;&#25919;&#12464;&#12523;&#12540;&#12503;\&#9679;%20&#24066;&#30010;&#26449;&#27010;&#27841;\01&#21508;&#24066;&#30010;&#26449;\02&#34892;&#36001;&#25919;&#38306;&#20418;&#35519;&#26619;&#31080;\42&#20116;&#38686;&#30010;&#65288;&#34892;&#36001;&#25919;&#38306;&#20418;&#65289;.xlsx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03\&#34892;&#25919;\&#34892;&#25919;\&#34892;&#25919;&#12464;&#12523;&#12540;&#12503;\&#9679;%20&#24066;&#30010;&#26449;&#27010;&#27841;\01&#21508;&#24066;&#30010;&#26449;\02&#34892;&#36001;&#25919;&#38306;&#20418;&#35519;&#26619;&#31080;\43&#22659;&#30010;&#65288;&#34892;&#36001;&#25919;&#38306;&#20418;&#65289;.xlsx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03\&#34892;&#25919;\&#34892;&#25919;\&#34892;&#25919;&#12464;&#12523;&#12540;&#12503;\&#9679;%20&#24066;&#30010;&#26449;&#27010;&#27841;\01&#21508;&#24066;&#30010;&#26449;\02&#34892;&#36001;&#25919;&#38306;&#20418;&#35519;&#26619;&#31080;\44&#21033;&#26681;&#30010;&#65288;&#34892;&#36001;&#25919;&#38306;&#20418;&#65289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03\&#34892;&#25919;\&#34892;&#25919;\&#34892;&#25919;&#12464;&#12523;&#12540;&#12503;\&#9679;%20&#24066;&#30010;&#26449;&#27010;&#27841;\01&#21508;&#24066;&#30010;&#26449;\02&#34892;&#36001;&#25919;&#38306;&#20418;&#35519;&#26619;&#31080;\04&#21476;&#27827;&#24066;&#65288;&#34892;&#36001;&#25919;&#38306;&#20418;&#65289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03\&#34892;&#25919;\&#34892;&#25919;\&#34892;&#25919;&#12464;&#12523;&#12540;&#12503;\&#9679;%20&#24066;&#30010;&#26449;&#27010;&#27841;\01&#21508;&#24066;&#30010;&#26449;\02&#34892;&#36001;&#25919;&#38306;&#20418;&#35519;&#26619;&#31080;\05&#30707;&#23713;&#24066;&#65288;&#34892;&#36001;&#25919;&#38306;&#20418;&#65289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03\&#34892;&#25919;\&#34892;&#25919;\&#34892;&#25919;&#12464;&#12523;&#12540;&#12503;\&#9679;%20&#24066;&#30010;&#26449;&#27010;&#27841;\01&#21508;&#24066;&#30010;&#26449;\02&#34892;&#36001;&#25919;&#38306;&#20418;&#35519;&#26619;&#31080;\06&#32080;&#22478;&#24066;&#65288;&#34892;&#36001;&#25919;&#38306;&#20418;&#65289;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03\&#34892;&#25919;\&#34892;&#25919;\&#34892;&#25919;&#12464;&#12523;&#12540;&#12503;\&#9679;%20&#24066;&#30010;&#26449;&#27010;&#27841;\01&#21508;&#24066;&#30010;&#26449;\02&#34892;&#36001;&#25919;&#38306;&#20418;&#35519;&#26619;&#31080;\07&#40845;&#12465;&#23822;&#24066;&#65288;&#34892;&#36001;&#25919;&#38306;&#20418;&#65289;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03\&#34892;&#25919;\&#34892;&#25919;\&#34892;&#25919;&#12464;&#12523;&#12540;&#12503;\&#9679;%20&#24066;&#30010;&#26449;&#27010;&#27841;\01&#21508;&#24066;&#30010;&#26449;\02&#34892;&#36001;&#25919;&#38306;&#20418;&#35519;&#26619;&#31080;\08&#19979;&#22971;&#24066;&#65288;&#34892;&#36001;&#25919;&#38306;&#20418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,3,5,7表"/>
      <sheetName val="決算表"/>
      <sheetName val="根拠第１表"/>
      <sheetName val="決算表(縦)"/>
      <sheetName val="推移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担当課等"/>
      <sheetName val="調査項目１"/>
      <sheetName val="調査項目２"/>
      <sheetName val="調査項目３"/>
      <sheetName val="調査項目４"/>
      <sheetName val="調査項目５"/>
      <sheetName val="調査項目６・７"/>
      <sheetName val="調査項目８"/>
      <sheetName val="調査項目９"/>
      <sheetName val="調査項目10"/>
    </sheetNames>
    <sheetDataSet>
      <sheetData sheetId="0"/>
      <sheetData sheetId="1"/>
      <sheetData sheetId="2"/>
      <sheetData sheetId="3">
        <row r="14">
          <cell r="D14" t="str">
            <v>交通安全　非核平和　飲酒運転追放</v>
          </cell>
        </row>
      </sheetData>
      <sheetData sheetId="4">
        <row r="14">
          <cell r="E14" t="str">
            <v>サクラ</v>
          </cell>
          <cell r="F14" t="str">
            <v>カシ</v>
          </cell>
          <cell r="G14" t="str">
            <v>ウグイス</v>
          </cell>
        </row>
      </sheetData>
      <sheetData sheetId="5">
        <row r="17">
          <cell r="D17">
            <v>22</v>
          </cell>
        </row>
      </sheetData>
      <sheetData sheetId="6">
        <row r="22">
          <cell r="C22" t="str">
            <v>870</v>
          </cell>
        </row>
      </sheetData>
      <sheetData sheetId="7"/>
      <sheetData sheetId="8"/>
      <sheetData sheetId="9">
        <row r="14">
          <cell r="B14" t="str">
            <v>常総市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担当課等"/>
      <sheetName val="調査項目１"/>
      <sheetName val="調査項目２"/>
      <sheetName val="調査項目３"/>
      <sheetName val="調査項目４"/>
      <sheetName val="調査項目５"/>
      <sheetName val="調査項目６・７"/>
      <sheetName val="調査項目８"/>
      <sheetName val="調査項目９"/>
      <sheetName val="調査項目10"/>
    </sheetNames>
    <sheetDataSet>
      <sheetData sheetId="0"/>
      <sheetData sheetId="1">
        <row r="18">
          <cell r="E18" t="str">
            <v>秋田市</v>
          </cell>
        </row>
      </sheetData>
      <sheetData sheetId="2">
        <row r="14">
          <cell r="E14" t="str">
            <v>浙江省余姚市</v>
          </cell>
        </row>
      </sheetData>
      <sheetData sheetId="3">
        <row r="15">
          <cell r="D15" t="str">
            <v>交通安全　核兵器廃絶平和</v>
          </cell>
        </row>
      </sheetData>
      <sheetData sheetId="4">
        <row r="15">
          <cell r="E15" t="str">
            <v>やまぶき</v>
          </cell>
          <cell r="F15" t="str">
            <v>けやき</v>
          </cell>
          <cell r="G15" t="str">
            <v>カワセミ</v>
          </cell>
        </row>
      </sheetData>
      <sheetData sheetId="5">
        <row r="18">
          <cell r="D18">
            <v>20</v>
          </cell>
        </row>
      </sheetData>
      <sheetData sheetId="6">
        <row r="23">
          <cell r="C23" t="str">
            <v>885</v>
          </cell>
        </row>
      </sheetData>
      <sheetData sheetId="7">
        <row r="11">
          <cell r="C11" t="str">
            <v>常陸太田市</v>
          </cell>
        </row>
      </sheetData>
      <sheetData sheetId="8"/>
      <sheetData sheetId="9">
        <row r="15">
          <cell r="B15" t="str">
            <v>常陸太田市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担当課等"/>
      <sheetName val="調査項目１"/>
      <sheetName val="調査項目２"/>
      <sheetName val="調査項目３"/>
      <sheetName val="調査項目４"/>
      <sheetName val="調査項目５"/>
      <sheetName val="調査項目６・７"/>
      <sheetName val="調査項目８"/>
      <sheetName val="調査項目９"/>
      <sheetName val="調査項目10"/>
    </sheetNames>
    <sheetDataSet>
      <sheetData sheetId="0"/>
      <sheetData sheetId="1">
        <row r="22">
          <cell r="E22" t="str">
            <v>新庄市</v>
          </cell>
        </row>
      </sheetData>
      <sheetData sheetId="2"/>
      <sheetData sheetId="3">
        <row r="16">
          <cell r="D16" t="str">
            <v>交通安全　核兵器廃絶平和　青色申告　納期内納税完納推進　ゆとり　環境都市　地産地消推進  生涯現役</v>
          </cell>
        </row>
      </sheetData>
      <sheetData sheetId="4">
        <row r="16">
          <cell r="E16" t="str">
            <v>はぎ</v>
          </cell>
          <cell r="F16" t="str">
            <v>まつ</v>
          </cell>
          <cell r="G16" t="str">
            <v>きじ</v>
          </cell>
        </row>
      </sheetData>
      <sheetData sheetId="5">
        <row r="19">
          <cell r="D19">
            <v>16</v>
          </cell>
        </row>
      </sheetData>
      <sheetData sheetId="6">
        <row r="24">
          <cell r="C24" t="str">
            <v>845</v>
          </cell>
        </row>
      </sheetData>
      <sheetData sheetId="7"/>
      <sheetData sheetId="8"/>
      <sheetData sheetId="9">
        <row r="16">
          <cell r="B16" t="str">
            <v>高萩市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担当課等"/>
      <sheetName val="調査項目１"/>
      <sheetName val="調査項目２"/>
      <sheetName val="調査項目３"/>
      <sheetName val="調査項目４"/>
      <sheetName val="調査項目５"/>
      <sheetName val="調査項目６・７"/>
      <sheetName val="調査項目８"/>
      <sheetName val="調査項目９"/>
      <sheetName val="調査項目10"/>
    </sheetNames>
    <sheetDataSet>
      <sheetData sheetId="0"/>
      <sheetData sheetId="1">
        <row r="24">
          <cell r="E24" t="str">
            <v>中野市</v>
          </cell>
        </row>
      </sheetData>
      <sheetData sheetId="2">
        <row r="15">
          <cell r="E15" t="str">
            <v>ワイロア地区</v>
          </cell>
        </row>
      </sheetData>
      <sheetData sheetId="3">
        <row r="17">
          <cell r="D17" t="str">
            <v>交通安全　核兵器廃絶平和　ゆとりある生活</v>
          </cell>
        </row>
      </sheetData>
      <sheetData sheetId="4">
        <row r="17">
          <cell r="E17" t="str">
            <v>シャクナゲ</v>
          </cell>
          <cell r="F17" t="str">
            <v>松</v>
          </cell>
          <cell r="G17" t="str">
            <v>かもめ</v>
          </cell>
        </row>
      </sheetData>
      <sheetData sheetId="5">
        <row r="20">
          <cell r="D20">
            <v>19</v>
          </cell>
        </row>
      </sheetData>
      <sheetData sheetId="6">
        <row r="25">
          <cell r="C25" t="str">
            <v>870</v>
          </cell>
        </row>
      </sheetData>
      <sheetData sheetId="7"/>
      <sheetData sheetId="8"/>
      <sheetData sheetId="9">
        <row r="17">
          <cell r="B17" t="str">
            <v>北茨城市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担当課等"/>
      <sheetName val="調査項目１"/>
      <sheetName val="調査項目２"/>
      <sheetName val="調査項目３"/>
      <sheetName val="調査項目４"/>
      <sheetName val="調査項目５"/>
      <sheetName val="調査項目６・７"/>
      <sheetName val="調査項目８"/>
      <sheetName val="調査項目９"/>
      <sheetName val="調査項目10"/>
    </sheetNames>
    <sheetDataSet>
      <sheetData sheetId="0"/>
      <sheetData sheetId="1">
        <row r="25">
          <cell r="E25" t="str">
            <v>矢板市</v>
          </cell>
        </row>
      </sheetData>
      <sheetData sheetId="2"/>
      <sheetData sheetId="3">
        <row r="18">
          <cell r="D18" t="str">
            <v>非核平和　健康都市</v>
          </cell>
        </row>
      </sheetData>
      <sheetData sheetId="4">
        <row r="18">
          <cell r="E18" t="str">
            <v>きく</v>
          </cell>
          <cell r="F18" t="str">
            <v>さくら</v>
          </cell>
          <cell r="G18" t="str">
            <v>うぐいす</v>
          </cell>
        </row>
      </sheetData>
      <sheetData sheetId="5">
        <row r="21">
          <cell r="D21">
            <v>22</v>
          </cell>
        </row>
      </sheetData>
      <sheetData sheetId="6">
        <row r="27">
          <cell r="C27" t="str">
            <v>900</v>
          </cell>
        </row>
      </sheetData>
      <sheetData sheetId="7">
        <row r="10">
          <cell r="C10" t="str">
            <v>笠間市</v>
          </cell>
        </row>
      </sheetData>
      <sheetData sheetId="8"/>
      <sheetData sheetId="9">
        <row r="18">
          <cell r="B18" t="str">
            <v>笠間市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担当課等"/>
      <sheetName val="調査項目１"/>
      <sheetName val="調査項目２"/>
      <sheetName val="調査項目３"/>
      <sheetName val="調査項目４"/>
      <sheetName val="調査項目５"/>
      <sheetName val="調査項目６・７"/>
      <sheetName val="調査項目８"/>
      <sheetName val="調査項目９"/>
      <sheetName val="調査項目10"/>
    </sheetNames>
    <sheetDataSet>
      <sheetData sheetId="0"/>
      <sheetData sheetId="1">
        <row r="30">
          <cell r="E30" t="str">
            <v>みなかみ町</v>
          </cell>
        </row>
      </sheetData>
      <sheetData sheetId="2">
        <row r="16">
          <cell r="E16" t="str">
            <v>カリフォルニア州ユーバ市</v>
          </cell>
        </row>
      </sheetData>
      <sheetData sheetId="3">
        <row r="19">
          <cell r="D19" t="str">
            <v>交通安全　暴力追放　自主納税　青少年健全育成　非核兵器平和　健康づくり　交通事故防止モデル　暴走族追放</v>
          </cell>
        </row>
      </sheetData>
      <sheetData sheetId="4">
        <row r="19">
          <cell r="E19" t="str">
            <v>ツツジ・フジ</v>
          </cell>
          <cell r="F19" t="str">
            <v>モクセイ・ゲッケイジュ</v>
          </cell>
          <cell r="G19" t="str">
            <v>フクロウ・カワセミ</v>
          </cell>
        </row>
      </sheetData>
      <sheetData sheetId="5">
        <row r="22">
          <cell r="D22">
            <v>24</v>
          </cell>
        </row>
      </sheetData>
      <sheetData sheetId="6">
        <row r="28">
          <cell r="C28" t="str">
            <v>876</v>
          </cell>
        </row>
      </sheetData>
      <sheetData sheetId="7"/>
      <sheetData sheetId="8"/>
      <sheetData sheetId="9">
        <row r="19">
          <cell r="B19" t="str">
            <v>取手市</v>
          </cell>
        </row>
      </sheetData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担当課等"/>
      <sheetName val="調査項目１"/>
      <sheetName val="調査項目２"/>
      <sheetName val="調査項目３"/>
      <sheetName val="調査項目４"/>
      <sheetName val="調査項目５"/>
      <sheetName val="調査項目６・７"/>
      <sheetName val="調査項目８"/>
      <sheetName val="調査項目９"/>
      <sheetName val="調査項目10"/>
    </sheetNames>
    <sheetDataSet>
      <sheetData sheetId="0"/>
      <sheetData sheetId="1">
        <row r="31">
          <cell r="E31" t="str">
            <v>色麻町</v>
          </cell>
        </row>
      </sheetData>
      <sheetData sheetId="2">
        <row r="18">
          <cell r="E18" t="str">
            <v>ユーコン準州ホワイトホース市</v>
          </cell>
        </row>
      </sheetData>
      <sheetData sheetId="3">
        <row r="20">
          <cell r="D20" t="str">
            <v>交通安全　青色申告　非核平和　暴走族追放　飲酒運転追放　暴力追放　環境保全　けん銃追放　スポーツ健康　男女共同参画</v>
          </cell>
        </row>
      </sheetData>
      <sheetData sheetId="4">
        <row r="20">
          <cell r="E20" t="str">
            <v>きく</v>
          </cell>
          <cell r="F20" t="str">
            <v>きんもくせい</v>
          </cell>
          <cell r="G20" t="str">
            <v>うぐいす</v>
          </cell>
        </row>
      </sheetData>
      <sheetData sheetId="5">
        <row r="23">
          <cell r="D23">
            <v>22</v>
          </cell>
        </row>
      </sheetData>
      <sheetData sheetId="6">
        <row r="30">
          <cell r="C30" t="str">
            <v>880</v>
          </cell>
        </row>
      </sheetData>
      <sheetData sheetId="7"/>
      <sheetData sheetId="8"/>
      <sheetData sheetId="9">
        <row r="20">
          <cell r="B20" t="str">
            <v>牛久市</v>
          </cell>
        </row>
      </sheetData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担当課等"/>
      <sheetName val="調査項目１"/>
      <sheetName val="調査項目２"/>
      <sheetName val="調査項目３"/>
      <sheetName val="調査項目４"/>
      <sheetName val="調査項目５"/>
      <sheetName val="調査項目６・７"/>
      <sheetName val="調査項目８"/>
      <sheetName val="調査項目９"/>
      <sheetName val="調査項目10"/>
    </sheetNames>
    <sheetDataSet>
      <sheetData sheetId="0"/>
      <sheetData sheetId="1">
        <row r="33">
          <cell r="E33" t="str">
            <v>荒川区</v>
          </cell>
        </row>
      </sheetData>
      <sheetData sheetId="2">
        <row r="21">
          <cell r="E21" t="str">
            <v>マサチューセッツ州ケンブリッジ市</v>
          </cell>
        </row>
      </sheetData>
      <sheetData sheetId="3">
        <row r="21">
          <cell r="D21" t="str">
            <v>非核平和　交通安全　福祉都市　男女共同参画  暴走族追放</v>
          </cell>
        </row>
      </sheetData>
      <sheetData sheetId="4">
        <row r="21">
          <cell r="E21" t="str">
            <v>ホシザキユキノシタ</v>
          </cell>
          <cell r="F21" t="str">
            <v>ケヤキ</v>
          </cell>
          <cell r="G21" t="str">
            <v>フクロウ</v>
          </cell>
        </row>
      </sheetData>
      <sheetData sheetId="5">
        <row r="24">
          <cell r="D24">
            <v>28</v>
          </cell>
        </row>
      </sheetData>
      <sheetData sheetId="6">
        <row r="31">
          <cell r="C31" t="str">
            <v>927</v>
          </cell>
        </row>
      </sheetData>
      <sheetData sheetId="7">
        <row r="14">
          <cell r="C14" t="str">
            <v>つくば市</v>
          </cell>
        </row>
      </sheetData>
      <sheetData sheetId="8"/>
      <sheetData sheetId="9">
        <row r="21">
          <cell r="B21" t="str">
            <v>つくば市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担当課等"/>
      <sheetName val="調査項目１"/>
      <sheetName val="調査項目２"/>
      <sheetName val="調査項目３"/>
      <sheetName val="調査項目４"/>
      <sheetName val="調査項目５"/>
      <sheetName val="調査項目６・７"/>
      <sheetName val="調査項目８"/>
      <sheetName val="調査項目９"/>
      <sheetName val="調査項目10"/>
    </sheetNames>
    <sheetDataSet>
      <sheetData sheetId="0"/>
      <sheetData sheetId="1">
        <row r="35">
          <cell r="E35" t="str">
            <v>石巻市</v>
          </cell>
        </row>
      </sheetData>
      <sheetData sheetId="2"/>
      <sheetData sheetId="3">
        <row r="22">
          <cell r="D22" t="str">
            <v>核兵器廃絶平和</v>
          </cell>
        </row>
      </sheetData>
      <sheetData sheetId="4">
        <row r="22">
          <cell r="E22" t="str">
            <v>はまぎく</v>
          </cell>
          <cell r="F22" t="str">
            <v>いちょう</v>
          </cell>
          <cell r="G22" t="str">
            <v>うぐいす</v>
          </cell>
        </row>
      </sheetData>
      <sheetData sheetId="5">
        <row r="25">
          <cell r="D25">
            <v>25</v>
          </cell>
        </row>
      </sheetData>
      <sheetData sheetId="6">
        <row r="32">
          <cell r="C32" t="str">
            <v>963</v>
          </cell>
        </row>
      </sheetData>
      <sheetData sheetId="7"/>
      <sheetData sheetId="8"/>
      <sheetData sheetId="9">
        <row r="22">
          <cell r="B22" t="str">
            <v>ひたちなか市</v>
          </cell>
        </row>
      </sheetData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担当課等"/>
      <sheetName val="調査項目１"/>
      <sheetName val="調査項目２"/>
      <sheetName val="調査項目３"/>
      <sheetName val="調査項目４"/>
      <sheetName val="調査項目５"/>
      <sheetName val="調査項目６・７"/>
      <sheetName val="調査項目８"/>
      <sheetName val="調査項目９"/>
      <sheetName val="調査項目10"/>
    </sheetNames>
    <sheetDataSet>
      <sheetData sheetId="0"/>
      <sheetData sheetId="1"/>
      <sheetData sheetId="2">
        <row r="26">
          <cell r="E26" t="str">
            <v>江蘇省塩城市</v>
          </cell>
        </row>
      </sheetData>
      <sheetData sheetId="3">
        <row r="23">
          <cell r="D23" t="str">
            <v>非核平和　ゆとり　環境　青色申告　福祉都市　交通安全　期限内完納 暴力追放　シートベルト着用　飲酒運転追放</v>
          </cell>
        </row>
      </sheetData>
      <sheetData sheetId="4">
        <row r="23">
          <cell r="E23" t="str">
            <v>はまなす</v>
          </cell>
          <cell r="F23" t="str">
            <v>松</v>
          </cell>
          <cell r="G23" t="str">
            <v>きじ</v>
          </cell>
        </row>
      </sheetData>
      <sheetData sheetId="5">
        <row r="26">
          <cell r="D26">
            <v>22</v>
          </cell>
        </row>
      </sheetData>
      <sheetData sheetId="6">
        <row r="33">
          <cell r="C33" t="str">
            <v>836</v>
          </cell>
        </row>
      </sheetData>
      <sheetData sheetId="7"/>
      <sheetData sheetId="8"/>
      <sheetData sheetId="9">
        <row r="23">
          <cell r="B23" t="str">
            <v>鹿嶋市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担当課等"/>
      <sheetName val="調査項目１"/>
      <sheetName val="調査項目２"/>
      <sheetName val="調査項目３"/>
      <sheetName val="調査項目４"/>
      <sheetName val="調査項目５"/>
      <sheetName val="調査項目６・７"/>
      <sheetName val="調査項目８"/>
      <sheetName val="調査項目９"/>
      <sheetName val="調査項目10"/>
    </sheetNames>
    <sheetDataSet>
      <sheetData sheetId="0"/>
      <sheetData sheetId="1">
        <row r="3">
          <cell r="L3" t="str">
            <v>（平成29年４月１日現在）</v>
          </cell>
        </row>
      </sheetData>
      <sheetData sheetId="2">
        <row r="3">
          <cell r="J3" t="str">
            <v>（平成29年4月1日現在）</v>
          </cell>
        </row>
      </sheetData>
      <sheetData sheetId="3">
        <row r="3">
          <cell r="I3" t="str">
            <v>(平成29年4月1日現在)</v>
          </cell>
        </row>
      </sheetData>
      <sheetData sheetId="4">
        <row r="4">
          <cell r="G4" t="str">
            <v>　（平成29年4月1日現在）</v>
          </cell>
        </row>
        <row r="6">
          <cell r="E6" t="str">
            <v>萩</v>
          </cell>
          <cell r="F6" t="str">
            <v>梅</v>
          </cell>
          <cell r="G6" t="str">
            <v>ハクセキレイ</v>
          </cell>
        </row>
        <row r="17">
          <cell r="E17" t="str">
            <v>シャクナゲ</v>
          </cell>
          <cell r="F17" t="str">
            <v>松</v>
          </cell>
          <cell r="G17" t="str">
            <v>かもめ</v>
          </cell>
        </row>
      </sheetData>
      <sheetData sheetId="5">
        <row r="9">
          <cell r="D9">
            <v>28</v>
          </cell>
        </row>
      </sheetData>
      <sheetData sheetId="6">
        <row r="3">
          <cell r="K3" t="str">
            <v>（平成29年4月1日現在)(単位：千円）</v>
          </cell>
        </row>
      </sheetData>
      <sheetData sheetId="7">
        <row r="3">
          <cell r="Q3" t="str">
            <v>（平成29年4月1日現在）</v>
          </cell>
        </row>
      </sheetData>
      <sheetData sheetId="8"/>
      <sheetData sheetId="9">
        <row r="4">
          <cell r="E4" t="str">
            <v>（平成29年4月1日現在）</v>
          </cell>
        </row>
      </sheetData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担当課等"/>
      <sheetName val="調査項目１"/>
      <sheetName val="調査項目２"/>
      <sheetName val="調査項目３"/>
      <sheetName val="調査項目４"/>
      <sheetName val="調査項目５"/>
      <sheetName val="調査項目６・７"/>
      <sheetName val="調査項目８"/>
      <sheetName val="調査項目９"/>
      <sheetName val="調査項目10"/>
    </sheetNames>
    <sheetDataSet>
      <sheetData sheetId="0"/>
      <sheetData sheetId="1"/>
      <sheetData sheetId="2"/>
      <sheetData sheetId="3">
        <row r="24">
          <cell r="D24" t="str">
            <v>交通安全　青色申告　非核都市　男女共同参画都市　振替納税推進　廃棄物持ち込み反対 暴力追放　飲酒運転撲滅　健康都市</v>
          </cell>
        </row>
      </sheetData>
      <sheetData sheetId="4">
        <row r="24">
          <cell r="E24" t="str">
            <v>あやめ</v>
          </cell>
          <cell r="F24" t="str">
            <v>ポプラ</v>
          </cell>
          <cell r="G24" t="str">
            <v>よしきり</v>
          </cell>
        </row>
      </sheetData>
      <sheetData sheetId="5">
        <row r="27">
          <cell r="D27">
            <v>16</v>
          </cell>
        </row>
      </sheetData>
      <sheetData sheetId="6">
        <row r="35">
          <cell r="C35" t="str">
            <v>784</v>
          </cell>
        </row>
      </sheetData>
      <sheetData sheetId="7"/>
      <sheetData sheetId="8"/>
      <sheetData sheetId="9">
        <row r="24">
          <cell r="B24" t="str">
            <v>潮来市</v>
          </cell>
        </row>
      </sheetData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担当課等"/>
      <sheetName val="調査項目１"/>
      <sheetName val="調査項目２"/>
      <sheetName val="調査項目３"/>
      <sheetName val="調査項目４"/>
      <sheetName val="調査項目５"/>
      <sheetName val="調査項目６・７"/>
      <sheetName val="調査項目８"/>
      <sheetName val="調査項目９"/>
      <sheetName val="調査項目10"/>
    </sheetNames>
    <sheetDataSet>
      <sheetData sheetId="0"/>
      <sheetData sheetId="1"/>
      <sheetData sheetId="2">
        <row r="28">
          <cell r="E28" t="str">
            <v>バイエルン州マインブルク市</v>
          </cell>
        </row>
      </sheetData>
      <sheetData sheetId="3">
        <row r="25">
          <cell r="D25" t="str">
            <v>交通安全　青色申告　非核平和　明るくきれいな選挙推進の町　男女共同参画都市　暴力追放</v>
          </cell>
        </row>
      </sheetData>
      <sheetData sheetId="4">
        <row r="25">
          <cell r="E25" t="str">
            <v>山百合</v>
          </cell>
          <cell r="F25" t="str">
            <v>松</v>
          </cell>
          <cell r="G25" t="str">
            <v>小綬鶏</v>
          </cell>
        </row>
      </sheetData>
      <sheetData sheetId="5">
        <row r="28">
          <cell r="D28">
            <v>20</v>
          </cell>
        </row>
      </sheetData>
      <sheetData sheetId="6">
        <row r="37">
          <cell r="C37" t="str">
            <v>800</v>
          </cell>
        </row>
      </sheetData>
      <sheetData sheetId="7"/>
      <sheetData sheetId="8"/>
      <sheetData sheetId="9">
        <row r="25">
          <cell r="B25" t="str">
            <v>守谷市</v>
          </cell>
        </row>
      </sheetData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担当課等"/>
      <sheetName val="調査項目１"/>
      <sheetName val="調査項目２"/>
      <sheetName val="調査項目３"/>
      <sheetName val="調査項目４"/>
      <sheetName val="調査項目５"/>
      <sheetName val="調査項目６・７"/>
      <sheetName val="調査項目８"/>
      <sheetName val="調査項目９"/>
      <sheetName val="調査項目10"/>
    </sheetNames>
    <sheetDataSet>
      <sheetData sheetId="0"/>
      <sheetData sheetId="1">
        <row r="37">
          <cell r="E37" t="str">
            <v>大館市</v>
          </cell>
        </row>
      </sheetData>
      <sheetData sheetId="2"/>
      <sheetData sheetId="3">
        <row r="26">
          <cell r="D26" t="str">
            <v>核兵器廃絶平和都市　環境にやさしいまち　福祉と健康のまち　覚せい剤等薬物乱用のないまち　租税完納推進のまち
ゆとりある安心・快適なまち　郷育立市宣言</v>
          </cell>
        </row>
      </sheetData>
      <sheetData sheetId="4">
        <row r="26">
          <cell r="E26" t="str">
            <v>ばら</v>
          </cell>
          <cell r="F26" t="str">
            <v>さくら</v>
          </cell>
          <cell r="G26" t="str">
            <v>かわせみ</v>
          </cell>
        </row>
      </sheetData>
      <sheetData sheetId="5">
        <row r="29">
          <cell r="D29">
            <v>20</v>
          </cell>
        </row>
      </sheetData>
      <sheetData sheetId="6">
        <row r="39">
          <cell r="C39">
            <v>820</v>
          </cell>
        </row>
      </sheetData>
      <sheetData sheetId="7"/>
      <sheetData sheetId="8"/>
      <sheetData sheetId="9">
        <row r="26">
          <cell r="B26" t="str">
            <v>常陸大宮市</v>
          </cell>
        </row>
      </sheetData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担当課等"/>
      <sheetName val="調査項目１"/>
      <sheetName val="調査項目２"/>
      <sheetName val="調査項目３"/>
      <sheetName val="調査項目４"/>
      <sheetName val="調査項目５"/>
      <sheetName val="調査項目６・７"/>
      <sheetName val="調査項目８"/>
      <sheetName val="調査項目９"/>
      <sheetName val="調査項目10"/>
    </sheetNames>
    <sheetDataSet>
      <sheetData sheetId="0"/>
      <sheetData sheetId="1">
        <row r="38">
          <cell r="E38" t="str">
            <v>横手市</v>
          </cell>
        </row>
      </sheetData>
      <sheetData sheetId="2">
        <row r="30">
          <cell r="E30" t="str">
            <v>テネシー州オークリッジ市</v>
          </cell>
        </row>
      </sheetData>
      <sheetData sheetId="3">
        <row r="27">
          <cell r="D27" t="str">
            <v>核兵器廃絶・平和市宣言　福祉の市宣言　青少年健全育成のまち宣言</v>
          </cell>
        </row>
      </sheetData>
      <sheetData sheetId="4">
        <row r="27">
          <cell r="E27" t="str">
            <v>ひまわり</v>
          </cell>
          <cell r="F27" t="str">
            <v>八重桜</v>
          </cell>
          <cell r="G27" t="str">
            <v>白鳥</v>
          </cell>
        </row>
      </sheetData>
      <sheetData sheetId="5">
        <row r="30">
          <cell r="D30">
            <v>18</v>
          </cell>
        </row>
      </sheetData>
      <sheetData sheetId="6">
        <row r="41">
          <cell r="C41" t="str">
            <v>841</v>
          </cell>
        </row>
      </sheetData>
      <sheetData sheetId="7"/>
      <sheetData sheetId="8"/>
      <sheetData sheetId="9">
        <row r="27">
          <cell r="B27" t="str">
            <v>那珂市</v>
          </cell>
        </row>
      </sheetData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担当課等"/>
      <sheetName val="調査項目１"/>
      <sheetName val="調査項目２"/>
      <sheetName val="調査項目３"/>
      <sheetName val="調査項目４"/>
      <sheetName val="調査項目５"/>
      <sheetName val="調査項目６・７"/>
      <sheetName val="調査項目８"/>
      <sheetName val="調査項目９"/>
      <sheetName val="調査項目10"/>
    </sheetNames>
    <sheetDataSet>
      <sheetData sheetId="0"/>
      <sheetData sheetId="1">
        <row r="39">
          <cell r="E39" t="str">
            <v>高梁市</v>
          </cell>
        </row>
      </sheetData>
      <sheetData sheetId="2"/>
      <sheetData sheetId="3">
        <row r="28">
          <cell r="D28" t="str">
            <v>非核平和都市宣言　男女共同参画都市宣言</v>
          </cell>
        </row>
      </sheetData>
      <sheetData sheetId="4">
        <row r="28">
          <cell r="E28" t="str">
            <v>なしのはな・コスモス</v>
          </cell>
          <cell r="F28" t="str">
            <v>さくら</v>
          </cell>
          <cell r="G28" t="str">
            <v>つばめ</v>
          </cell>
        </row>
      </sheetData>
      <sheetData sheetId="5">
        <row r="31">
          <cell r="D31">
            <v>24</v>
          </cell>
        </row>
      </sheetData>
      <sheetData sheetId="6">
        <row r="42">
          <cell r="C42" t="str">
            <v>957</v>
          </cell>
        </row>
      </sheetData>
      <sheetData sheetId="7"/>
      <sheetData sheetId="8"/>
      <sheetData sheetId="9">
        <row r="28">
          <cell r="B28" t="str">
            <v>筑西市</v>
          </cell>
        </row>
      </sheetData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担当課等"/>
      <sheetName val="調査項目１"/>
      <sheetName val="調査項目２"/>
      <sheetName val="調査項目３"/>
      <sheetName val="調査項目４"/>
      <sheetName val="調査項目５"/>
      <sheetName val="調査項目６・７"/>
      <sheetName val="調査項目８"/>
      <sheetName val="調査項目９"/>
      <sheetName val="調査項目10"/>
    </sheetNames>
    <sheetDataSet>
      <sheetData sheetId="0"/>
      <sheetData sheetId="1"/>
      <sheetData sheetId="2">
        <row r="31">
          <cell r="E31" t="str">
            <v>アーカンソー州パインブラフ市</v>
          </cell>
        </row>
      </sheetData>
      <sheetData sheetId="3">
        <row r="29">
          <cell r="D29" t="str">
            <v>交通安全　スポーツ健康　非核平和　青色申告・期限内納税　環境　飲酒・暴走運転追放</v>
          </cell>
        </row>
      </sheetData>
      <sheetData sheetId="4">
        <row r="29">
          <cell r="E29" t="str">
            <v>チャノハナ</v>
          </cell>
          <cell r="F29" t="str">
            <v>ケヤキ</v>
          </cell>
          <cell r="G29" t="str">
            <v>ウグイス</v>
          </cell>
        </row>
      </sheetData>
      <sheetData sheetId="5">
        <row r="32">
          <cell r="D32">
            <v>20</v>
          </cell>
        </row>
      </sheetData>
      <sheetData sheetId="6">
        <row r="44">
          <cell r="C44" t="str">
            <v>810</v>
          </cell>
        </row>
      </sheetData>
      <sheetData sheetId="7"/>
      <sheetData sheetId="8"/>
      <sheetData sheetId="9">
        <row r="29">
          <cell r="B29" t="str">
            <v>坂東市</v>
          </cell>
        </row>
      </sheetData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担当課等"/>
      <sheetName val="調査項目１"/>
      <sheetName val="調査項目２"/>
      <sheetName val="調査項目３"/>
      <sheetName val="調査項目４"/>
      <sheetName val="調査項目５"/>
      <sheetName val="調査項目６・７"/>
      <sheetName val="調査項目８"/>
      <sheetName val="調査項目９"/>
      <sheetName val="調査項目10"/>
    </sheetNames>
    <sheetDataSet>
      <sheetData sheetId="0"/>
      <sheetData sheetId="1"/>
      <sheetData sheetId="2">
        <row r="33">
          <cell r="E33" t="str">
            <v>ブリティッシュコロンビア州サーモンアーム市</v>
          </cell>
        </row>
      </sheetData>
      <sheetData sheetId="3">
        <row r="30">
          <cell r="D30" t="str">
            <v>核兵器廃絶平和</v>
          </cell>
        </row>
      </sheetData>
      <sheetData sheetId="4">
        <row r="30">
          <cell r="E30" t="str">
            <v>きく</v>
          </cell>
          <cell r="F30" t="str">
            <v>さくら</v>
          </cell>
          <cell r="G30" t="str">
            <v>うぐいす</v>
          </cell>
        </row>
      </sheetData>
      <sheetData sheetId="5">
        <row r="33">
          <cell r="D33">
            <v>20</v>
          </cell>
        </row>
      </sheetData>
      <sheetData sheetId="6">
        <row r="46">
          <cell r="C46" t="str">
            <v>780</v>
          </cell>
        </row>
      </sheetData>
      <sheetData sheetId="7">
        <row r="12">
          <cell r="C12" t="str">
            <v>稲敷市</v>
          </cell>
        </row>
      </sheetData>
      <sheetData sheetId="8"/>
      <sheetData sheetId="9">
        <row r="30">
          <cell r="B30" t="str">
            <v>稲敷市</v>
          </cell>
        </row>
      </sheetData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担当課等"/>
      <sheetName val="調査項目１"/>
      <sheetName val="調査項目２"/>
      <sheetName val="調査項目３"/>
      <sheetName val="調査項目４"/>
      <sheetName val="調査項目５"/>
      <sheetName val="調査項目６・７"/>
      <sheetName val="調査項目８"/>
      <sheetName val="調査項目９"/>
      <sheetName val="調査項目10"/>
    </sheetNames>
    <sheetDataSet>
      <sheetData sheetId="0"/>
      <sheetData sheetId="1"/>
      <sheetData sheetId="2"/>
      <sheetData sheetId="3">
        <row r="31">
          <cell r="D31" t="str">
            <v>交通安全　青色申告・納期内納税完納　青少年を覚せい剤等薬物乱用から守る街　飲酒運転根絶　非核脱原発　健康まちづくり宣言</v>
          </cell>
        </row>
      </sheetData>
      <sheetData sheetId="4">
        <row r="31">
          <cell r="E31" t="str">
            <v>あじさい</v>
          </cell>
          <cell r="F31" t="str">
            <v>くり</v>
          </cell>
          <cell r="G31" t="str">
            <v>うぐいす</v>
          </cell>
        </row>
      </sheetData>
      <sheetData sheetId="5">
        <row r="34">
          <cell r="D34">
            <v>16</v>
          </cell>
        </row>
      </sheetData>
      <sheetData sheetId="6">
        <row r="49">
          <cell r="C49">
            <v>779</v>
          </cell>
        </row>
      </sheetData>
      <sheetData sheetId="7"/>
      <sheetData sheetId="8"/>
      <sheetData sheetId="9">
        <row r="31">
          <cell r="B31" t="str">
            <v>かすみがうら市</v>
          </cell>
        </row>
      </sheetData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担当課等"/>
      <sheetName val="調査項目１"/>
      <sheetName val="調査項目２"/>
      <sheetName val="調査項目３"/>
      <sheetName val="調査項目４"/>
      <sheetName val="調査項目５"/>
      <sheetName val="調査項目６・７"/>
      <sheetName val="調査項目８"/>
      <sheetName val="調査項目９"/>
      <sheetName val="調査項目10"/>
    </sheetNames>
    <sheetDataSet>
      <sheetData sheetId="0"/>
      <sheetData sheetId="1"/>
      <sheetData sheetId="2">
        <row r="34">
          <cell r="E34" t="str">
            <v>シリストラ市</v>
          </cell>
        </row>
      </sheetData>
      <sheetData sheetId="3">
        <row r="32">
          <cell r="D32" t="str">
            <v>非核平和</v>
          </cell>
        </row>
      </sheetData>
      <sheetData sheetId="4">
        <row r="32">
          <cell r="E32" t="str">
            <v>ヤマユリ</v>
          </cell>
          <cell r="F32" t="str">
            <v>サクラ</v>
          </cell>
          <cell r="G32" t="str">
            <v>ウグイス</v>
          </cell>
        </row>
      </sheetData>
      <sheetData sheetId="5">
        <row r="35">
          <cell r="D35">
            <v>18</v>
          </cell>
        </row>
      </sheetData>
      <sheetData sheetId="6">
        <row r="50">
          <cell r="C50" t="str">
            <v>834</v>
          </cell>
        </row>
      </sheetData>
      <sheetData sheetId="7"/>
      <sheetData sheetId="8"/>
      <sheetData sheetId="9">
        <row r="32">
          <cell r="B32" t="str">
            <v>桜川市</v>
          </cell>
        </row>
      </sheetData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担当課等"/>
      <sheetName val="調査項目１"/>
      <sheetName val="調査項目２"/>
      <sheetName val="調査項目３"/>
      <sheetName val="調査項目４"/>
      <sheetName val="調査項目５"/>
      <sheetName val="調査項目６・７"/>
      <sheetName val="調査項目８"/>
      <sheetName val="調査項目９"/>
      <sheetName val="調査項目10"/>
    </sheetNames>
    <sheetDataSet>
      <sheetData sheetId="0"/>
      <sheetData sheetId="1"/>
      <sheetData sheetId="2">
        <row r="34">
          <cell r="E34" t="str">
            <v>カリフォルニア州ユーリカ市</v>
          </cell>
        </row>
      </sheetData>
      <sheetData sheetId="3">
        <row r="33">
          <cell r="D33" t="str">
            <v>核兵器廃絶平和　ゆとり　交通安全　環境　福祉のまち　青色申告・納期内完納のまち　飲酒運転根絶　健康都市</v>
          </cell>
        </row>
      </sheetData>
      <sheetData sheetId="4">
        <row r="33">
          <cell r="E33" t="str">
            <v>センリョウ</v>
          </cell>
          <cell r="F33" t="str">
            <v>マキ</v>
          </cell>
          <cell r="G33" t="str">
            <v>ウグイス</v>
          </cell>
        </row>
      </sheetData>
      <sheetData sheetId="5">
        <row r="36">
          <cell r="D36">
            <v>23</v>
          </cell>
        </row>
      </sheetData>
      <sheetData sheetId="6">
        <row r="51">
          <cell r="C51" t="str">
            <v>880</v>
          </cell>
        </row>
      </sheetData>
      <sheetData sheetId="7"/>
      <sheetData sheetId="8"/>
      <sheetData sheetId="9">
        <row r="33">
          <cell r="B33" t="str">
            <v>神栖市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担当課等"/>
      <sheetName val="調査項目１"/>
      <sheetName val="調査項目２"/>
      <sheetName val="調査項目３"/>
      <sheetName val="調査項目４"/>
      <sheetName val="調査項目５"/>
      <sheetName val="調査項目６・７"/>
      <sheetName val="調査項目８"/>
      <sheetName val="調査項目９"/>
      <sheetName val="調査項目10"/>
    </sheetNames>
    <sheetDataSet>
      <sheetData sheetId="0"/>
      <sheetData sheetId="1">
        <row r="8">
          <cell r="E8" t="str">
            <v>桐生市</v>
          </cell>
        </row>
      </sheetData>
      <sheetData sheetId="2">
        <row r="7">
          <cell r="E7" t="str">
            <v>アラバマ州バーミングハム市</v>
          </cell>
        </row>
      </sheetData>
      <sheetData sheetId="3">
        <row r="7">
          <cell r="D7" t="str">
            <v>交通安全　核兵器廃絶・平和　環境都市</v>
          </cell>
        </row>
      </sheetData>
      <sheetData sheetId="4">
        <row r="7">
          <cell r="E7" t="str">
            <v>サクラ</v>
          </cell>
          <cell r="F7" t="str">
            <v>ケヤキ</v>
          </cell>
          <cell r="G7" t="str">
            <v>ウミウ</v>
          </cell>
        </row>
      </sheetData>
      <sheetData sheetId="5">
        <row r="10">
          <cell r="D10">
            <v>28</v>
          </cell>
        </row>
      </sheetData>
      <sheetData sheetId="6">
        <row r="11">
          <cell r="C11" t="str">
            <v>1,030</v>
          </cell>
        </row>
      </sheetData>
      <sheetData sheetId="7"/>
      <sheetData sheetId="8"/>
      <sheetData sheetId="9">
        <row r="7">
          <cell r="B7" t="str">
            <v>日立市</v>
          </cell>
        </row>
      </sheetData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担当課等"/>
      <sheetName val="調査項目１"/>
      <sheetName val="調査項目２"/>
      <sheetName val="調査項目３"/>
      <sheetName val="調査項目４"/>
      <sheetName val="調査項目５"/>
      <sheetName val="調査項目６・７"/>
      <sheetName val="調査項目８"/>
      <sheetName val="調査項目９"/>
      <sheetName val="調査項目10"/>
    </sheetNames>
    <sheetDataSet>
      <sheetData sheetId="0"/>
      <sheetData sheetId="1"/>
      <sheetData sheetId="2"/>
      <sheetData sheetId="3">
        <row r="34">
          <cell r="D34" t="str">
            <v>青色申告・期限内納税 　非核平和都市</v>
          </cell>
        </row>
      </sheetData>
      <sheetData sheetId="4">
        <row r="34">
          <cell r="E34" t="str">
            <v>ヤマユリ</v>
          </cell>
          <cell r="F34" t="str">
            <v>イチョウ</v>
          </cell>
          <cell r="G34" t="str">
            <v>シラサギ</v>
          </cell>
        </row>
      </sheetData>
      <sheetData sheetId="5">
        <row r="37">
          <cell r="D37">
            <v>20</v>
          </cell>
        </row>
      </sheetData>
      <sheetData sheetId="6">
        <row r="52">
          <cell r="C52" t="str">
            <v>775</v>
          </cell>
        </row>
      </sheetData>
      <sheetData sheetId="7"/>
      <sheetData sheetId="8"/>
      <sheetData sheetId="9">
        <row r="34">
          <cell r="B34" t="str">
            <v>行方市</v>
          </cell>
        </row>
      </sheetData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担当課等"/>
      <sheetName val="調査項目１"/>
      <sheetName val="調査項目２"/>
      <sheetName val="調査項目３"/>
      <sheetName val="調査項目４"/>
      <sheetName val="調査項目５"/>
      <sheetName val="調査項目６・７"/>
      <sheetName val="調査項目８"/>
      <sheetName val="調査項目９"/>
      <sheetName val="調査項目10"/>
    </sheetNames>
    <sheetDataSet>
      <sheetData sheetId="0"/>
      <sheetData sheetId="1"/>
      <sheetData sheetId="2"/>
      <sheetData sheetId="3">
        <row r="35">
          <cell r="D35" t="str">
            <v>核兵器廃絶平和　交通安全　暴走族追放　飲酒運転撲滅　青色申告・期限内完納　廃棄物不法投棄撲滅</v>
          </cell>
        </row>
      </sheetData>
      <sheetData sheetId="4">
        <row r="35">
          <cell r="E35" t="str">
            <v>ヒマワリ</v>
          </cell>
          <cell r="F35" t="str">
            <v>サクラ</v>
          </cell>
          <cell r="G35" t="str">
            <v>ウグイス</v>
          </cell>
        </row>
      </sheetData>
      <sheetData sheetId="5">
        <row r="38">
          <cell r="D38">
            <v>20</v>
          </cell>
        </row>
      </sheetData>
      <sheetData sheetId="6">
        <row r="53">
          <cell r="C53" t="str">
            <v>745</v>
          </cell>
        </row>
      </sheetData>
      <sheetData sheetId="7"/>
      <sheetData sheetId="8"/>
      <sheetData sheetId="9">
        <row r="35">
          <cell r="B35" t="str">
            <v>鉾田市</v>
          </cell>
        </row>
      </sheetData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担当課等"/>
      <sheetName val="調査項目１"/>
      <sheetName val="調査項目２"/>
      <sheetName val="調査項目３"/>
      <sheetName val="調査項目４"/>
      <sheetName val="調査項目５"/>
      <sheetName val="調査項目６・７"/>
      <sheetName val="調査項目８"/>
      <sheetName val="調査項目９"/>
      <sheetName val="調査項目10"/>
    </sheetNames>
    <sheetDataSet>
      <sheetData sheetId="0"/>
      <sheetData sheetId="1">
        <row r="40">
          <cell r="E40" t="str">
            <v>伊奈町</v>
          </cell>
        </row>
      </sheetData>
      <sheetData sheetId="2"/>
      <sheetData sheetId="3">
        <row r="36">
          <cell r="D36" t="str">
            <v>非核平和　青色申告・期限内納税推進　交通安全　暴走族追放　暴力追放　青少年を覚せい剤等薬物乱用から守る　男女共同参画</v>
          </cell>
        </row>
      </sheetData>
      <sheetData sheetId="4">
        <row r="36">
          <cell r="E36" t="str">
            <v>なのはな</v>
          </cell>
          <cell r="F36" t="str">
            <v>さくら</v>
          </cell>
          <cell r="G36" t="str">
            <v>ひばり</v>
          </cell>
        </row>
      </sheetData>
      <sheetData sheetId="5">
        <row r="39">
          <cell r="D39">
            <v>18</v>
          </cell>
        </row>
      </sheetData>
      <sheetData sheetId="6">
        <row r="54">
          <cell r="C54" t="str">
            <v>741</v>
          </cell>
        </row>
      </sheetData>
      <sheetData sheetId="7"/>
      <sheetData sheetId="8"/>
      <sheetData sheetId="9">
        <row r="36">
          <cell r="B36" t="str">
            <v>つくばみらい市</v>
          </cell>
        </row>
      </sheetData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担当課等"/>
      <sheetName val="調査項目１"/>
      <sheetName val="調査項目２"/>
      <sheetName val="調査項目３"/>
      <sheetName val="調査項目４"/>
      <sheetName val="調査項目５"/>
      <sheetName val="調査項目６・７"/>
      <sheetName val="調査項目８"/>
      <sheetName val="調査項目９"/>
      <sheetName val="調査項目10"/>
    </sheetNames>
    <sheetDataSet>
      <sheetData sheetId="0"/>
      <sheetData sheetId="1"/>
      <sheetData sheetId="2">
        <row r="36">
          <cell r="E36" t="str">
            <v>カンザス州アビリン市</v>
          </cell>
        </row>
      </sheetData>
      <sheetData sheetId="3">
        <row r="37">
          <cell r="D37" t="str">
            <v>飲酒運転撲滅並びにシートベルト着用１００％推進　非核平和都市</v>
          </cell>
        </row>
      </sheetData>
      <sheetData sheetId="4">
        <row r="37">
          <cell r="E37" t="str">
            <v>コスモス</v>
          </cell>
          <cell r="F37" t="str">
            <v>ケヤキ</v>
          </cell>
          <cell r="G37" t="str">
            <v>シラサギ</v>
          </cell>
        </row>
      </sheetData>
      <sheetData sheetId="5">
        <row r="40">
          <cell r="D40">
            <v>20</v>
          </cell>
        </row>
      </sheetData>
      <sheetData sheetId="6">
        <row r="56">
          <cell r="C56" t="str">
            <v>856</v>
          </cell>
        </row>
      </sheetData>
      <sheetData sheetId="7"/>
      <sheetData sheetId="8"/>
      <sheetData sheetId="9">
        <row r="37">
          <cell r="B37" t="str">
            <v>小美玉市</v>
          </cell>
        </row>
      </sheetData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担当課等"/>
      <sheetName val="調査項目１"/>
      <sheetName val="調査項目２"/>
      <sheetName val="調査項目３"/>
      <sheetName val="調査項目４"/>
      <sheetName val="調査項目５"/>
      <sheetName val="調査項目６・７"/>
      <sheetName val="調査項目８"/>
      <sheetName val="調査項目９"/>
      <sheetName val="調査項目10"/>
    </sheetNames>
    <sheetDataSet>
      <sheetData sheetId="0"/>
      <sheetData sheetId="1">
        <row r="42">
          <cell r="E42" t="str">
            <v>玉村町</v>
          </cell>
        </row>
      </sheetData>
      <sheetData sheetId="2"/>
      <sheetData sheetId="3">
        <row r="38">
          <cell r="D38" t="str">
            <v>交通安全　青色申告　非核平和　安全・安心</v>
          </cell>
        </row>
      </sheetData>
      <sheetData sheetId="4">
        <row r="38">
          <cell r="E38" t="str">
            <v>桜</v>
          </cell>
          <cell r="F38" t="str">
            <v>梅</v>
          </cell>
          <cell r="G38" t="str">
            <v>うぐいす</v>
          </cell>
        </row>
      </sheetData>
      <sheetData sheetId="5">
        <row r="41">
          <cell r="D41">
            <v>16</v>
          </cell>
        </row>
      </sheetData>
      <sheetData sheetId="6">
        <row r="57">
          <cell r="C57" t="str">
            <v>868</v>
          </cell>
        </row>
      </sheetData>
      <sheetData sheetId="7"/>
      <sheetData sheetId="8"/>
      <sheetData sheetId="9">
        <row r="38">
          <cell r="B38" t="str">
            <v>茨城町</v>
          </cell>
        </row>
      </sheetData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担当課等"/>
      <sheetName val="調査項目１"/>
      <sheetName val="調査項目２"/>
      <sheetName val="調査項目３"/>
      <sheetName val="調査項目４"/>
      <sheetName val="調査項目５"/>
      <sheetName val="調査項目６・７"/>
      <sheetName val="調査項目８"/>
      <sheetName val="調査項目９"/>
      <sheetName val="調査項目10"/>
    </sheetNames>
    <sheetDataSet>
      <sheetData sheetId="0"/>
      <sheetData sheetId="1">
        <row r="43">
          <cell r="E43" t="str">
            <v>榛東村</v>
          </cell>
        </row>
      </sheetData>
      <sheetData sheetId="2">
        <row r="37">
          <cell r="E37" t="str">
            <v>セーデルマンランド県ニーショーピン市</v>
          </cell>
        </row>
      </sheetData>
      <sheetData sheetId="3">
        <row r="39">
          <cell r="D39" t="str">
            <v>交通安全　暴走族追放　核兵器廃絶・平和都市　青色申告・期限内納付の町</v>
          </cell>
        </row>
      </sheetData>
      <sheetData sheetId="4">
        <row r="39">
          <cell r="E39" t="str">
            <v>つつじ</v>
          </cell>
          <cell r="F39" t="str">
            <v>松</v>
          </cell>
          <cell r="G39" t="str">
            <v>かもめ</v>
          </cell>
        </row>
      </sheetData>
      <sheetData sheetId="5">
        <row r="42">
          <cell r="D42">
            <v>13</v>
          </cell>
        </row>
      </sheetData>
      <sheetData sheetId="6">
        <row r="59">
          <cell r="C59">
            <v>821</v>
          </cell>
        </row>
      </sheetData>
      <sheetData sheetId="7"/>
      <sheetData sheetId="8"/>
      <sheetData sheetId="9">
        <row r="39">
          <cell r="B39" t="str">
            <v>大洗町</v>
          </cell>
        </row>
      </sheetData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担当課等"/>
      <sheetName val="調査項目１"/>
      <sheetName val="調査項目２"/>
      <sheetName val="調査項目３"/>
      <sheetName val="調査項目４"/>
      <sheetName val="調査項目５"/>
      <sheetName val="調査項目６・７"/>
      <sheetName val="調査項目８"/>
      <sheetName val="調査項目９"/>
      <sheetName val="調査項目10"/>
    </sheetNames>
    <sheetDataSet>
      <sheetData sheetId="0"/>
      <sheetData sheetId="1"/>
      <sheetData sheetId="2"/>
      <sheetData sheetId="3">
        <row r="40">
          <cell r="D40" t="str">
            <v>非核平和</v>
          </cell>
        </row>
      </sheetData>
      <sheetData sheetId="4">
        <row r="40">
          <cell r="E40" t="str">
            <v>山ゆり</v>
          </cell>
          <cell r="F40" t="str">
            <v>スダジイ</v>
          </cell>
          <cell r="G40" t="str">
            <v>うぐいす</v>
          </cell>
        </row>
      </sheetData>
      <sheetData sheetId="5">
        <row r="43">
          <cell r="D43">
            <v>16</v>
          </cell>
        </row>
      </sheetData>
      <sheetData sheetId="6">
        <row r="61">
          <cell r="C61">
            <v>821</v>
          </cell>
        </row>
      </sheetData>
      <sheetData sheetId="7"/>
      <sheetData sheetId="8"/>
      <sheetData sheetId="9">
        <row r="40">
          <cell r="B40" t="str">
            <v>城里町</v>
          </cell>
        </row>
      </sheetData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担当課等"/>
      <sheetName val="調査項目１"/>
      <sheetName val="調査項目２"/>
      <sheetName val="調査項目３"/>
      <sheetName val="調査項目４"/>
      <sheetName val="調査項目５"/>
      <sheetName val="調査項目６・７"/>
      <sheetName val="調査項目８"/>
      <sheetName val="調査項目９"/>
      <sheetName val="調査項目10"/>
    </sheetNames>
    <sheetDataSet>
      <sheetData sheetId="0"/>
      <sheetData sheetId="1"/>
      <sheetData sheetId="2">
        <row r="38">
          <cell r="E38" t="str">
            <v>アイダホ州アイダホフォールズ市</v>
          </cell>
        </row>
      </sheetData>
      <sheetData sheetId="3">
        <row r="41">
          <cell r="D41" t="str">
            <v>交通安全　原子力平和利用推進核兵器廃絶　のびのびと正しく瞳かがやく青少年を育てるまち</v>
          </cell>
        </row>
      </sheetData>
      <sheetData sheetId="4">
        <row r="41">
          <cell r="E41" t="str">
            <v>スカシユリ</v>
          </cell>
          <cell r="F41" t="str">
            <v>黒松</v>
          </cell>
          <cell r="G41" t="str">
            <v>メジロ</v>
          </cell>
        </row>
      </sheetData>
      <sheetData sheetId="5">
        <row r="44">
          <cell r="D44">
            <v>20</v>
          </cell>
        </row>
      </sheetData>
      <sheetData sheetId="6">
        <row r="63">
          <cell r="C63" t="str">
            <v>850</v>
          </cell>
        </row>
      </sheetData>
      <sheetData sheetId="7"/>
      <sheetData sheetId="8"/>
      <sheetData sheetId="9">
        <row r="41">
          <cell r="B41" t="str">
            <v>東海村</v>
          </cell>
        </row>
      </sheetData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担当課等"/>
      <sheetName val="調査項目１"/>
      <sheetName val="調査項目２"/>
      <sheetName val="調査項目３"/>
      <sheetName val="調査項目４"/>
      <sheetName val="調査項目５"/>
      <sheetName val="調査項目６・７"/>
      <sheetName val="調査項目８"/>
      <sheetName val="調査項目９"/>
      <sheetName val="調査項目10"/>
    </sheetNames>
    <sheetDataSet>
      <sheetData sheetId="0"/>
      <sheetData sheetId="1">
        <row r="49">
          <cell r="E49" t="str">
            <v>秋田市</v>
          </cell>
        </row>
      </sheetData>
      <sheetData sheetId="2"/>
      <sheetData sheetId="3">
        <row r="42">
          <cell r="D42" t="str">
            <v>交通安全　青色申告　非核平和　暴走族追放　ゆとり　明るく正しい選挙　少年を覚せい剤等薬物乱用から守る街　読書のまち</v>
          </cell>
        </row>
      </sheetData>
      <sheetData sheetId="4">
        <row r="42">
          <cell r="E42" t="str">
            <v>茶</v>
          </cell>
          <cell r="F42" t="str">
            <v>ぶな</v>
          </cell>
          <cell r="G42" t="str">
            <v>オシドリ</v>
          </cell>
        </row>
      </sheetData>
      <sheetData sheetId="5">
        <row r="45">
          <cell r="D45">
            <v>15</v>
          </cell>
        </row>
      </sheetData>
      <sheetData sheetId="6">
        <row r="64">
          <cell r="C64" t="str">
            <v>690</v>
          </cell>
        </row>
      </sheetData>
      <sheetData sheetId="7"/>
      <sheetData sheetId="8"/>
      <sheetData sheetId="9">
        <row r="42">
          <cell r="B42" t="str">
            <v>大子町</v>
          </cell>
        </row>
      </sheetData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担当課等"/>
      <sheetName val="調査項目１"/>
      <sheetName val="調査項目２"/>
      <sheetName val="調査項目３"/>
      <sheetName val="調査項目４"/>
      <sheetName val="調査項目５"/>
      <sheetName val="調査項目６・７"/>
      <sheetName val="調査項目８"/>
      <sheetName val="調査項目９"/>
      <sheetName val="調査項目10"/>
    </sheetNames>
    <sheetDataSet>
      <sheetData sheetId="0"/>
      <sheetData sheetId="1"/>
      <sheetData sheetId="2">
        <row r="39">
          <cell r="E39" t="str">
            <v>広西壮族自治区桂林市臨桂県</v>
          </cell>
        </row>
      </sheetData>
      <sheetData sheetId="3">
        <row r="43">
          <cell r="D43" t="str">
            <v>交通安全　非核平和　男女共同参画</v>
          </cell>
        </row>
      </sheetData>
      <sheetData sheetId="4">
        <row r="43">
          <cell r="E43" t="str">
            <v>やまゆり</v>
          </cell>
          <cell r="F43" t="str">
            <v>やまざくら</v>
          </cell>
          <cell r="G43">
            <v>0</v>
          </cell>
        </row>
      </sheetData>
      <sheetData sheetId="5">
        <row r="46">
          <cell r="D46">
            <v>14</v>
          </cell>
        </row>
      </sheetData>
      <sheetData sheetId="6">
        <row r="66">
          <cell r="C66" t="str">
            <v>666</v>
          </cell>
        </row>
      </sheetData>
      <sheetData sheetId="7"/>
      <sheetData sheetId="8"/>
      <sheetData sheetId="9">
        <row r="43">
          <cell r="B43" t="str">
            <v>美浦村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担当課等"/>
      <sheetName val="調査項目１"/>
      <sheetName val="調査項目２"/>
      <sheetName val="調査項目３"/>
      <sheetName val="調査項目４"/>
      <sheetName val="調査項目５"/>
      <sheetName val="調査項目６・７"/>
      <sheetName val="調査項目８"/>
      <sheetName val="調査項目９"/>
      <sheetName val="調査項目10"/>
    </sheetNames>
    <sheetDataSet>
      <sheetData sheetId="0"/>
      <sheetData sheetId="1">
        <row r="10">
          <cell r="E10" t="str">
            <v>天童市</v>
          </cell>
        </row>
      </sheetData>
      <sheetData sheetId="2">
        <row r="9">
          <cell r="E9" t="str">
            <v>フリードリッヒスハーフェン市</v>
          </cell>
        </row>
      </sheetData>
      <sheetData sheetId="3">
        <row r="8">
          <cell r="D8" t="str">
            <v>交通安全　非核平和　ゆとり　環境　青色申告・納期内納税完納　青少年を覚せい剤等薬物乱用から守る街　安心で安全なまちづくり
男女共同参画都市　市税滞納一掃</v>
          </cell>
        </row>
      </sheetData>
      <sheetData sheetId="4">
        <row r="8">
          <cell r="E8" t="str">
            <v>サクラ</v>
          </cell>
          <cell r="F8" t="str">
            <v>ポプラ・ケヤキ</v>
          </cell>
          <cell r="G8" t="str">
            <v>ヨシキリ・ウグイス</v>
          </cell>
        </row>
      </sheetData>
      <sheetData sheetId="5">
        <row r="11">
          <cell r="D11">
            <v>28</v>
          </cell>
        </row>
      </sheetData>
      <sheetData sheetId="6">
        <row r="12">
          <cell r="C12" t="str">
            <v>968</v>
          </cell>
        </row>
      </sheetData>
      <sheetData sheetId="7"/>
      <sheetData sheetId="8"/>
      <sheetData sheetId="9">
        <row r="8">
          <cell r="B8" t="str">
            <v>土浦市</v>
          </cell>
        </row>
      </sheetData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担当課等"/>
      <sheetName val="調査項目１"/>
      <sheetName val="調査項目２"/>
      <sheetName val="調査項目３"/>
      <sheetName val="調査項目４"/>
      <sheetName val="調査項目５"/>
      <sheetName val="調査項目６・７"/>
      <sheetName val="調査項目８"/>
      <sheetName val="調査項目９"/>
      <sheetName val="調査項目10"/>
    </sheetNames>
    <sheetDataSet>
      <sheetData sheetId="0"/>
      <sheetData sheetId="1"/>
      <sheetData sheetId="2">
        <row r="40">
          <cell r="E40" t="str">
            <v>ウィスコンシン州スーぺリア市</v>
          </cell>
        </row>
      </sheetData>
      <sheetData sheetId="3">
        <row r="44">
          <cell r="D44" t="str">
            <v>非核平和　暴走族追放　飲酒運転追放ならびにシートベルト・チャイルドシート着用促進　青少年を覚醒剤等薬物乱用から守る街　　男女共同参画　いきいき学びの町</v>
          </cell>
        </row>
      </sheetData>
      <sheetData sheetId="4">
        <row r="44">
          <cell r="E44" t="str">
            <v>キク</v>
          </cell>
          <cell r="F44" t="str">
            <v>サクラ</v>
          </cell>
          <cell r="G44" t="str">
            <v>ウグイス</v>
          </cell>
        </row>
      </sheetData>
      <sheetData sheetId="5">
        <row r="47">
          <cell r="D47">
            <v>18</v>
          </cell>
        </row>
      </sheetData>
      <sheetData sheetId="6">
        <row r="67">
          <cell r="C67">
            <v>0</v>
          </cell>
        </row>
      </sheetData>
      <sheetData sheetId="7"/>
      <sheetData sheetId="8"/>
      <sheetData sheetId="9">
        <row r="44">
          <cell r="B44" t="str">
            <v>阿見町</v>
          </cell>
        </row>
      </sheetData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担当課等"/>
      <sheetName val="調査項目１"/>
      <sheetName val="調査項目２"/>
      <sheetName val="調査項目３"/>
      <sheetName val="調査項目４"/>
      <sheetName val="調査項目５"/>
      <sheetName val="調査項目６・７"/>
      <sheetName val="調査項目８"/>
      <sheetName val="調査項目９"/>
      <sheetName val="調査項目10"/>
    </sheetNames>
    <sheetDataSet>
      <sheetData sheetId="0"/>
      <sheetData sheetId="1"/>
      <sheetData sheetId="2"/>
      <sheetData sheetId="3">
        <row r="45">
          <cell r="D45" t="str">
            <v>青色申告</v>
          </cell>
        </row>
      </sheetData>
      <sheetData sheetId="4">
        <row r="45">
          <cell r="E45" t="str">
            <v>あじさい</v>
          </cell>
          <cell r="F45" t="str">
            <v>けやき</v>
          </cell>
          <cell r="G45" t="str">
            <v>ひばり</v>
          </cell>
        </row>
      </sheetData>
      <sheetData sheetId="5">
        <row r="48">
          <cell r="D48">
            <v>12</v>
          </cell>
        </row>
      </sheetData>
      <sheetData sheetId="6">
        <row r="69">
          <cell r="C69" t="str">
            <v/>
          </cell>
        </row>
      </sheetData>
      <sheetData sheetId="7"/>
      <sheetData sheetId="8"/>
      <sheetData sheetId="9">
        <row r="45">
          <cell r="B45" t="str">
            <v>河内町</v>
          </cell>
        </row>
      </sheetData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担当課等"/>
      <sheetName val="調査項目１"/>
      <sheetName val="調査項目２"/>
      <sheetName val="調査項目３"/>
      <sheetName val="調査項目４"/>
      <sheetName val="調査項目５"/>
      <sheetName val="調査項目６・７"/>
      <sheetName val="調査項目８"/>
      <sheetName val="調査項目９"/>
      <sheetName val="調査項目10"/>
    </sheetNames>
    <sheetDataSet>
      <sheetData sheetId="0"/>
      <sheetData sheetId="1"/>
      <sheetData sheetId="2"/>
      <sheetData sheetId="3">
        <row r="46">
          <cell r="D46" t="str">
            <v>交通安全　暴走族追放　青少年無煙の町</v>
          </cell>
        </row>
      </sheetData>
      <sheetData sheetId="4">
        <row r="46">
          <cell r="E46" t="str">
            <v>菊</v>
          </cell>
          <cell r="F46" t="str">
            <v>けやき</v>
          </cell>
          <cell r="G46" t="str">
            <v>ひばり</v>
          </cell>
        </row>
      </sheetData>
      <sheetData sheetId="5">
        <row r="49">
          <cell r="D49">
            <v>14</v>
          </cell>
        </row>
      </sheetData>
      <sheetData sheetId="6">
        <row r="72">
          <cell r="C72" t="str">
            <v>800</v>
          </cell>
        </row>
      </sheetData>
      <sheetData sheetId="7"/>
      <sheetData sheetId="8"/>
      <sheetData sheetId="9">
        <row r="46">
          <cell r="B46" t="str">
            <v>八千代町</v>
          </cell>
        </row>
      </sheetData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担当課等"/>
      <sheetName val="調査項目１"/>
      <sheetName val="調査項目２"/>
      <sheetName val="調査項目３"/>
      <sheetName val="調査項目４"/>
      <sheetName val="調査項目５"/>
      <sheetName val="調査項目６・７"/>
      <sheetName val="調査項目８"/>
      <sheetName val="調査項目９"/>
      <sheetName val="調査項目10"/>
    </sheetNames>
    <sheetDataSet>
      <sheetData sheetId="0"/>
      <sheetData sheetId="1"/>
      <sheetData sheetId="2"/>
      <sheetData sheetId="3">
        <row r="47">
          <cell r="D47" t="str">
            <v>交通安全　青色申告　振替納税推進　非核平和</v>
          </cell>
        </row>
      </sheetData>
      <sheetData sheetId="4">
        <row r="47">
          <cell r="E47" t="str">
            <v>ばら</v>
          </cell>
          <cell r="F47" t="str">
            <v>梅</v>
          </cell>
          <cell r="G47" t="str">
            <v>ひばり</v>
          </cell>
        </row>
      </sheetData>
      <sheetData sheetId="5">
        <row r="50">
          <cell r="D50">
            <v>10</v>
          </cell>
        </row>
      </sheetData>
      <sheetData sheetId="6">
        <row r="74">
          <cell r="C74" t="str">
            <v>798</v>
          </cell>
        </row>
      </sheetData>
      <sheetData sheetId="7"/>
      <sheetData sheetId="8"/>
      <sheetData sheetId="9">
        <row r="47">
          <cell r="B47" t="str">
            <v>五霞町</v>
          </cell>
        </row>
      </sheetData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担当課等"/>
      <sheetName val="調査項目１"/>
      <sheetName val="調査項目２"/>
      <sheetName val="調査項目３"/>
      <sheetName val="調査項目４"/>
      <sheetName val="調査項目５"/>
      <sheetName val="調査項目６・７"/>
      <sheetName val="調査項目８"/>
      <sheetName val="調査項目９"/>
      <sheetName val="調査項目10"/>
    </sheetNames>
    <sheetDataSet>
      <sheetData sheetId="0"/>
      <sheetData sheetId="1">
        <row r="50">
          <cell r="E50" t="str">
            <v>みやき町</v>
          </cell>
        </row>
      </sheetData>
      <sheetData sheetId="2"/>
      <sheetData sheetId="3">
        <row r="48">
          <cell r="D48" t="str">
            <v>暴走族追放　シートベルト着用　飲酒暴走運転追放　非核都市　環境　コメ自由化反対　青色申告　期限内納税</v>
          </cell>
        </row>
      </sheetData>
      <sheetData sheetId="4">
        <row r="48">
          <cell r="E48" t="str">
            <v>カンナ</v>
          </cell>
          <cell r="F48" t="str">
            <v>もくせい</v>
          </cell>
          <cell r="G48">
            <v>0</v>
          </cell>
        </row>
      </sheetData>
      <sheetData sheetId="5">
        <row r="51">
          <cell r="D51">
            <v>14</v>
          </cell>
        </row>
      </sheetData>
      <sheetData sheetId="6">
        <row r="76">
          <cell r="C76" t="str">
            <v>816</v>
          </cell>
        </row>
      </sheetData>
      <sheetData sheetId="7"/>
      <sheetData sheetId="8"/>
      <sheetData sheetId="9">
        <row r="48">
          <cell r="B48" t="str">
            <v>境町</v>
          </cell>
        </row>
      </sheetData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担当課等"/>
      <sheetName val="調査項目１"/>
      <sheetName val="調査項目２"/>
      <sheetName val="調査項目３"/>
      <sheetName val="調査項目４"/>
      <sheetName val="調査項目５"/>
      <sheetName val="調査項目６・７"/>
      <sheetName val="調査項目８"/>
      <sheetName val="調査項目９"/>
      <sheetName val="調査項目10"/>
    </sheetNames>
    <sheetDataSet>
      <sheetData sheetId="0"/>
      <sheetData sheetId="1"/>
      <sheetData sheetId="2"/>
      <sheetData sheetId="3">
        <row r="49">
          <cell r="D49" t="str">
            <v>交通安全　暴走族追放　飲酒運転撲滅　非核平和都市</v>
          </cell>
        </row>
      </sheetData>
      <sheetData sheetId="4">
        <row r="49">
          <cell r="E49" t="str">
            <v>カンナ</v>
          </cell>
          <cell r="F49" t="str">
            <v>サクラ</v>
          </cell>
          <cell r="G49" t="str">
            <v>ヨシキリ</v>
          </cell>
        </row>
      </sheetData>
      <sheetData sheetId="5">
        <row r="52">
          <cell r="D52">
            <v>12</v>
          </cell>
        </row>
      </sheetData>
      <sheetData sheetId="6">
        <row r="77">
          <cell r="C77" t="str">
            <v>665</v>
          </cell>
        </row>
      </sheetData>
      <sheetData sheetId="7"/>
      <sheetData sheetId="8"/>
      <sheetData sheetId="9">
        <row r="49">
          <cell r="B49" t="str">
            <v>利根町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担当課等"/>
      <sheetName val="調査項目１"/>
      <sheetName val="調査項目２"/>
      <sheetName val="調査項目３"/>
      <sheetName val="調査項目４"/>
      <sheetName val="調査項目５"/>
      <sheetName val="調査項目６・７"/>
      <sheetName val="調査項目８"/>
      <sheetName val="調査項目９"/>
      <sheetName val="調査項目10"/>
    </sheetNames>
    <sheetDataSet>
      <sheetData sheetId="0"/>
      <sheetData sheetId="1">
        <row r="11">
          <cell r="E11" t="str">
            <v>さくら市</v>
          </cell>
        </row>
      </sheetData>
      <sheetData sheetId="2">
        <row r="11">
          <cell r="E11" t="str">
            <v>河北省三河市</v>
          </cell>
        </row>
      </sheetData>
      <sheetData sheetId="3">
        <row r="9">
          <cell r="D9" t="str">
            <v>男女共同参画都市  交通安全都市　非核平和都市　関東ドマンナカ宣言</v>
          </cell>
        </row>
      </sheetData>
      <sheetData sheetId="4">
        <row r="9">
          <cell r="E9" t="str">
            <v>ハナモモ</v>
          </cell>
          <cell r="F9" t="str">
            <v>ケヤキ</v>
          </cell>
          <cell r="G9" t="str">
            <v>カワセミ</v>
          </cell>
        </row>
      </sheetData>
      <sheetData sheetId="5">
        <row r="12">
          <cell r="D12">
            <v>24</v>
          </cell>
        </row>
      </sheetData>
      <sheetData sheetId="6">
        <row r="13">
          <cell r="C13">
            <v>970</v>
          </cell>
        </row>
      </sheetData>
      <sheetData sheetId="7"/>
      <sheetData sheetId="8"/>
      <sheetData sheetId="9">
        <row r="9">
          <cell r="B9" t="str">
            <v>古河市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担当課等"/>
      <sheetName val="調査項目１"/>
      <sheetName val="調査項目２"/>
      <sheetName val="調査項目３"/>
      <sheetName val="調査項目４"/>
      <sheetName val="調査項目５"/>
      <sheetName val="調査項目６・７"/>
      <sheetName val="調査項目８"/>
      <sheetName val="調査項目９"/>
      <sheetName val="調査項目10"/>
    </sheetNames>
    <sheetDataSet>
      <sheetData sheetId="0"/>
      <sheetData sheetId="1"/>
      <sheetData sheetId="2"/>
      <sheetData sheetId="3">
        <row r="10">
          <cell r="D10" t="str">
            <v>核兵器廃絶平和　</v>
          </cell>
        </row>
      </sheetData>
      <sheetData sheetId="4">
        <row r="10">
          <cell r="E10" t="str">
            <v>ゆり</v>
          </cell>
          <cell r="F10" t="str">
            <v>しい</v>
          </cell>
          <cell r="G10" t="str">
            <v>ひばり</v>
          </cell>
        </row>
      </sheetData>
      <sheetData sheetId="5">
        <row r="13">
          <cell r="D13">
            <v>22</v>
          </cell>
        </row>
      </sheetData>
      <sheetData sheetId="6">
        <row r="14">
          <cell r="C14" t="str">
            <v>880</v>
          </cell>
        </row>
      </sheetData>
      <sheetData sheetId="7"/>
      <sheetData sheetId="8"/>
      <sheetData sheetId="9">
        <row r="10">
          <cell r="B10" t="str">
            <v>石岡市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担当課等"/>
      <sheetName val="調査項目１"/>
      <sheetName val="調査項目２"/>
      <sheetName val="調査項目３"/>
      <sheetName val="調査項目４"/>
      <sheetName val="調査項目５"/>
      <sheetName val="調査項目６・７"/>
      <sheetName val="調査項目８"/>
      <sheetName val="調査項目９"/>
      <sheetName val="調査項目10"/>
    </sheetNames>
    <sheetDataSet>
      <sheetData sheetId="0"/>
      <sheetData sheetId="1">
        <row r="14">
          <cell r="E14" t="str">
            <v>長井市</v>
          </cell>
        </row>
      </sheetData>
      <sheetData sheetId="2">
        <row r="12">
          <cell r="E12" t="str">
            <v>アントワープ州メッヘレン市</v>
          </cell>
        </row>
      </sheetData>
      <sheetData sheetId="3">
        <row r="11">
          <cell r="D11" t="str">
            <v>交通安全　暴走族追放　核兵器廃絶平和　シートベルト着用モデル　ゆとり創造　環境都市　男女共同参画都市</v>
          </cell>
        </row>
      </sheetData>
      <sheetData sheetId="4">
        <row r="11">
          <cell r="E11" t="str">
            <v>ユリ</v>
          </cell>
          <cell r="F11" t="str">
            <v>桑</v>
          </cell>
          <cell r="G11">
            <v>0</v>
          </cell>
        </row>
      </sheetData>
      <sheetData sheetId="5">
        <row r="14">
          <cell r="D14">
            <v>18</v>
          </cell>
        </row>
      </sheetData>
      <sheetData sheetId="6">
        <row r="17">
          <cell r="C17" t="str">
            <v>855</v>
          </cell>
        </row>
      </sheetData>
      <sheetData sheetId="7"/>
      <sheetData sheetId="8"/>
      <sheetData sheetId="9">
        <row r="11">
          <cell r="B11" t="str">
            <v>結城市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担当課等"/>
      <sheetName val="調査項目１"/>
      <sheetName val="調査項目２"/>
      <sheetName val="調査項目３"/>
      <sheetName val="調査項目４"/>
      <sheetName val="調査項目５"/>
      <sheetName val="調査項目６・７"/>
      <sheetName val="調査項目８"/>
      <sheetName val="調査項目９"/>
      <sheetName val="調査項目10"/>
    </sheetNames>
    <sheetDataSet>
      <sheetData sheetId="0"/>
      <sheetData sheetId="1"/>
      <sheetData sheetId="2"/>
      <sheetData sheetId="3">
        <row r="12">
          <cell r="D12" t="str">
            <v>交通安全　世界連邦平和　核兵器廃絶平和　暴走族追放　暴力追放　交通事故撲滅　スポーツ健康  子育て応援</v>
          </cell>
        </row>
      </sheetData>
      <sheetData sheetId="4">
        <row r="12">
          <cell r="E12" t="str">
            <v>ききょう</v>
          </cell>
          <cell r="F12" t="str">
            <v>松</v>
          </cell>
          <cell r="G12" t="str">
            <v>白鳥</v>
          </cell>
        </row>
      </sheetData>
      <sheetData sheetId="5">
        <row r="15">
          <cell r="D15">
            <v>22</v>
          </cell>
        </row>
      </sheetData>
      <sheetData sheetId="6">
        <row r="19">
          <cell r="C19" t="str">
            <v>927</v>
          </cell>
        </row>
      </sheetData>
      <sheetData sheetId="7">
        <row r="9">
          <cell r="C9" t="str">
            <v>龍ケ崎市</v>
          </cell>
        </row>
      </sheetData>
      <sheetData sheetId="8"/>
      <sheetData sheetId="9">
        <row r="12">
          <cell r="B12" t="str">
            <v>龍ケ崎市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担当課等"/>
      <sheetName val="調査項目１"/>
      <sheetName val="調査項目２"/>
      <sheetName val="調査項目３"/>
      <sheetName val="調査項目４"/>
      <sheetName val="調査項目５"/>
      <sheetName val="調査項目６・７"/>
      <sheetName val="調査項目８"/>
      <sheetName val="調査項目９"/>
      <sheetName val="調査項目10"/>
    </sheetNames>
    <sheetDataSet>
      <sheetData sheetId="0"/>
      <sheetData sheetId="1">
        <row r="17">
          <cell r="E17" t="str">
            <v>あわら市</v>
          </cell>
        </row>
      </sheetData>
      <sheetData sheetId="2"/>
      <sheetData sheetId="3">
        <row r="13">
          <cell r="D13" t="str">
            <v>交通安全　非核平和</v>
          </cell>
        </row>
      </sheetData>
      <sheetData sheetId="4">
        <row r="13">
          <cell r="E13" t="str">
            <v>菊</v>
          </cell>
          <cell r="F13" t="str">
            <v>松</v>
          </cell>
          <cell r="G13">
            <v>0</v>
          </cell>
        </row>
      </sheetData>
      <sheetData sheetId="5">
        <row r="16">
          <cell r="D16">
            <v>20</v>
          </cell>
        </row>
      </sheetData>
      <sheetData sheetId="6">
        <row r="21">
          <cell r="C21" t="str">
            <v>830</v>
          </cell>
        </row>
      </sheetData>
      <sheetData sheetId="7"/>
      <sheetData sheetId="8"/>
      <sheetData sheetId="9">
        <row r="13">
          <cell r="B13" t="str">
            <v>下妻市</v>
          </cell>
        </row>
      </sheetData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lnDef>
      <a:spPr bwMode="auto"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externalLinkPath" Target="file:///\\Chiho03\&#34892;&#25919;\&#34892;&#25919;\&#34892;&#25919;&#12464;&#12523;&#12540;&#12503;\&#9679;%20&#24066;&#30010;&#26449;&#27010;&#27841;\00&#23436;&#25104;&#29256;\H28&#20840;&#24066;&#30010;&#26449;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O49"/>
  <sheetViews>
    <sheetView tabSelected="1" view="pageBreakPreview" zoomScale="90" zoomScaleNormal="100" zoomScaleSheetLayoutView="90" workbookViewId="0">
      <selection activeCell="K50" sqref="K50"/>
    </sheetView>
  </sheetViews>
  <sheetFormatPr defaultColWidth="10.625" defaultRowHeight="30" customHeight="1"/>
  <cols>
    <col min="1" max="1" width="2.75" style="1" customWidth="1"/>
    <col min="2" max="2" width="14.625" style="1" customWidth="1"/>
    <col min="3" max="4" width="1.125" style="1" customWidth="1"/>
    <col min="5" max="6" width="19.25" style="1" customWidth="1"/>
    <col min="7" max="7" width="19.25" style="21" customWidth="1"/>
    <col min="8" max="16384" width="10.625" style="1"/>
  </cols>
  <sheetData>
    <row r="1" spans="1:15" ht="24" customHeight="1">
      <c r="B1" s="38" t="s">
        <v>0</v>
      </c>
      <c r="C1" s="2"/>
      <c r="D1" s="2"/>
      <c r="E1" s="2"/>
      <c r="F1" s="3"/>
      <c r="G1" s="3"/>
    </row>
    <row r="2" spans="1:15" ht="15" customHeight="1">
      <c r="B2" s="4"/>
      <c r="C2" s="4"/>
      <c r="D2" s="4"/>
      <c r="E2" s="4"/>
      <c r="F2" s="4"/>
      <c r="G2" s="5" t="str">
        <f>IF([2]調査項目４!G4="","",[2]調査項目４!G4)</f>
        <v>　（平成29年4月1日現在）</v>
      </c>
    </row>
    <row r="3" spans="1:15" ht="25.5" customHeight="1">
      <c r="A3" s="6"/>
      <c r="B3" s="7" t="s">
        <v>1</v>
      </c>
      <c r="C3" s="8"/>
      <c r="D3" s="9"/>
      <c r="E3" s="26" t="s">
        <v>2</v>
      </c>
      <c r="F3" s="30" t="s">
        <v>3</v>
      </c>
      <c r="G3" s="29" t="s">
        <v>4</v>
      </c>
      <c r="H3" s="6"/>
    </row>
    <row r="4" spans="1:15" ht="18.75" customHeight="1">
      <c r="A4" s="6"/>
      <c r="B4" s="10" t="s">
        <v>48</v>
      </c>
      <c r="C4" s="11"/>
      <c r="D4" s="10"/>
      <c r="E4" s="27" t="str">
        <f>IF([2]調査項目４!E6="","",[2]調査項目４!E6)</f>
        <v>萩</v>
      </c>
      <c r="F4" s="32" t="str">
        <f>IF([2]調査項目４!F6="","",[2]調査項目４!F6)</f>
        <v>梅</v>
      </c>
      <c r="G4" s="24" t="str">
        <f>IF([2]調査項目４!G6="","",[2]調査項目４!G6)</f>
        <v>ハクセキレイ</v>
      </c>
      <c r="H4" s="6"/>
      <c r="I4" s="6"/>
      <c r="J4" s="6"/>
      <c r="K4" s="6"/>
      <c r="L4" s="6"/>
      <c r="M4" s="6"/>
      <c r="N4" s="6"/>
      <c r="O4" s="6"/>
    </row>
    <row r="5" spans="1:15" ht="18.75" customHeight="1">
      <c r="A5" s="6"/>
      <c r="B5" s="12" t="s">
        <v>5</v>
      </c>
      <c r="C5" s="13"/>
      <c r="D5" s="12"/>
      <c r="E5" s="28" t="str">
        <f>IF([3]調査項目４!E7="","",[3]調査項目４!E7)</f>
        <v>サクラ</v>
      </c>
      <c r="F5" s="31" t="str">
        <f>IF([3]調査項目４!F7="","",[3]調査項目４!F7)</f>
        <v>ケヤキ</v>
      </c>
      <c r="G5" s="25" t="str">
        <f>IF([3]調査項目４!G7="","",[3]調査項目４!G7)</f>
        <v>ウミウ</v>
      </c>
      <c r="H5" s="6"/>
    </row>
    <row r="6" spans="1:15" ht="18.75" customHeight="1">
      <c r="A6" s="6"/>
      <c r="B6" s="12" t="s">
        <v>6</v>
      </c>
      <c r="C6" s="13"/>
      <c r="D6" s="12"/>
      <c r="E6" s="28" t="str">
        <f>IF([4]調査項目４!E8="","",[4]調査項目４!E8)</f>
        <v>サクラ</v>
      </c>
      <c r="F6" s="31" t="str">
        <f>IF([4]調査項目４!F8="","",[4]調査項目４!F8)</f>
        <v>ポプラ・ケヤキ</v>
      </c>
      <c r="G6" s="25" t="str">
        <f>IF([4]調査項目４!G8="","",[4]調査項目４!G8)</f>
        <v>ヨシキリ・ウグイス</v>
      </c>
      <c r="H6" s="6"/>
    </row>
    <row r="7" spans="1:15" ht="18.75" customHeight="1">
      <c r="A7" s="6"/>
      <c r="B7" s="12" t="s">
        <v>7</v>
      </c>
      <c r="C7" s="13"/>
      <c r="D7" s="12"/>
      <c r="E7" s="28" t="str">
        <f>IF([5]調査項目４!E9="","",[5]調査項目４!E9)</f>
        <v>ハナモモ</v>
      </c>
      <c r="F7" s="31" t="str">
        <f>IF([5]調査項目４!F9="","",[5]調査項目４!F9)</f>
        <v>ケヤキ</v>
      </c>
      <c r="G7" s="25" t="str">
        <f>IF([5]調査項目４!G9="","",[5]調査項目４!G9)</f>
        <v>カワセミ</v>
      </c>
      <c r="H7" s="6"/>
    </row>
    <row r="8" spans="1:15" ht="18.75" customHeight="1">
      <c r="A8" s="6"/>
      <c r="B8" s="12" t="s">
        <v>8</v>
      </c>
      <c r="C8" s="13"/>
      <c r="D8" s="12"/>
      <c r="E8" s="28" t="str">
        <f>IF([6]調査項目４!E10="","",[6]調査項目４!E10)</f>
        <v>ゆり</v>
      </c>
      <c r="F8" s="31" t="str">
        <f>IF([6]調査項目４!F10="","",[6]調査項目４!F10)</f>
        <v>しい</v>
      </c>
      <c r="G8" s="25" t="str">
        <f>IF([6]調査項目４!G10="","",[6]調査項目４!G10)</f>
        <v>ひばり</v>
      </c>
      <c r="H8" s="6"/>
    </row>
    <row r="9" spans="1:15" ht="18.75" customHeight="1">
      <c r="A9" s="6"/>
      <c r="B9" s="12" t="s">
        <v>9</v>
      </c>
      <c r="C9" s="13"/>
      <c r="D9" s="12"/>
      <c r="E9" s="28" t="str">
        <f>IF([7]調査項目４!E11="","",[7]調査項目４!E11)</f>
        <v>ユリ</v>
      </c>
      <c r="F9" s="31" t="str">
        <f>IF([7]調査項目４!F11="","",[7]調査項目４!F11)</f>
        <v>桑</v>
      </c>
      <c r="G9" s="25" t="str">
        <f>IF([7]調査項目４!G11="","",[7]調査項目４!G11)</f>
        <v/>
      </c>
      <c r="H9" s="6"/>
    </row>
    <row r="10" spans="1:15" ht="18.75" customHeight="1">
      <c r="A10" s="6"/>
      <c r="B10" s="12" t="s">
        <v>10</v>
      </c>
      <c r="C10" s="13"/>
      <c r="D10" s="12"/>
      <c r="E10" s="28" t="str">
        <f>IF([8]調査項目４!E12="","",[8]調査項目４!E12)</f>
        <v>ききょう</v>
      </c>
      <c r="F10" s="31" t="str">
        <f>IF([8]調査項目４!F12="","",[8]調査項目４!F12)</f>
        <v>松</v>
      </c>
      <c r="G10" s="25" t="str">
        <f>IF([8]調査項目４!G12="","",[8]調査項目４!G12)</f>
        <v>白鳥</v>
      </c>
      <c r="H10" s="6"/>
    </row>
    <row r="11" spans="1:15" ht="18.75" customHeight="1">
      <c r="A11" s="6"/>
      <c r="B11" s="12" t="s">
        <v>11</v>
      </c>
      <c r="C11" s="13"/>
      <c r="D11" s="12"/>
      <c r="E11" s="28" t="str">
        <f>IF([9]調査項目４!E13="","",[9]調査項目４!E13)</f>
        <v>菊</v>
      </c>
      <c r="F11" s="31" t="str">
        <f>IF([9]調査項目４!F13="","",[9]調査項目４!F13)</f>
        <v>松</v>
      </c>
      <c r="G11" s="25" t="str">
        <f>IF([9]調査項目４!G13="","",[9]調査項目４!G13)</f>
        <v/>
      </c>
      <c r="H11" s="6"/>
    </row>
    <row r="12" spans="1:15" ht="18.75" customHeight="1">
      <c r="A12" s="6"/>
      <c r="B12" s="12" t="s">
        <v>12</v>
      </c>
      <c r="C12" s="13"/>
      <c r="D12" s="12"/>
      <c r="E12" s="28" t="str">
        <f>IF([10]調査項目４!E14="","",[10]調査項目４!E14)</f>
        <v>サクラ</v>
      </c>
      <c r="F12" s="31" t="str">
        <f>IF([10]調査項目４!F14="","",[10]調査項目４!F14)</f>
        <v>カシ</v>
      </c>
      <c r="G12" s="25" t="str">
        <f>IF([10]調査項目４!G14="","",[10]調査項目４!G14)</f>
        <v>ウグイス</v>
      </c>
      <c r="H12" s="6"/>
    </row>
    <row r="13" spans="1:15" ht="18.75" customHeight="1">
      <c r="A13" s="6"/>
      <c r="B13" s="12" t="s">
        <v>13</v>
      </c>
      <c r="C13" s="13"/>
      <c r="D13" s="12"/>
      <c r="E13" s="28" t="str">
        <f>IF([11]調査項目４!E15="","",[11]調査項目４!E15)</f>
        <v>やまぶき</v>
      </c>
      <c r="F13" s="31" t="str">
        <f>IF([11]調査項目４!F15="","",[11]調査項目４!F15)</f>
        <v>けやき</v>
      </c>
      <c r="G13" s="25" t="str">
        <f>IF([11]調査項目４!G15="","",[11]調査項目４!G15)</f>
        <v>カワセミ</v>
      </c>
      <c r="H13" s="6"/>
    </row>
    <row r="14" spans="1:15" ht="18.75" customHeight="1">
      <c r="A14" s="6"/>
      <c r="B14" s="12" t="s">
        <v>14</v>
      </c>
      <c r="C14" s="13"/>
      <c r="D14" s="12"/>
      <c r="E14" s="28" t="str">
        <f>IF([12]調査項目４!E16="","",[12]調査項目４!E16)</f>
        <v>はぎ</v>
      </c>
      <c r="F14" s="31" t="str">
        <f>IF([12]調査項目４!F16="","",[12]調査項目４!F16)</f>
        <v>まつ</v>
      </c>
      <c r="G14" s="25" t="str">
        <f>IF([12]調査項目４!G16="","",[12]調査項目４!G16)</f>
        <v>きじ</v>
      </c>
      <c r="H14" s="6"/>
    </row>
    <row r="15" spans="1:15" ht="18.75" customHeight="1">
      <c r="A15" s="6"/>
      <c r="B15" s="12" t="s">
        <v>15</v>
      </c>
      <c r="C15" s="13"/>
      <c r="D15" s="12"/>
      <c r="E15" s="28" t="str">
        <f>IF([13]調査項目４!E17="","",[2]調査項目４!E17)</f>
        <v>シャクナゲ</v>
      </c>
      <c r="F15" s="31" t="str">
        <f>IF([13]調査項目４!F17="","",[2]調査項目４!F17)</f>
        <v>松</v>
      </c>
      <c r="G15" s="25" t="str">
        <f>IF([13]調査項目４!G17="","",[2]調査項目４!G17)</f>
        <v>かもめ</v>
      </c>
      <c r="H15" s="6"/>
    </row>
    <row r="16" spans="1:15" ht="18.75" customHeight="1">
      <c r="A16" s="6"/>
      <c r="B16" s="12" t="s">
        <v>16</v>
      </c>
      <c r="C16" s="13"/>
      <c r="D16" s="12"/>
      <c r="E16" s="28" t="str">
        <f>IF([14]調査項目４!E18="","",[14]調査項目４!E18)</f>
        <v>きく</v>
      </c>
      <c r="F16" s="31" t="str">
        <f>IF([14]調査項目４!F18="","",[14]調査項目４!F18)</f>
        <v>さくら</v>
      </c>
      <c r="G16" s="25" t="str">
        <f>IF([14]調査項目４!G18="","",[14]調査項目４!G18)</f>
        <v>うぐいす</v>
      </c>
      <c r="H16" s="6"/>
    </row>
    <row r="17" spans="1:8" ht="18.75" customHeight="1">
      <c r="A17" s="6"/>
      <c r="B17" s="12" t="s">
        <v>17</v>
      </c>
      <c r="C17" s="13"/>
      <c r="D17" s="12"/>
      <c r="E17" s="28" t="str">
        <f>IF([15]調査項目４!E19="","",[15]調査項目４!E19)</f>
        <v>ツツジ・フジ</v>
      </c>
      <c r="F17" s="31" t="str">
        <f>IF([15]調査項目４!F19="","",[15]調査項目４!F19)</f>
        <v>モクセイ・ゲッケイジュ</v>
      </c>
      <c r="G17" s="25" t="str">
        <f>IF([15]調査項目４!G19="","",[15]調査項目４!G19)</f>
        <v>フクロウ・カワセミ</v>
      </c>
      <c r="H17" s="6"/>
    </row>
    <row r="18" spans="1:8" ht="18.75" customHeight="1">
      <c r="A18" s="6"/>
      <c r="B18" s="12" t="s">
        <v>18</v>
      </c>
      <c r="C18" s="13"/>
      <c r="D18" s="12"/>
      <c r="E18" s="28" t="str">
        <f>IF([16]調査項目４!E20="","",[16]調査項目４!E20)</f>
        <v>きく</v>
      </c>
      <c r="F18" s="31" t="str">
        <f>IF([16]調査項目４!F20="","",[16]調査項目４!F20)</f>
        <v>きんもくせい</v>
      </c>
      <c r="G18" s="25" t="str">
        <f>IF([16]調査項目４!G20="","",[16]調査項目４!G20)</f>
        <v>うぐいす</v>
      </c>
      <c r="H18" s="6"/>
    </row>
    <row r="19" spans="1:8" ht="18.75" customHeight="1">
      <c r="A19" s="6"/>
      <c r="B19" s="12" t="s">
        <v>19</v>
      </c>
      <c r="C19" s="13"/>
      <c r="D19" s="12"/>
      <c r="E19" s="28" t="str">
        <f>IF([17]調査項目４!E21="","",[17]調査項目４!E21)</f>
        <v>ホシザキユキノシタ</v>
      </c>
      <c r="F19" s="31" t="str">
        <f>IF([17]調査項目４!F21="","",[17]調査項目４!F21)</f>
        <v>ケヤキ</v>
      </c>
      <c r="G19" s="25" t="str">
        <f>IF([17]調査項目４!G21="","",[17]調査項目４!G21)</f>
        <v>フクロウ</v>
      </c>
      <c r="H19" s="6"/>
    </row>
    <row r="20" spans="1:8" ht="18.75" customHeight="1">
      <c r="A20" s="6"/>
      <c r="B20" s="12" t="s">
        <v>20</v>
      </c>
      <c r="C20" s="13"/>
      <c r="D20" s="12"/>
      <c r="E20" s="28" t="str">
        <f>IF([18]調査項目４!E22="","",[18]調査項目４!E22)</f>
        <v>はまぎく</v>
      </c>
      <c r="F20" s="31" t="str">
        <f>IF([18]調査項目４!F22="","",[18]調査項目４!F22)</f>
        <v>いちょう</v>
      </c>
      <c r="G20" s="25" t="str">
        <f>IF([18]調査項目４!G22="","",[18]調査項目４!G22)</f>
        <v>うぐいす</v>
      </c>
      <c r="H20" s="6"/>
    </row>
    <row r="21" spans="1:8" ht="18.75" customHeight="1">
      <c r="A21" s="6"/>
      <c r="B21" s="12" t="s">
        <v>21</v>
      </c>
      <c r="C21" s="13"/>
      <c r="D21" s="12"/>
      <c r="E21" s="28" t="str">
        <f>IF([19]調査項目４!E23="","",[19]調査項目４!E23)</f>
        <v>はまなす</v>
      </c>
      <c r="F21" s="31" t="str">
        <f>IF([19]調査項目４!F23="","",[19]調査項目４!F23)</f>
        <v>松</v>
      </c>
      <c r="G21" s="25" t="str">
        <f>IF([19]調査項目４!G23="","",[19]調査項目４!G23)</f>
        <v>きじ</v>
      </c>
      <c r="H21" s="6"/>
    </row>
    <row r="22" spans="1:8" ht="18.75" customHeight="1">
      <c r="A22" s="6"/>
      <c r="B22" s="12" t="s">
        <v>22</v>
      </c>
      <c r="C22" s="13"/>
      <c r="D22" s="12"/>
      <c r="E22" s="28" t="str">
        <f>IF([20]調査項目４!E24="","",[20]調査項目４!E24)</f>
        <v>あやめ</v>
      </c>
      <c r="F22" s="31" t="str">
        <f>IF([20]調査項目４!F24="","",[20]調査項目４!F24)</f>
        <v>ポプラ</v>
      </c>
      <c r="G22" s="25" t="str">
        <f>IF([20]調査項目４!G24="","",[20]調査項目４!G24)</f>
        <v>よしきり</v>
      </c>
      <c r="H22" s="6"/>
    </row>
    <row r="23" spans="1:8" ht="18.75" customHeight="1">
      <c r="A23" s="6"/>
      <c r="B23" s="12" t="s">
        <v>23</v>
      </c>
      <c r="C23" s="13"/>
      <c r="D23" s="12"/>
      <c r="E23" s="28" t="str">
        <f>IF([21]調査項目４!E25="","",[21]調査項目４!E25)</f>
        <v>山百合</v>
      </c>
      <c r="F23" s="31" t="str">
        <f>IF([21]調査項目４!F25="","",[21]調査項目４!F25)</f>
        <v>松</v>
      </c>
      <c r="G23" s="25" t="str">
        <f>IF([21]調査項目４!G25="","",[21]調査項目４!G25)</f>
        <v>小綬鶏</v>
      </c>
      <c r="H23" s="6"/>
    </row>
    <row r="24" spans="1:8" ht="18.75" customHeight="1">
      <c r="A24" s="6"/>
      <c r="B24" s="12" t="s">
        <v>24</v>
      </c>
      <c r="C24" s="13"/>
      <c r="D24" s="12"/>
      <c r="E24" s="28" t="str">
        <f>IF([22]調査項目４!E26="","",[22]調査項目４!E26)</f>
        <v>ばら</v>
      </c>
      <c r="F24" s="31" t="str">
        <f>IF([22]調査項目４!F26="","",[22]調査項目４!F26)</f>
        <v>さくら</v>
      </c>
      <c r="G24" s="25" t="str">
        <f>IF([22]調査項目４!G26="","",[22]調査項目４!G26)</f>
        <v>かわせみ</v>
      </c>
      <c r="H24" s="6"/>
    </row>
    <row r="25" spans="1:8" ht="18.75" customHeight="1">
      <c r="A25" s="6"/>
      <c r="B25" s="12" t="s">
        <v>25</v>
      </c>
      <c r="C25" s="13"/>
      <c r="D25" s="12"/>
      <c r="E25" s="28" t="str">
        <f>IF([23]調査項目４!E27="","",[23]調査項目４!E27)</f>
        <v>ひまわり</v>
      </c>
      <c r="F25" s="31" t="str">
        <f>IF([23]調査項目４!F27="","",[23]調査項目４!F27)</f>
        <v>八重桜</v>
      </c>
      <c r="G25" s="25" t="str">
        <f>IF([23]調査項目４!G27="","",[23]調査項目４!G27)</f>
        <v>白鳥</v>
      </c>
      <c r="H25" s="6"/>
    </row>
    <row r="26" spans="1:8" ht="18.75" customHeight="1">
      <c r="A26" s="6"/>
      <c r="B26" s="12" t="s">
        <v>26</v>
      </c>
      <c r="C26" s="13"/>
      <c r="D26" s="12"/>
      <c r="E26" s="28" t="str">
        <f>IF([24]調査項目４!E28="","",[24]調査項目４!E28)</f>
        <v>なしのはな・コスモス</v>
      </c>
      <c r="F26" s="31" t="str">
        <f>IF([24]調査項目４!F28="","",[24]調査項目４!F28)</f>
        <v>さくら</v>
      </c>
      <c r="G26" s="25" t="str">
        <f>IF([24]調査項目４!G28="","",[24]調査項目４!G28)</f>
        <v>つばめ</v>
      </c>
      <c r="H26" s="6"/>
    </row>
    <row r="27" spans="1:8" ht="18.75" customHeight="1">
      <c r="A27" s="6"/>
      <c r="B27" s="12" t="s">
        <v>27</v>
      </c>
      <c r="C27" s="13"/>
      <c r="D27" s="12"/>
      <c r="E27" s="28" t="str">
        <f>IF([25]調査項目４!E29="","",[25]調査項目４!E29)</f>
        <v>チャノハナ</v>
      </c>
      <c r="F27" s="31" t="str">
        <f>IF([25]調査項目４!F29="","",[25]調査項目４!F29)</f>
        <v>ケヤキ</v>
      </c>
      <c r="G27" s="25" t="str">
        <f>IF([25]調査項目４!G29="","",[25]調査項目４!G29)</f>
        <v>ウグイス</v>
      </c>
      <c r="H27" s="6"/>
    </row>
    <row r="28" spans="1:8" ht="18.75" customHeight="1">
      <c r="A28" s="6"/>
      <c r="B28" s="12" t="s">
        <v>28</v>
      </c>
      <c r="C28" s="13"/>
      <c r="D28" s="12"/>
      <c r="E28" s="28" t="str">
        <f>IF([26]調査項目４!E30="","",[26]調査項目４!E30)</f>
        <v>きく</v>
      </c>
      <c r="F28" s="31" t="str">
        <f>IF([26]調査項目４!F30="","",[26]調査項目４!F30)</f>
        <v>さくら</v>
      </c>
      <c r="G28" s="25" t="str">
        <f>IF([26]調査項目４!G30="","",[26]調査項目４!G30)</f>
        <v>うぐいす</v>
      </c>
      <c r="H28" s="6"/>
    </row>
    <row r="29" spans="1:8" ht="18.75" customHeight="1">
      <c r="A29" s="6"/>
      <c r="B29" s="12" t="s">
        <v>29</v>
      </c>
      <c r="C29" s="13"/>
      <c r="D29" s="12"/>
      <c r="E29" s="28" t="str">
        <f>IF([27]調査項目４!E31="","",[27]調査項目４!E31)</f>
        <v>あじさい</v>
      </c>
      <c r="F29" s="31" t="str">
        <f>IF([27]調査項目４!F31="","",[27]調査項目４!F31)</f>
        <v>くり</v>
      </c>
      <c r="G29" s="25" t="str">
        <f>IF([27]調査項目４!G31="","",[27]調査項目４!G31)</f>
        <v>うぐいす</v>
      </c>
      <c r="H29" s="6"/>
    </row>
    <row r="30" spans="1:8" ht="18.75" customHeight="1">
      <c r="A30" s="6"/>
      <c r="B30" s="12" t="s">
        <v>30</v>
      </c>
      <c r="C30" s="13"/>
      <c r="D30" s="12"/>
      <c r="E30" s="28" t="str">
        <f>IF([28]調査項目４!E32="","",[28]調査項目４!E32)</f>
        <v>ヤマユリ</v>
      </c>
      <c r="F30" s="31" t="str">
        <f>IF([28]調査項目４!F32="","",[28]調査項目４!F32)</f>
        <v>サクラ</v>
      </c>
      <c r="G30" s="25" t="str">
        <f>IF([28]調査項目４!G32="","",[28]調査項目４!G32)</f>
        <v>ウグイス</v>
      </c>
      <c r="H30" s="6"/>
    </row>
    <row r="31" spans="1:8" ht="18.75" customHeight="1">
      <c r="A31" s="6"/>
      <c r="B31" s="12" t="s">
        <v>31</v>
      </c>
      <c r="C31" s="13"/>
      <c r="D31" s="12"/>
      <c r="E31" s="28" t="str">
        <f>IF([29]調査項目４!E33="","",[29]調査項目４!E33)</f>
        <v>センリョウ</v>
      </c>
      <c r="F31" s="31" t="str">
        <f>IF([29]調査項目４!F33="","",[29]調査項目４!F33)</f>
        <v>マキ</v>
      </c>
      <c r="G31" s="25" t="str">
        <f>IF([29]調査項目４!G33="","",[29]調査項目４!G33)</f>
        <v>ウグイス</v>
      </c>
      <c r="H31" s="6"/>
    </row>
    <row r="32" spans="1:8" ht="18.75" customHeight="1">
      <c r="A32" s="6"/>
      <c r="B32" s="14" t="s">
        <v>32</v>
      </c>
      <c r="C32" s="15"/>
      <c r="D32" s="12"/>
      <c r="E32" s="28" t="str">
        <f>IF([30]調査項目４!E34="","",[30]調査項目４!E34)</f>
        <v>ヤマユリ</v>
      </c>
      <c r="F32" s="31" t="str">
        <f>IF([30]調査項目４!F34="","",[30]調査項目４!F34)</f>
        <v>イチョウ</v>
      </c>
      <c r="G32" s="25" t="str">
        <f>IF([30]調査項目４!G34="","",[30]調査項目４!G34)</f>
        <v>シラサギ</v>
      </c>
      <c r="H32" s="6"/>
    </row>
    <row r="33" spans="1:14" ht="18.75" customHeight="1">
      <c r="A33" s="6"/>
      <c r="B33" s="12" t="s">
        <v>33</v>
      </c>
      <c r="C33" s="13"/>
      <c r="D33" s="12"/>
      <c r="E33" s="28" t="str">
        <f>IF([31]調査項目４!E35="","",[31]調査項目４!E35)</f>
        <v>ヒマワリ</v>
      </c>
      <c r="F33" s="31" t="str">
        <f>IF([31]調査項目４!F35="","",[31]調査項目４!F35)</f>
        <v>サクラ</v>
      </c>
      <c r="G33" s="25" t="str">
        <f>IF([31]調査項目４!G35="","",[31]調査項目４!G35)</f>
        <v>ウグイス</v>
      </c>
      <c r="H33" s="6"/>
    </row>
    <row r="34" spans="1:14" ht="18.75" customHeight="1">
      <c r="A34" s="6"/>
      <c r="B34" s="12" t="s">
        <v>34</v>
      </c>
      <c r="C34" s="13"/>
      <c r="D34" s="12"/>
      <c r="E34" s="28" t="str">
        <f>IF([32]調査項目４!E36="","",[32]調査項目４!E36)</f>
        <v>なのはな</v>
      </c>
      <c r="F34" s="28" t="str">
        <f>IF([32]調査項目４!F36="","",[32]調査項目４!F36)</f>
        <v>さくら</v>
      </c>
      <c r="G34" s="49" t="str">
        <f>IF([32]調査項目４!G36="","",[32]調査項目４!G36)</f>
        <v>ひばり</v>
      </c>
      <c r="H34" s="6"/>
    </row>
    <row r="35" spans="1:14" ht="18.75" customHeight="1">
      <c r="A35" s="6"/>
      <c r="B35" s="44" t="s">
        <v>35</v>
      </c>
      <c r="C35" s="45"/>
      <c r="D35" s="44"/>
      <c r="E35" s="46" t="str">
        <f>IF([33]調査項目４!E37="","",[33]調査項目４!E37)</f>
        <v>コスモス</v>
      </c>
      <c r="F35" s="47" t="str">
        <f>IF([33]調査項目４!F37="","",[33]調査項目４!F37)</f>
        <v>ケヤキ</v>
      </c>
      <c r="G35" s="48" t="str">
        <f>IF([33]調査項目４!G37="","",[33]調査項目４!G37)</f>
        <v>シラサギ</v>
      </c>
      <c r="H35" s="6"/>
    </row>
    <row r="36" spans="1:14" ht="18.75" customHeight="1">
      <c r="A36" s="6"/>
      <c r="B36" s="39" t="s">
        <v>36</v>
      </c>
      <c r="C36" s="40"/>
      <c r="D36" s="39"/>
      <c r="E36" s="41" t="str">
        <f>IF([34]調査項目４!E38="","",[34]調査項目４!E38)</f>
        <v>桜</v>
      </c>
      <c r="F36" s="42" t="str">
        <f>IF([34]調査項目４!F38="","",[34]調査項目４!F38)</f>
        <v>梅</v>
      </c>
      <c r="G36" s="43" t="str">
        <f>IF([34]調査項目４!G38="","",[34]調査項目４!G38)</f>
        <v>うぐいす</v>
      </c>
      <c r="H36" s="6"/>
    </row>
    <row r="37" spans="1:14" ht="18.75" customHeight="1">
      <c r="A37" s="6"/>
      <c r="B37" s="12" t="s">
        <v>37</v>
      </c>
      <c r="C37" s="13"/>
      <c r="D37" s="12"/>
      <c r="E37" s="28" t="str">
        <f>IF([35]調査項目４!E39="","",[35]調査項目４!E39)</f>
        <v>つつじ</v>
      </c>
      <c r="F37" s="31" t="str">
        <f>IF([35]調査項目４!F39="","",[35]調査項目４!F39)</f>
        <v>松</v>
      </c>
      <c r="G37" s="25" t="str">
        <f>IF([35]調査項目４!G39="","",[35]調査項目４!G39)</f>
        <v>かもめ</v>
      </c>
      <c r="H37" s="6"/>
    </row>
    <row r="38" spans="1:14" ht="18.75" customHeight="1">
      <c r="A38" s="6"/>
      <c r="B38" s="12" t="s">
        <v>38</v>
      </c>
      <c r="C38" s="13"/>
      <c r="D38" s="12"/>
      <c r="E38" s="28" t="str">
        <f>IF([36]調査項目４!E40="","",[36]調査項目４!E40)</f>
        <v>山ゆり</v>
      </c>
      <c r="F38" s="31" t="str">
        <f>IF([36]調査項目４!F40="","",[36]調査項目４!F40)</f>
        <v>スダジイ</v>
      </c>
      <c r="G38" s="25" t="str">
        <f>IF([36]調査項目４!G40="","",[36]調査項目４!G40)</f>
        <v>うぐいす</v>
      </c>
      <c r="H38" s="6"/>
    </row>
    <row r="39" spans="1:14" ht="18.75" customHeight="1">
      <c r="A39" s="6"/>
      <c r="B39" s="12" t="s">
        <v>39</v>
      </c>
      <c r="C39" s="13"/>
      <c r="D39" s="12"/>
      <c r="E39" s="28" t="str">
        <f>IF([37]調査項目４!E41="","",[37]調査項目４!E41)</f>
        <v>スカシユリ</v>
      </c>
      <c r="F39" s="31" t="str">
        <f>IF([37]調査項目４!F41="","",[37]調査項目４!F41)</f>
        <v>黒松</v>
      </c>
      <c r="G39" s="25" t="str">
        <f>IF([37]調査項目４!G41="","",[37]調査項目４!G41)</f>
        <v>メジロ</v>
      </c>
      <c r="H39" s="6"/>
    </row>
    <row r="40" spans="1:14" ht="18.75" customHeight="1">
      <c r="A40" s="6"/>
      <c r="B40" s="16" t="s">
        <v>40</v>
      </c>
      <c r="C40" s="17"/>
      <c r="D40" s="16"/>
      <c r="E40" s="28" t="str">
        <f>IF([38]調査項目４!E42="","",[38]調査項目４!E42)</f>
        <v>茶</v>
      </c>
      <c r="F40" s="31" t="str">
        <f>IF([38]調査項目４!F42="","",[38]調査項目４!F42)</f>
        <v>ぶな</v>
      </c>
      <c r="G40" s="25" t="str">
        <f>IF([38]調査項目４!G42="","",[38]調査項目４!G42)</f>
        <v>オシドリ</v>
      </c>
      <c r="H40" s="6"/>
    </row>
    <row r="41" spans="1:14" ht="18.75" customHeight="1">
      <c r="A41" s="6"/>
      <c r="B41" s="18" t="s">
        <v>41</v>
      </c>
      <c r="C41" s="19"/>
      <c r="D41" s="18"/>
      <c r="E41" s="28" t="str">
        <f>IF([39]調査項目４!E43="","",[39]調査項目４!E43)</f>
        <v>やまゆり</v>
      </c>
      <c r="F41" s="31" t="str">
        <f>IF([39]調査項目４!F43="","",[39]調査項目４!F43)</f>
        <v>やまざくら</v>
      </c>
      <c r="G41" s="25" t="str">
        <f>IF([39]調査項目４!G43="","",[39]調査項目４!G43)</f>
        <v/>
      </c>
      <c r="H41" s="6"/>
      <c r="I41" s="6"/>
      <c r="J41" s="6"/>
      <c r="K41" s="6"/>
      <c r="L41" s="6"/>
      <c r="M41" s="6"/>
      <c r="N41" s="6"/>
    </row>
    <row r="42" spans="1:14" ht="18.75" customHeight="1">
      <c r="A42" s="6"/>
      <c r="B42" s="18" t="s">
        <v>42</v>
      </c>
      <c r="C42" s="19"/>
      <c r="D42" s="18"/>
      <c r="E42" s="28" t="str">
        <f>IF([40]調査項目４!E44="","",[40]調査項目４!E44)</f>
        <v>キク</v>
      </c>
      <c r="F42" s="31" t="str">
        <f>IF([40]調査項目４!F44="","",[40]調査項目４!F44)</f>
        <v>サクラ</v>
      </c>
      <c r="G42" s="25" t="str">
        <f>IF([40]調査項目４!G44="","",[40]調査項目４!G44)</f>
        <v>ウグイス</v>
      </c>
      <c r="H42" s="6"/>
    </row>
    <row r="43" spans="1:14" ht="18.75" customHeight="1">
      <c r="A43" s="6"/>
      <c r="B43" s="18" t="s">
        <v>43</v>
      </c>
      <c r="C43" s="19"/>
      <c r="D43" s="18"/>
      <c r="E43" s="28" t="str">
        <f>IF([41]調査項目４!E45="","",[41]調査項目４!E45)</f>
        <v>あじさい</v>
      </c>
      <c r="F43" s="31" t="str">
        <f>IF([41]調査項目４!F45="","",[41]調査項目４!F45)</f>
        <v>けやき</v>
      </c>
      <c r="G43" s="25" t="str">
        <f>IF([41]調査項目４!G45="","",[41]調査項目４!G45)</f>
        <v>ひばり</v>
      </c>
      <c r="H43" s="6"/>
    </row>
    <row r="44" spans="1:14" ht="18.75" customHeight="1">
      <c r="A44" s="6"/>
      <c r="B44" s="18" t="s">
        <v>44</v>
      </c>
      <c r="C44" s="19"/>
      <c r="D44" s="18"/>
      <c r="E44" s="28" t="str">
        <f>IF([42]調査項目４!E46="","",[42]調査項目４!E46)</f>
        <v>菊</v>
      </c>
      <c r="F44" s="31" t="str">
        <f>IF([42]調査項目４!F46="","",[42]調査項目４!F46)</f>
        <v>けやき</v>
      </c>
      <c r="G44" s="25" t="str">
        <f>IF([42]調査項目４!G46="","",[42]調査項目４!G46)</f>
        <v>ひばり</v>
      </c>
      <c r="H44" s="6"/>
    </row>
    <row r="45" spans="1:14" ht="18.75" customHeight="1">
      <c r="A45" s="6"/>
      <c r="B45" s="18" t="s">
        <v>45</v>
      </c>
      <c r="C45" s="19"/>
      <c r="D45" s="18"/>
      <c r="E45" s="28" t="str">
        <f>IF([43]調査項目４!E47="","",[43]調査項目４!E47)</f>
        <v>ばら</v>
      </c>
      <c r="F45" s="31" t="str">
        <f>IF([43]調査項目４!F47="","",[43]調査項目４!F47)</f>
        <v>梅</v>
      </c>
      <c r="G45" s="25" t="str">
        <f>IF([43]調査項目４!G47="","",[43]調査項目４!G47)</f>
        <v>ひばり</v>
      </c>
      <c r="H45" s="6"/>
    </row>
    <row r="46" spans="1:14" ht="18.75" customHeight="1">
      <c r="A46" s="6"/>
      <c r="B46" s="18" t="s">
        <v>46</v>
      </c>
      <c r="C46" s="19"/>
      <c r="D46" s="18"/>
      <c r="E46" s="28" t="str">
        <f>IF([44]調査項目４!E48="","",[44]調査項目４!E48)</f>
        <v>カンナ</v>
      </c>
      <c r="F46" s="31" t="str">
        <f>IF([44]調査項目４!F48="","",[44]調査項目４!F48)</f>
        <v>もくせい</v>
      </c>
      <c r="G46" s="25" t="str">
        <f>IF([44]調査項目４!G48="","",[44]調査項目４!G48)</f>
        <v/>
      </c>
      <c r="H46" s="6"/>
    </row>
    <row r="47" spans="1:14" ht="18.75" customHeight="1">
      <c r="A47" s="6"/>
      <c r="B47" s="33" t="s">
        <v>47</v>
      </c>
      <c r="C47" s="34"/>
      <c r="D47" s="33"/>
      <c r="E47" s="35" t="str">
        <f>IF([45]調査項目４!E49="","",[45]調査項目４!E49)</f>
        <v>カンナ</v>
      </c>
      <c r="F47" s="36" t="str">
        <f>IF([45]調査項目４!F49="","",[45]調査項目４!F49)</f>
        <v>サクラ</v>
      </c>
      <c r="G47" s="37" t="str">
        <f>IF([45]調査項目４!G49="","",[45]調査項目４!G49)</f>
        <v>ヨシキリ</v>
      </c>
      <c r="H47" s="6"/>
    </row>
    <row r="48" spans="1:14" ht="30" customHeight="1">
      <c r="B48" s="20"/>
    </row>
    <row r="49" spans="2:5" ht="30" customHeight="1">
      <c r="B49" s="22"/>
      <c r="C49" s="23"/>
      <c r="D49" s="23"/>
      <c r="E49" s="23"/>
    </row>
  </sheetData>
  <dataConsolidate>
    <dataRefs count="1">
      <dataRef ref="B4:D5" sheet="決算状況" r:id="rId1"/>
    </dataRefs>
  </dataConsolidate>
  <phoneticPr fontId="20"/>
  <printOptions horizontalCentered="1"/>
  <pageMargins left="0.87" right="0.78740157480314965" top="0.59055118110236227" bottom="0.47244094488188981" header="0.51181102362204722" footer="0.65"/>
  <pageSetup paperSize="9" scale="92" firstPageNumber="268" orientation="portrait" useFirstPageNumber="1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04市町村の花・木・鳥</vt:lpstr>
      <vt:lpstr>'04市町村の花・木・鳥'!Print_Area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企画部情報政策課</cp:lastModifiedBy>
  <cp:lastPrinted>2017-05-26T00:08:07Z</cp:lastPrinted>
  <dcterms:created xsi:type="dcterms:W3CDTF">2012-04-27T07:24:35Z</dcterms:created>
  <dcterms:modified xsi:type="dcterms:W3CDTF">2017-07-11T05:28:13Z</dcterms:modified>
</cp:coreProperties>
</file>