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F54BDAC-CE40-4515-B171-0C0FD7AB4D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開票速報（比例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3" i="1" l="1"/>
  <c r="W78" i="1"/>
  <c r="W71" i="1"/>
  <c r="W63" i="1"/>
  <c r="W60" i="1"/>
  <c r="Y27" i="1"/>
  <c r="Y11" i="1"/>
  <c r="Y7" i="1"/>
  <c r="Y6" i="1"/>
  <c r="Y55" i="1" s="1"/>
  <c r="Y5" i="1"/>
  <c r="W7" i="1"/>
  <c r="W6" i="1"/>
  <c r="W55" i="1" s="1"/>
  <c r="W11" i="1"/>
  <c r="W20" i="1"/>
  <c r="W27" i="1"/>
  <c r="W54" i="1"/>
  <c r="W5" i="1"/>
</calcChain>
</file>

<file path=xl/sharedStrings.xml><?xml version="1.0" encoding="utf-8"?>
<sst xmlns="http://schemas.openxmlformats.org/spreadsheetml/2006/main" count="133" uniqueCount="94">
  <si>
    <t>市町村名</t>
  </si>
  <si>
    <t>確定</t>
  </si>
  <si>
    <t>得票総数</t>
  </si>
  <si>
    <t>按分の際_x000D_
切り捨てら_x000D_
れた票数</t>
  </si>
  <si>
    <t>いずれにも_x000D_
属さない_x000D_
票数</t>
  </si>
  <si>
    <t>有効投票数</t>
  </si>
  <si>
    <t>無効投票数</t>
  </si>
  <si>
    <t>投票総数</t>
  </si>
  <si>
    <t>不受理</t>
  </si>
  <si>
    <t>持帰り</t>
  </si>
  <si>
    <t>その他</t>
  </si>
  <si>
    <t>開票率_x000D_
(%)</t>
  </si>
  <si>
    <t>発表時刻</t>
  </si>
  <si>
    <t>1頁</t>
  </si>
  <si>
    <t>2頁</t>
  </si>
  <si>
    <t>県計</t>
  </si>
  <si>
    <t>市計</t>
  </si>
  <si>
    <t>町村計</t>
  </si>
  <si>
    <t>水戸市１区</t>
  </si>
  <si>
    <t>水戸市２区</t>
  </si>
  <si>
    <t xml:space="preserve">  水戸市  計</t>
  </si>
  <si>
    <t>日立市</t>
  </si>
  <si>
    <t>土浦市</t>
  </si>
  <si>
    <t>古河市</t>
  </si>
  <si>
    <t>石岡市</t>
  </si>
  <si>
    <t>結城市</t>
  </si>
  <si>
    <t>龍ケ崎市</t>
  </si>
  <si>
    <t>下妻市１区</t>
  </si>
  <si>
    <t>下妻市７区</t>
  </si>
  <si>
    <t xml:space="preserve">  下妻市  計</t>
  </si>
  <si>
    <t>常総市</t>
  </si>
  <si>
    <t>常陸太田市</t>
  </si>
  <si>
    <t>高萩市</t>
  </si>
  <si>
    <t>北茨城市</t>
  </si>
  <si>
    <t>笠間市１区</t>
  </si>
  <si>
    <t>笠間市２区</t>
  </si>
  <si>
    <t xml:space="preserve">  笠間市  計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</si>
  <si>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</si>
  <si>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</si>
  <si>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</si>
  <si>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</si>
  <si>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</si>
  <si>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</si>
  <si>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</si>
  <si>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常陸大宮市１区</t>
  </si>
  <si>
    <t>常陸大宮市４区</t>
  </si>
  <si>
    <t xml:space="preserve">  常陸大宮市  計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</si>
  <si>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</si>
  <si>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</si>
  <si>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</si>
  <si>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</si>
  <si>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</si>
  <si>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</si>
  <si>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</si>
  <si>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</si>
  <si>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</si>
  <si>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</si>
  <si>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小美玉市２区</t>
  </si>
  <si>
    <t>小美玉市６区</t>
  </si>
  <si>
    <t xml:space="preserve">  小美玉市  計</t>
  </si>
  <si>
    <t>茨城町</t>
  </si>
  <si>
    <t>大洗町</t>
  </si>
  <si>
    <t>城里町</t>
  </si>
  <si>
    <t xml:space="preserve">  東茨城郡計</t>
  </si>
  <si>
    <t>東海村</t>
  </si>
  <si>
    <t xml:space="preserve">  那珂郡計</t>
  </si>
  <si>
    <t>大子町</t>
  </si>
  <si>
    <t xml:space="preserve">  久慈郡計</t>
  </si>
  <si>
    <t>美浦村</t>
  </si>
  <si>
    <t>阿見町</t>
  </si>
  <si>
    <t>河内町</t>
  </si>
  <si>
    <t xml:space="preserve">  稲敷郡計</t>
  </si>
  <si>
    <t>八千代町</t>
  </si>
  <si>
    <t xml:space="preserve">  結城郡計</t>
  </si>
  <si>
    <t>五霞町</t>
  </si>
  <si>
    <t>境町</t>
  </si>
  <si>
    <t xml:space="preserve">  猿島郡計</t>
  </si>
  <si>
    <t>利根町</t>
  </si>
  <si>
    <t xml:space="preserve">  北相馬郡計</t>
  </si>
  <si>
    <t>衆議院比例代表選出議員選挙（茨城県）　開票速報</t>
    <phoneticPr fontId="1"/>
  </si>
  <si>
    <t>選挙期日 令和3年10月31日</t>
  </si>
  <si>
    <t>選挙期日 令和3年10月31日</t>
    <phoneticPr fontId="1"/>
  </si>
  <si>
    <t>速報現在時 23:00</t>
  </si>
  <si>
    <t>自由民主党</t>
  </si>
  <si>
    <t>日本共産党</t>
  </si>
  <si>
    <t>立憲民主党</t>
  </si>
  <si>
    <t>公明党</t>
  </si>
  <si>
    <t>日本維新の会</t>
  </si>
  <si>
    <t>れいわ新選組</t>
  </si>
  <si>
    <t>社会民主党</t>
  </si>
  <si>
    <t>国民民主党</t>
  </si>
  <si>
    <t>ＮＨＫと裁判してる党弁護士法７２条違反で</t>
  </si>
  <si>
    <t>開票率　14.17％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</si>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</sst>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shrinkToFit="1"/>
    </xf>
    <xf numFmtId="3" fontId="4" fillId="0" borderId="1" xfId="0" applyNumberFormat="1" applyFont="1" applyBorder="1" applyAlignment="1">
      <alignment horizontal="right" shrinkToFit="1"/>
    </xf>
    <xf numFmtId="0" fontId="4" fillId="0" borderId="2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shrinkToFit="1"/>
    </xf>
    <xf numFmtId="3" fontId="4" fillId="0" borderId="2" xfId="0" applyNumberFormat="1" applyFont="1" applyBorder="1" applyAlignment="1">
      <alignment horizontal="right" shrinkToFit="1"/>
    </xf>
    <xf numFmtId="0" fontId="4" fillId="0" borderId="3" xfId="0" applyNumberFormat="1" applyFont="1" applyBorder="1" applyAlignment="1">
      <alignment horizontal="center" shrinkToFit="1"/>
    </xf>
    <xf numFmtId="3" fontId="4" fillId="0" borderId="3" xfId="0" applyNumberFormat="1" applyFont="1" applyBorder="1" applyAlignment="1">
      <alignment horizontal="right" shrinkToFit="1"/>
    </xf>
    <xf numFmtId="0" fontId="4" fillId="0" borderId="4" xfId="0" applyNumberFormat="1" applyFont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left" shrinkToFit="1"/>
    </xf>
    <xf numFmtId="0" fontId="6" fillId="0" borderId="5" xfId="0" applyNumberFormat="1" applyFont="1" applyBorder="1" applyAlignment="1">
      <alignment horizontal="left" shrinkToFit="1"/>
    </xf>
    <xf numFmtId="0" fontId="6" fillId="0" borderId="6" xfId="0" applyNumberFormat="1" applyFont="1" applyBorder="1" applyAlignment="1">
      <alignment horizontal="left" shrinkToFit="1"/>
    </xf>
    <xf numFmtId="0" fontId="4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right" shrinkToFit="1"/>
    </xf>
    <xf numFmtId="2" fontId="4" fillId="0" borderId="8" xfId="0" applyNumberFormat="1" applyFont="1" applyBorder="1" applyAlignment="1">
      <alignment horizontal="right" shrinkToFit="1"/>
    </xf>
    <xf numFmtId="2" fontId="4" fillId="0" borderId="9" xfId="0" applyNumberFormat="1" applyFont="1" applyBorder="1" applyAlignment="1">
      <alignment horizontal="right" shrinkToFit="1"/>
    </xf>
    <xf numFmtId="176" fontId="4" fillId="0" borderId="1" xfId="0" applyNumberFormat="1" applyFont="1" applyBorder="1" applyAlignment="1">
      <alignment horizontal="right" shrinkToFit="1"/>
    </xf>
    <xf numFmtId="176" fontId="4" fillId="0" borderId="3" xfId="0" applyNumberFormat="1" applyFont="1" applyBorder="1" applyAlignment="1">
      <alignment horizontal="right" shrinkToFit="1"/>
    </xf>
    <xf numFmtId="176" fontId="4" fillId="0" borderId="2" xfId="0" applyNumberFormat="1" applyFont="1" applyBorder="1" applyAlignment="1">
      <alignment horizontal="right" shrinkToFit="1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9"/>
  <sheetViews>
    <sheetView tabSelected="1" topLeftCell="F52" zoomScaleNormal="100" workbookViewId="0">
      <selection activeCell="Y61" sqref="Y61"/>
    </sheetView>
  </sheetViews>
  <sheetFormatPr defaultRowHeight="13.5" x14ac:dyDescent="0.15"/>
  <cols>
    <col min="1" max="1" width="15.625" customWidth="1"/>
    <col min="2" max="2" width="3.625" customWidth="1"/>
    <col min="3" max="3" width="8.625" customWidth="1"/>
    <col min="4" max="4" width="2.625" customWidth="1"/>
    <col min="5" max="5" width="8.625" customWidth="1"/>
    <col min="6" max="6" width="2.625" customWidth="1"/>
    <col min="7" max="7" width="8.625" customWidth="1"/>
    <col min="8" max="8" width="2.625" customWidth="1"/>
    <col min="9" max="9" width="8.625" customWidth="1"/>
    <col min="10" max="10" width="2.625" customWidth="1"/>
    <col min="11" max="11" width="8.625" customWidth="1"/>
    <col min="12" max="12" width="2.625" customWidth="1"/>
    <col min="13" max="13" width="8.625" customWidth="1"/>
    <col min="14" max="14" width="2.625" customWidth="1"/>
    <col min="15" max="15" width="8.625" customWidth="1"/>
    <col min="16" max="16" width="2.625" customWidth="1"/>
    <col min="17" max="17" width="8.625" customWidth="1"/>
    <col min="18" max="18" width="2.625" customWidth="1"/>
    <col min="19" max="19" width="8.625" customWidth="1"/>
    <col min="20" max="20" width="2.625" customWidth="1"/>
    <col min="21" max="21" width="8.625" customWidth="1"/>
    <col min="22" max="22" width="4.625" customWidth="1"/>
    <col min="23" max="23" width="3.625" customWidth="1"/>
    <col min="24" max="24" width="4.625" customWidth="1"/>
    <col min="25" max="28" width="8.625" customWidth="1"/>
    <col min="29" max="31" width="5.625" customWidth="1"/>
    <col min="32" max="33" width="6.625" customWidth="1"/>
  </cols>
  <sheetData>
    <row r="1" spans="1:32" ht="33" customHeight="1" x14ac:dyDescent="0.15">
      <c r="A1" s="24" t="s">
        <v>79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ht="15" customHeight="1" x14ac:dyDescent="0.15"/>
    <row r="3" spans="1:32" ht="15" customHeight="1" x14ac:dyDescent="0.15">
      <c r="A3" s="1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 t="s">
        <v>92</v>
      </c>
      <c r="R3" s="3"/>
      <c r="S3" s="3"/>
      <c r="T3" s="3"/>
      <c r="U3" s="3"/>
      <c r="V3" s="3"/>
      <c r="W3" s="3" t="s">
        <v>82</v>
      </c>
      <c r="X3" s="3"/>
      <c r="Y3" s="3"/>
      <c r="Z3" s="3"/>
      <c r="AA3" s="3"/>
      <c r="AB3" s="3" t="s">
        <v>12</v>
      </c>
      <c r="AC3" s="3"/>
      <c r="AD3" s="3"/>
      <c r="AE3" s="3"/>
      <c r="AF3" s="3" t="s">
        <v>13</v>
      </c>
    </row>
    <row r="4" spans="1:32" ht="75" customHeight="1" x14ac:dyDescent="0.15">
      <c r="A4" s="12" t="s">
        <v>0</v>
      </c>
      <c r="B4" s="6" t="s">
        <v>1</v>
      </c>
      <c r="C4" s="23" t="s">
        <v>83</v>
      </c>
      <c r="D4" s="23"/>
      <c r="E4" s="23" t="s">
        <v>84</v>
      </c>
      <c r="F4" s="23"/>
      <c r="G4" s="23" t="s">
        <v>85</v>
      </c>
      <c r="H4" s="23"/>
      <c r="I4" s="23" t="s">
        <v>86</v>
      </c>
      <c r="J4" s="23"/>
      <c r="K4" s="23" t="s">
        <v>87</v>
      </c>
      <c r="L4" s="23"/>
      <c r="M4" s="23" t="s">
        <v>88</v>
      </c>
      <c r="N4" s="23"/>
      <c r="O4" s="23" t="s">
        <v>89</v>
      </c>
      <c r="P4" s="23"/>
      <c r="Q4" s="23" t="s">
        <v>90</v>
      </c>
      <c r="R4" s="23"/>
      <c r="S4" s="23" t="s">
        <v>91</v>
      </c>
      <c r="T4" s="23"/>
      <c r="U4" s="23" t="s">
        <v>2</v>
      </c>
      <c r="V4" s="23"/>
      <c r="W4" s="25" t="s">
        <v>3</v>
      </c>
      <c r="X4" s="25"/>
      <c r="Y4" s="7" t="s">
        <v>4</v>
      </c>
      <c r="Z4" s="6" t="s">
        <v>5</v>
      </c>
      <c r="AA4" s="6" t="s">
        <v>6</v>
      </c>
      <c r="AB4" s="6" t="s">
        <v>7</v>
      </c>
      <c r="AC4" s="6" t="s">
        <v>8</v>
      </c>
      <c r="AD4" s="6" t="s">
        <v>9</v>
      </c>
      <c r="AE4" s="6" t="s">
        <v>10</v>
      </c>
      <c r="AF4" s="16" t="s">
        <v>11</v>
      </c>
    </row>
    <row r="5" spans="1:32" ht="15.75" customHeight="1" x14ac:dyDescent="0.15">
      <c r="A5" s="13" t="s">
        <v>15</v>
      </c>
      <c r="B5" s="8"/>
      <c r="C5" s="22">
        <v>71108</v>
      </c>
      <c r="D5" s="22"/>
      <c r="E5" s="22">
        <v>9065</v>
      </c>
      <c r="F5" s="22"/>
      <c r="G5" s="22">
        <v>34554.362999999998</v>
      </c>
      <c r="H5" s="22"/>
      <c r="I5" s="22">
        <v>29709</v>
      </c>
      <c r="J5" s="22"/>
      <c r="K5" s="22">
        <v>15083</v>
      </c>
      <c r="L5" s="22"/>
      <c r="M5" s="22">
        <v>6323</v>
      </c>
      <c r="N5" s="22"/>
      <c r="O5" s="22">
        <v>2168</v>
      </c>
      <c r="P5" s="22"/>
      <c r="Q5" s="22">
        <v>9680.621000000001</v>
      </c>
      <c r="R5" s="22"/>
      <c r="S5" s="22">
        <v>2063</v>
      </c>
      <c r="T5" s="22"/>
      <c r="U5" s="22">
        <v>179753.98400000005</v>
      </c>
      <c r="V5" s="22"/>
      <c r="W5" s="22">
        <f>SUM(W9,W10,W12,W13,W14,W15,W16,W17,W18,W19,W21,W22,W23,W24,W25,W26,W28,W29,W30,W31,W32,W33,W34,W35,W36,W38,W39,W40,W41,W42,W43,W44,W49,W50,W51,W52,W53,W57,W58,W59,W62,W65,W68,W69,W70,W73,W76,W77,W80)</f>
        <v>1.6000000000000007E-2</v>
      </c>
      <c r="X5" s="22"/>
      <c r="Y5" s="9">
        <f>SUM(Y9,Y10,Y12,Y13,Y14,Y15,Y16,Y17,Y18,Y19,Y21,Y22,Y23,Y24,Y25,Y26,Y28,Y29,Y30,Y31,Y32,Y33,Y34,Y35,Y36,Y38,Y39,Y40,Y41,Y42,Y43,Y44,Y49,Y50,Y51,Y52,Y53,Y57,Y58,Y59,Y62,Y65,Y68,Y69,Y70,Y73,Y76,Y77,Y80)</f>
        <v>0</v>
      </c>
      <c r="Z5" s="9"/>
      <c r="AA5" s="9"/>
      <c r="AB5" s="9"/>
      <c r="AC5" s="9"/>
      <c r="AD5" s="9"/>
      <c r="AE5" s="9"/>
      <c r="AF5" s="17">
        <v>14.17</v>
      </c>
    </row>
    <row r="6" spans="1:32" ht="15.75" customHeight="1" x14ac:dyDescent="0.15">
      <c r="A6" s="14" t="s">
        <v>16</v>
      </c>
      <c r="B6" s="4"/>
      <c r="C6" s="20">
        <v>53158</v>
      </c>
      <c r="D6" s="20"/>
      <c r="E6" s="20">
        <v>6803</v>
      </c>
      <c r="F6" s="20"/>
      <c r="G6" s="20">
        <v>25672.642</v>
      </c>
      <c r="H6" s="20"/>
      <c r="I6" s="20">
        <v>21729</v>
      </c>
      <c r="J6" s="20"/>
      <c r="K6" s="20">
        <v>11127</v>
      </c>
      <c r="L6" s="20"/>
      <c r="M6" s="20">
        <v>4828</v>
      </c>
      <c r="N6" s="20"/>
      <c r="O6" s="20">
        <v>1593</v>
      </c>
      <c r="P6" s="20"/>
      <c r="Q6" s="20">
        <v>8477.348</v>
      </c>
      <c r="R6" s="20"/>
      <c r="S6" s="20">
        <v>1595</v>
      </c>
      <c r="T6" s="20"/>
      <c r="U6" s="20">
        <v>134982.99</v>
      </c>
      <c r="V6" s="20"/>
      <c r="W6" s="20">
        <f>SUM(W9,W10,W12,W13,W14,W15,W16,W17,W18,W19,W21,W22,W23,W24,W25,W26,W28,W29,W30,W31,W32,W33,W34,W35,W36,W38,W39,W40,W41,W42,W43,W44,W49,W50,W51,W52,W53)</f>
        <v>1.0000000000000002E-2</v>
      </c>
      <c r="X6" s="20"/>
      <c r="Y6" s="5">
        <f>SUM(Y9,Y10,Y12,Y13,Y14,Y15,Y16,Y17,Y18,Y19,Y21,Y22,Y23,Y24,Y25,Y26,Y28,Y29,Y30,Y31,Y32,Y33,Y34,Y35,Y36,Y38,Y39,Y40,Y41,Y42,Y43,Y44,Y49,Y50,Y51,Y52,Y53)</f>
        <v>0</v>
      </c>
      <c r="Z6" s="5"/>
      <c r="AA6" s="5"/>
      <c r="AB6" s="5"/>
      <c r="AC6" s="5"/>
      <c r="AD6" s="5"/>
      <c r="AE6" s="5"/>
      <c r="AF6" s="18">
        <v>11.73</v>
      </c>
    </row>
    <row r="7" spans="1:32" ht="15.75" customHeight="1" x14ac:dyDescent="0.15">
      <c r="A7" s="14" t="s">
        <v>17</v>
      </c>
      <c r="B7" s="4"/>
      <c r="C7" s="20">
        <v>17950</v>
      </c>
      <c r="D7" s="20"/>
      <c r="E7" s="20">
        <v>2262</v>
      </c>
      <c r="F7" s="20"/>
      <c r="G7" s="20">
        <v>8881.7209999999995</v>
      </c>
      <c r="H7" s="20"/>
      <c r="I7" s="20">
        <v>7980</v>
      </c>
      <c r="J7" s="20"/>
      <c r="K7" s="20">
        <v>3956</v>
      </c>
      <c r="L7" s="20"/>
      <c r="M7" s="20">
        <v>1495</v>
      </c>
      <c r="N7" s="20"/>
      <c r="O7" s="20">
        <v>575</v>
      </c>
      <c r="P7" s="20"/>
      <c r="Q7" s="20">
        <v>1203.2730000000001</v>
      </c>
      <c r="R7" s="20"/>
      <c r="S7" s="20">
        <v>468</v>
      </c>
      <c r="T7" s="20"/>
      <c r="U7" s="20">
        <v>44770.994000000006</v>
      </c>
      <c r="V7" s="20"/>
      <c r="W7" s="20">
        <f>SUM(W57,W58,W59,W62,W65,W68,W69,W70,W73,W76,W77,W80)</f>
        <v>6.0000000000000001E-3</v>
      </c>
      <c r="X7" s="20"/>
      <c r="Y7" s="5">
        <f>SUM(Y57,Y58,Y59,Y62,Y65,Y68,Y69,Y70,Y73,Y76,Y77,Y80)</f>
        <v>0</v>
      </c>
      <c r="Z7" s="5"/>
      <c r="AA7" s="5"/>
      <c r="AB7" s="5"/>
      <c r="AC7" s="5"/>
      <c r="AD7" s="5"/>
      <c r="AE7" s="5"/>
      <c r="AF7" s="18">
        <v>37.770000000000003</v>
      </c>
    </row>
    <row r="8" spans="1:32" ht="15.75" customHeight="1" x14ac:dyDescent="0.15">
      <c r="A8" s="14"/>
      <c r="B8" s="4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5"/>
      <c r="Z8" s="5"/>
      <c r="AA8" s="5"/>
      <c r="AB8" s="5"/>
      <c r="AC8" s="5"/>
      <c r="AD8" s="5"/>
      <c r="AE8" s="5"/>
      <c r="AF8" s="18"/>
    </row>
    <row r="9" spans="1:32" ht="15.75" customHeight="1" x14ac:dyDescent="0.15">
      <c r="A9" s="14" t="s">
        <v>18</v>
      </c>
      <c r="B9" s="4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5"/>
      <c r="Z9" s="5"/>
      <c r="AA9" s="5"/>
      <c r="AB9" s="5"/>
      <c r="AC9" s="5"/>
      <c r="AD9" s="5"/>
      <c r="AE9" s="5"/>
      <c r="AF9" s="18"/>
    </row>
    <row r="10" spans="1:32" ht="15.75" customHeight="1" x14ac:dyDescent="0.15">
      <c r="A10" s="14" t="s">
        <v>19</v>
      </c>
      <c r="B10" s="4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5"/>
      <c r="Z10" s="5"/>
      <c r="AA10" s="5"/>
      <c r="AB10" s="5"/>
      <c r="AC10" s="5"/>
      <c r="AD10" s="5"/>
      <c r="AE10" s="5"/>
      <c r="AF10" s="18"/>
    </row>
    <row r="11" spans="1:32" ht="15.75" customHeight="1" x14ac:dyDescent="0.15">
      <c r="A11" s="14" t="s">
        <v>20</v>
      </c>
      <c r="B11" s="4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>
        <f>SUM(W9:X10)</f>
        <v>0</v>
      </c>
      <c r="X11" s="20"/>
      <c r="Y11" s="5">
        <f>SUM(Y9:Z10)</f>
        <v>0</v>
      </c>
      <c r="Z11" s="5"/>
      <c r="AA11" s="5"/>
      <c r="AB11" s="5"/>
      <c r="AC11" s="5"/>
      <c r="AD11" s="5"/>
      <c r="AE11" s="5"/>
      <c r="AF11" s="18"/>
    </row>
    <row r="12" spans="1:32" ht="15.75" customHeight="1" x14ac:dyDescent="0.15">
      <c r="A12" s="14" t="s">
        <v>21</v>
      </c>
      <c r="B12" s="4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5"/>
      <c r="Z12" s="5"/>
      <c r="AA12" s="5"/>
      <c r="AB12" s="5"/>
      <c r="AC12" s="5"/>
      <c r="AD12" s="5"/>
      <c r="AE12" s="5"/>
      <c r="AF12" s="18"/>
    </row>
    <row r="13" spans="1:32" ht="15.75" customHeight="1" x14ac:dyDescent="0.15">
      <c r="A13" s="14" t="s">
        <v>22</v>
      </c>
      <c r="B13" s="4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5"/>
      <c r="Z13" s="5"/>
      <c r="AA13" s="5"/>
      <c r="AB13" s="5"/>
      <c r="AC13" s="5"/>
      <c r="AD13" s="5"/>
      <c r="AE13" s="5"/>
      <c r="AF13" s="18"/>
    </row>
    <row r="14" spans="1:32" ht="15.75" customHeight="1" x14ac:dyDescent="0.15">
      <c r="A14" s="14" t="s">
        <v>23</v>
      </c>
      <c r="B14" s="4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5"/>
      <c r="Z14" s="5"/>
      <c r="AA14" s="5"/>
      <c r="AB14" s="5"/>
      <c r="AC14" s="5"/>
      <c r="AD14" s="5"/>
      <c r="AE14" s="5"/>
      <c r="AF14" s="18"/>
    </row>
    <row r="15" spans="1:32" ht="15.75" customHeight="1" x14ac:dyDescent="0.15">
      <c r="A15" s="14" t="s">
        <v>24</v>
      </c>
      <c r="B15" s="4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5"/>
      <c r="Z15" s="5"/>
      <c r="AA15" s="5"/>
      <c r="AB15" s="5"/>
      <c r="AC15" s="5"/>
      <c r="AD15" s="5"/>
      <c r="AE15" s="5"/>
      <c r="AF15" s="18"/>
    </row>
    <row r="16" spans="1:32" ht="15.75" customHeight="1" x14ac:dyDescent="0.15">
      <c r="A16" s="14" t="s">
        <v>25</v>
      </c>
      <c r="B16" s="4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5"/>
      <c r="Z16" s="5"/>
      <c r="AA16" s="5"/>
      <c r="AB16" s="5"/>
      <c r="AC16" s="5"/>
      <c r="AD16" s="5"/>
      <c r="AE16" s="5"/>
      <c r="AF16" s="18"/>
    </row>
    <row r="17" spans="1:32" ht="15.75" customHeight="1" x14ac:dyDescent="0.15">
      <c r="A17" s="14" t="s">
        <v>26</v>
      </c>
      <c r="B17" s="4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5"/>
      <c r="Z17" s="5"/>
      <c r="AA17" s="5"/>
      <c r="AB17" s="5"/>
      <c r="AC17" s="5"/>
      <c r="AD17" s="5"/>
      <c r="AE17" s="5"/>
      <c r="AF17" s="18"/>
    </row>
    <row r="18" spans="1:32" ht="15.75" customHeight="1" x14ac:dyDescent="0.15">
      <c r="A18" s="14" t="s">
        <v>27</v>
      </c>
      <c r="B18" s="4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5"/>
      <c r="Z18" s="5"/>
      <c r="AA18" s="5"/>
      <c r="AB18" s="5"/>
      <c r="AC18" s="5"/>
      <c r="AD18" s="5"/>
      <c r="AE18" s="5"/>
      <c r="AF18" s="18"/>
    </row>
    <row r="19" spans="1:32" ht="15.75" customHeight="1" x14ac:dyDescent="0.15">
      <c r="A19" s="14" t="s">
        <v>28</v>
      </c>
      <c r="B19" s="4" t="s">
        <v>93</v>
      </c>
      <c r="C19" s="20">
        <v>1541</v>
      </c>
      <c r="D19" s="20"/>
      <c r="E19" s="20">
        <v>138</v>
      </c>
      <c r="F19" s="20"/>
      <c r="G19" s="20">
        <v>727.30200000000002</v>
      </c>
      <c r="H19" s="20"/>
      <c r="I19" s="20">
        <v>645</v>
      </c>
      <c r="J19" s="20"/>
      <c r="K19" s="20">
        <v>347</v>
      </c>
      <c r="L19" s="20"/>
      <c r="M19" s="20">
        <v>135</v>
      </c>
      <c r="N19" s="20"/>
      <c r="O19" s="20">
        <v>43</v>
      </c>
      <c r="P19" s="20"/>
      <c r="Q19" s="20">
        <v>97.697000000000003</v>
      </c>
      <c r="R19" s="20"/>
      <c r="S19" s="20">
        <v>29</v>
      </c>
      <c r="T19" s="20"/>
      <c r="U19" s="20">
        <v>3702.9990000000003</v>
      </c>
      <c r="V19" s="20"/>
      <c r="W19" s="20">
        <v>1E-3</v>
      </c>
      <c r="X19" s="20"/>
      <c r="Y19" s="5">
        <v>0</v>
      </c>
      <c r="Z19" s="5">
        <v>3703</v>
      </c>
      <c r="AA19" s="5">
        <v>96</v>
      </c>
      <c r="AB19" s="5">
        <v>3799</v>
      </c>
      <c r="AC19" s="5">
        <v>0</v>
      </c>
      <c r="AD19" s="5">
        <v>0</v>
      </c>
      <c r="AE19" s="5">
        <v>0</v>
      </c>
      <c r="AF19" s="18">
        <v>100</v>
      </c>
    </row>
    <row r="20" spans="1:32" ht="15.75" customHeight="1" x14ac:dyDescent="0.15">
      <c r="A20" s="14" t="s">
        <v>29</v>
      </c>
      <c r="B20" s="4"/>
      <c r="C20" s="20">
        <v>1541</v>
      </c>
      <c r="D20" s="20"/>
      <c r="E20" s="20">
        <v>138</v>
      </c>
      <c r="F20" s="20"/>
      <c r="G20" s="20">
        <v>727.30200000000002</v>
      </c>
      <c r="H20" s="20"/>
      <c r="I20" s="20">
        <v>645</v>
      </c>
      <c r="J20" s="20"/>
      <c r="K20" s="20">
        <v>347</v>
      </c>
      <c r="L20" s="20"/>
      <c r="M20" s="20">
        <v>135</v>
      </c>
      <c r="N20" s="20"/>
      <c r="O20" s="20">
        <v>43</v>
      </c>
      <c r="P20" s="20"/>
      <c r="Q20" s="20">
        <v>97.697000000000003</v>
      </c>
      <c r="R20" s="20"/>
      <c r="S20" s="20">
        <v>29</v>
      </c>
      <c r="T20" s="20"/>
      <c r="U20" s="20">
        <v>3702.9990000000003</v>
      </c>
      <c r="V20" s="20"/>
      <c r="W20" s="20">
        <f>SUM(W18:X19)</f>
        <v>1E-3</v>
      </c>
      <c r="X20" s="20"/>
      <c r="Y20" s="5">
        <v>0</v>
      </c>
      <c r="Z20" s="5"/>
      <c r="AA20" s="5"/>
      <c r="AB20" s="5"/>
      <c r="AC20" s="5"/>
      <c r="AD20" s="5"/>
      <c r="AE20" s="5"/>
      <c r="AF20" s="18">
        <v>21.03</v>
      </c>
    </row>
    <row r="21" spans="1:32" ht="15.75" customHeight="1" x14ac:dyDescent="0.15">
      <c r="A21" s="14" t="s">
        <v>30</v>
      </c>
      <c r="B21" s="4" t="s">
        <v>93</v>
      </c>
      <c r="C21" s="20">
        <v>9974</v>
      </c>
      <c r="D21" s="20"/>
      <c r="E21" s="20">
        <v>1257</v>
      </c>
      <c r="F21" s="20"/>
      <c r="G21" s="20">
        <v>5689.5030000000006</v>
      </c>
      <c r="H21" s="20"/>
      <c r="I21" s="20">
        <v>4081</v>
      </c>
      <c r="J21" s="20"/>
      <c r="K21" s="20">
        <v>2313</v>
      </c>
      <c r="L21" s="20"/>
      <c r="M21" s="20">
        <v>967</v>
      </c>
      <c r="N21" s="20"/>
      <c r="O21" s="20">
        <v>232</v>
      </c>
      <c r="P21" s="20"/>
      <c r="Q21" s="20">
        <v>690.49599999999998</v>
      </c>
      <c r="R21" s="20"/>
      <c r="S21" s="20">
        <v>319</v>
      </c>
      <c r="T21" s="20"/>
      <c r="U21" s="20">
        <v>25522.999</v>
      </c>
      <c r="V21" s="20"/>
      <c r="W21" s="20">
        <v>1E-3</v>
      </c>
      <c r="X21" s="20"/>
      <c r="Y21" s="5">
        <v>0</v>
      </c>
      <c r="Z21" s="5">
        <v>25523</v>
      </c>
      <c r="AA21" s="5">
        <v>798</v>
      </c>
      <c r="AB21" s="5">
        <v>26321</v>
      </c>
      <c r="AC21" s="5">
        <v>0</v>
      </c>
      <c r="AD21" s="5">
        <v>1</v>
      </c>
      <c r="AE21" s="5">
        <v>0</v>
      </c>
      <c r="AF21" s="18">
        <v>100</v>
      </c>
    </row>
    <row r="22" spans="1:32" ht="15.75" customHeight="1" x14ac:dyDescent="0.15">
      <c r="A22" s="14" t="s">
        <v>31</v>
      </c>
      <c r="B22" s="4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D22" s="5"/>
      <c r="AE22" s="5"/>
      <c r="AF22" s="18"/>
    </row>
    <row r="23" spans="1:32" ht="15.75" customHeight="1" x14ac:dyDescent="0.15">
      <c r="A23" s="14" t="s">
        <v>32</v>
      </c>
      <c r="B23" s="4" t="s">
        <v>93</v>
      </c>
      <c r="C23" s="20">
        <v>4718</v>
      </c>
      <c r="D23" s="20"/>
      <c r="E23" s="20">
        <v>593</v>
      </c>
      <c r="F23" s="20"/>
      <c r="G23" s="20">
        <v>2111.357</v>
      </c>
      <c r="H23" s="20"/>
      <c r="I23" s="20">
        <v>1822</v>
      </c>
      <c r="J23" s="20"/>
      <c r="K23" s="20">
        <v>828</v>
      </c>
      <c r="L23" s="20"/>
      <c r="M23" s="20">
        <v>433</v>
      </c>
      <c r="N23" s="20"/>
      <c r="O23" s="20">
        <v>167</v>
      </c>
      <c r="P23" s="20"/>
      <c r="Q23" s="20">
        <v>2061.6419999999998</v>
      </c>
      <c r="R23" s="20"/>
      <c r="S23" s="20">
        <v>142</v>
      </c>
      <c r="T23" s="20"/>
      <c r="U23" s="20">
        <v>12875.999</v>
      </c>
      <c r="V23" s="20"/>
      <c r="W23" s="20">
        <v>1E-3</v>
      </c>
      <c r="X23" s="20"/>
      <c r="Y23" s="5">
        <v>0</v>
      </c>
      <c r="Z23" s="5">
        <v>12876</v>
      </c>
      <c r="AA23" s="5">
        <v>261</v>
      </c>
      <c r="AB23" s="5">
        <v>13137</v>
      </c>
      <c r="AC23" s="5">
        <v>0</v>
      </c>
      <c r="AD23" s="5">
        <v>0</v>
      </c>
      <c r="AE23" s="5">
        <v>0</v>
      </c>
      <c r="AF23" s="18">
        <v>100</v>
      </c>
    </row>
    <row r="24" spans="1:32" ht="15.75" customHeight="1" x14ac:dyDescent="0.15">
      <c r="A24" s="14" t="s">
        <v>33</v>
      </c>
      <c r="B24" s="4" t="s">
        <v>93</v>
      </c>
      <c r="C24" s="20">
        <v>6483</v>
      </c>
      <c r="D24" s="20"/>
      <c r="E24" s="20">
        <v>1011</v>
      </c>
      <c r="F24" s="20"/>
      <c r="G24" s="20">
        <v>2817.14</v>
      </c>
      <c r="H24" s="20"/>
      <c r="I24" s="20">
        <v>2906</v>
      </c>
      <c r="J24" s="20"/>
      <c r="K24" s="20">
        <v>1295</v>
      </c>
      <c r="L24" s="20"/>
      <c r="M24" s="20">
        <v>627</v>
      </c>
      <c r="N24" s="20"/>
      <c r="O24" s="20">
        <v>236</v>
      </c>
      <c r="P24" s="20"/>
      <c r="Q24" s="20">
        <v>2712.8589999999999</v>
      </c>
      <c r="R24" s="20"/>
      <c r="S24" s="20">
        <v>200</v>
      </c>
      <c r="T24" s="20"/>
      <c r="U24" s="20">
        <v>18287.999</v>
      </c>
      <c r="V24" s="20"/>
      <c r="W24" s="20">
        <v>1E-3</v>
      </c>
      <c r="X24" s="20"/>
      <c r="Y24" s="5">
        <v>0</v>
      </c>
      <c r="Z24" s="5">
        <v>18288</v>
      </c>
      <c r="AA24" s="5">
        <v>407</v>
      </c>
      <c r="AB24" s="5">
        <v>18695</v>
      </c>
      <c r="AC24" s="5">
        <v>0</v>
      </c>
      <c r="AD24" s="5">
        <v>0</v>
      </c>
      <c r="AE24" s="5">
        <v>0</v>
      </c>
      <c r="AF24" s="18">
        <v>100</v>
      </c>
    </row>
    <row r="25" spans="1:32" ht="15.75" customHeight="1" x14ac:dyDescent="0.15">
      <c r="A25" s="14" t="s">
        <v>34</v>
      </c>
      <c r="B25" s="4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5"/>
      <c r="Z25" s="5"/>
      <c r="AA25" s="5"/>
      <c r="AB25" s="5"/>
      <c r="AC25" s="5"/>
      <c r="AD25" s="5"/>
      <c r="AE25" s="5"/>
      <c r="AF25" s="18"/>
    </row>
    <row r="26" spans="1:32" ht="15.75" customHeight="1" x14ac:dyDescent="0.15">
      <c r="A26" s="14" t="s">
        <v>35</v>
      </c>
      <c r="B26" s="4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5"/>
      <c r="Z26" s="5"/>
      <c r="AA26" s="5"/>
      <c r="AB26" s="5"/>
      <c r="AC26" s="5"/>
      <c r="AD26" s="5"/>
      <c r="AE26" s="5"/>
      <c r="AF26" s="18"/>
    </row>
    <row r="27" spans="1:32" ht="15.75" customHeight="1" x14ac:dyDescent="0.15">
      <c r="A27" s="14" t="s">
        <v>36</v>
      </c>
      <c r="B27" s="4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>
        <f>SUM(W25:X26)</f>
        <v>0</v>
      </c>
      <c r="X27" s="20"/>
      <c r="Y27" s="5">
        <f>SUM(Y25:Z26)</f>
        <v>0</v>
      </c>
      <c r="Z27" s="5"/>
      <c r="AA27" s="5"/>
      <c r="AB27" s="5"/>
      <c r="AC27" s="5"/>
      <c r="AD27" s="5"/>
      <c r="AE27" s="5"/>
      <c r="AF27" s="18"/>
    </row>
    <row r="28" spans="1:32" ht="15.75" customHeight="1" x14ac:dyDescent="0.15">
      <c r="A28" s="14" t="s">
        <v>37</v>
      </c>
      <c r="B28" s="4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5"/>
      <c r="Z28" s="5"/>
      <c r="AA28" s="5"/>
      <c r="AB28" s="5"/>
      <c r="AC28" s="5"/>
      <c r="AD28" s="5"/>
      <c r="AE28" s="5"/>
      <c r="AF28" s="18"/>
    </row>
    <row r="29" spans="1:32" ht="15.75" customHeight="1" x14ac:dyDescent="0.15">
      <c r="A29" s="14" t="s">
        <v>38</v>
      </c>
      <c r="B29" s="4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5"/>
      <c r="Z29" s="5"/>
      <c r="AA29" s="5"/>
      <c r="AB29" s="5"/>
      <c r="AC29" s="5"/>
      <c r="AD29" s="5"/>
      <c r="AE29" s="5"/>
      <c r="AF29" s="18"/>
    </row>
    <row r="30" spans="1:32" ht="15.75" customHeight="1" x14ac:dyDescent="0.15">
      <c r="A30" s="14" t="s">
        <v>39</v>
      </c>
      <c r="B30" s="4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5"/>
      <c r="Z30" s="5"/>
      <c r="AA30" s="5"/>
      <c r="AB30" s="5"/>
      <c r="AC30" s="5"/>
      <c r="AD30" s="5"/>
      <c r="AE30" s="5"/>
      <c r="AF30" s="18"/>
    </row>
    <row r="31" spans="1:32" ht="15.75" customHeight="1" x14ac:dyDescent="0.15">
      <c r="A31" s="14" t="s">
        <v>40</v>
      </c>
      <c r="B31" s="4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5"/>
      <c r="Z31" s="5"/>
      <c r="AA31" s="5"/>
      <c r="AB31" s="5"/>
      <c r="AC31" s="5"/>
      <c r="AD31" s="5"/>
      <c r="AE31" s="5"/>
      <c r="AF31" s="18"/>
    </row>
    <row r="32" spans="1:32" ht="15.75" customHeight="1" x14ac:dyDescent="0.15">
      <c r="A32" s="14" t="s">
        <v>41</v>
      </c>
      <c r="B32" s="4" t="s">
        <v>93</v>
      </c>
      <c r="C32" s="20">
        <v>9671</v>
      </c>
      <c r="D32" s="20"/>
      <c r="E32" s="20">
        <v>1554</v>
      </c>
      <c r="F32" s="20"/>
      <c r="G32" s="20">
        <v>5750.9589999999998</v>
      </c>
      <c r="H32" s="20"/>
      <c r="I32" s="20">
        <v>4876</v>
      </c>
      <c r="J32" s="20"/>
      <c r="K32" s="20">
        <v>2442</v>
      </c>
      <c r="L32" s="20"/>
      <c r="M32" s="20">
        <v>1052</v>
      </c>
      <c r="N32" s="20"/>
      <c r="O32" s="20">
        <v>328</v>
      </c>
      <c r="P32" s="20"/>
      <c r="Q32" s="20">
        <v>1239.04</v>
      </c>
      <c r="R32" s="20"/>
      <c r="S32" s="20">
        <v>410</v>
      </c>
      <c r="T32" s="20"/>
      <c r="U32" s="20">
        <v>27322.999</v>
      </c>
      <c r="V32" s="20"/>
      <c r="W32" s="20">
        <v>1E-3</v>
      </c>
      <c r="X32" s="20"/>
      <c r="Y32" s="5">
        <v>0</v>
      </c>
      <c r="Z32" s="5">
        <v>27323</v>
      </c>
      <c r="AA32" s="5">
        <v>654</v>
      </c>
      <c r="AB32" s="5">
        <v>27977</v>
      </c>
      <c r="AC32" s="5">
        <v>0</v>
      </c>
      <c r="AD32" s="5">
        <v>0</v>
      </c>
      <c r="AE32" s="5">
        <v>0</v>
      </c>
      <c r="AF32" s="18">
        <v>100</v>
      </c>
    </row>
    <row r="33" spans="1:32" ht="15.75" customHeight="1" x14ac:dyDescent="0.15">
      <c r="A33" s="14" t="s">
        <v>42</v>
      </c>
      <c r="B33" s="4" t="s">
        <v>93</v>
      </c>
      <c r="C33" s="20">
        <v>5146</v>
      </c>
      <c r="D33" s="20"/>
      <c r="E33" s="20">
        <v>393</v>
      </c>
      <c r="F33" s="20"/>
      <c r="G33" s="20">
        <v>2231.846</v>
      </c>
      <c r="H33" s="20"/>
      <c r="I33" s="20">
        <v>1904</v>
      </c>
      <c r="J33" s="20"/>
      <c r="K33" s="20">
        <v>948</v>
      </c>
      <c r="L33" s="20"/>
      <c r="M33" s="20">
        <v>475</v>
      </c>
      <c r="N33" s="20"/>
      <c r="O33" s="20">
        <v>118</v>
      </c>
      <c r="P33" s="20"/>
      <c r="Q33" s="20">
        <v>376.15300000000002</v>
      </c>
      <c r="R33" s="20"/>
      <c r="S33" s="20">
        <v>160</v>
      </c>
      <c r="T33" s="20"/>
      <c r="U33" s="20">
        <v>11751.999</v>
      </c>
      <c r="V33" s="20"/>
      <c r="W33" s="20">
        <v>1E-3</v>
      </c>
      <c r="X33" s="20"/>
      <c r="Y33" s="5">
        <v>0</v>
      </c>
      <c r="Z33" s="5">
        <v>11752</v>
      </c>
      <c r="AA33" s="5">
        <v>372</v>
      </c>
      <c r="AB33" s="5">
        <v>12124</v>
      </c>
      <c r="AC33" s="5">
        <v>0</v>
      </c>
      <c r="AD33" s="5">
        <v>1</v>
      </c>
      <c r="AE33" s="5">
        <v>0</v>
      </c>
      <c r="AF33" s="18">
        <v>100</v>
      </c>
    </row>
    <row r="34" spans="1:32" ht="15.75" customHeight="1" x14ac:dyDescent="0.15">
      <c r="A34" s="14" t="s">
        <v>43</v>
      </c>
      <c r="B34" s="4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5"/>
      <c r="Z34" s="5"/>
      <c r="AA34" s="5"/>
      <c r="AB34" s="5"/>
      <c r="AC34" s="5"/>
      <c r="AD34" s="5"/>
      <c r="AE34" s="5"/>
      <c r="AF34" s="18"/>
    </row>
    <row r="35" spans="1:32" ht="15.75" customHeight="1" x14ac:dyDescent="0.15">
      <c r="A35" s="14" t="s">
        <v>44</v>
      </c>
      <c r="B35" s="4" t="s">
        <v>93</v>
      </c>
      <c r="C35" s="20">
        <v>675</v>
      </c>
      <c r="D35" s="20"/>
      <c r="E35" s="20">
        <v>64</v>
      </c>
      <c r="F35" s="20"/>
      <c r="G35" s="20">
        <v>284.02100000000002</v>
      </c>
      <c r="H35" s="20"/>
      <c r="I35" s="20">
        <v>247</v>
      </c>
      <c r="J35" s="20"/>
      <c r="K35" s="20">
        <v>124</v>
      </c>
      <c r="L35" s="20"/>
      <c r="M35" s="20">
        <v>41</v>
      </c>
      <c r="N35" s="20"/>
      <c r="O35" s="20">
        <v>20</v>
      </c>
      <c r="P35" s="20"/>
      <c r="Q35" s="20">
        <v>52.978000000000002</v>
      </c>
      <c r="R35" s="20"/>
      <c r="S35" s="20">
        <v>11</v>
      </c>
      <c r="T35" s="20"/>
      <c r="U35" s="20">
        <v>1518.999</v>
      </c>
      <c r="V35" s="20"/>
      <c r="W35" s="20">
        <v>1E-3</v>
      </c>
      <c r="X35" s="20"/>
      <c r="Y35" s="5">
        <v>0</v>
      </c>
      <c r="Z35" s="5">
        <v>1519</v>
      </c>
      <c r="AA35" s="5">
        <v>63</v>
      </c>
      <c r="AB35" s="5">
        <v>1582</v>
      </c>
      <c r="AC35" s="5">
        <v>0</v>
      </c>
      <c r="AD35" s="5">
        <v>0</v>
      </c>
      <c r="AE35" s="5">
        <v>0</v>
      </c>
      <c r="AF35" s="18">
        <v>100</v>
      </c>
    </row>
    <row r="36" spans="1:32" ht="15.75" customHeight="1" x14ac:dyDescent="0.15">
      <c r="A36" s="14" t="s">
        <v>45</v>
      </c>
      <c r="B36" s="4" t="s">
        <v>93</v>
      </c>
      <c r="C36" s="20">
        <v>7026</v>
      </c>
      <c r="D36" s="20"/>
      <c r="E36" s="20">
        <v>1106</v>
      </c>
      <c r="F36" s="20"/>
      <c r="G36" s="20">
        <v>2489.6549999999997</v>
      </c>
      <c r="H36" s="20"/>
      <c r="I36" s="20">
        <v>2814</v>
      </c>
      <c r="J36" s="20"/>
      <c r="K36" s="20">
        <v>1653</v>
      </c>
      <c r="L36" s="20"/>
      <c r="M36" s="20">
        <v>472</v>
      </c>
      <c r="N36" s="20"/>
      <c r="O36" s="20">
        <v>201</v>
      </c>
      <c r="P36" s="20"/>
      <c r="Q36" s="20">
        <v>658.34400000000005</v>
      </c>
      <c r="R36" s="20"/>
      <c r="S36" s="20">
        <v>132</v>
      </c>
      <c r="T36" s="20"/>
      <c r="U36" s="20">
        <v>16551.999</v>
      </c>
      <c r="V36" s="20"/>
      <c r="W36" s="20">
        <v>1E-3</v>
      </c>
      <c r="X36" s="20"/>
      <c r="Y36" s="5">
        <v>0</v>
      </c>
      <c r="Z36" s="5">
        <v>16552</v>
      </c>
      <c r="AA36" s="5">
        <v>369</v>
      </c>
      <c r="AB36" s="5">
        <v>16921</v>
      </c>
      <c r="AC36" s="5">
        <v>0</v>
      </c>
      <c r="AD36" s="5">
        <v>0</v>
      </c>
      <c r="AE36" s="5">
        <v>0</v>
      </c>
      <c r="AF36" s="18">
        <v>100</v>
      </c>
    </row>
    <row r="37" spans="1:32" ht="15.75" customHeight="1" x14ac:dyDescent="0.15">
      <c r="A37" s="14" t="s">
        <v>46</v>
      </c>
      <c r="B37" s="4"/>
      <c r="C37" s="20">
        <v>7701</v>
      </c>
      <c r="D37" s="20"/>
      <c r="E37" s="20">
        <v>1170</v>
      </c>
      <c r="F37" s="20"/>
      <c r="G37" s="20">
        <v>2773.6759999999999</v>
      </c>
      <c r="H37" s="20"/>
      <c r="I37" s="20">
        <v>3061</v>
      </c>
      <c r="J37" s="20"/>
      <c r="K37" s="20">
        <v>1777</v>
      </c>
      <c r="L37" s="20"/>
      <c r="M37" s="20">
        <v>513</v>
      </c>
      <c r="N37" s="20"/>
      <c r="O37" s="20">
        <v>221</v>
      </c>
      <c r="P37" s="20"/>
      <c r="Q37" s="20">
        <v>711.322</v>
      </c>
      <c r="R37" s="20"/>
      <c r="S37" s="20">
        <v>143</v>
      </c>
      <c r="T37" s="20"/>
      <c r="U37" s="20">
        <v>18070.998</v>
      </c>
      <c r="V37" s="20"/>
      <c r="W37" s="20">
        <v>2E-3</v>
      </c>
      <c r="X37" s="20"/>
      <c r="Y37" s="5">
        <v>0</v>
      </c>
      <c r="Z37" s="5">
        <v>18071</v>
      </c>
      <c r="AA37" s="5">
        <v>432</v>
      </c>
      <c r="AB37" s="5">
        <v>18503</v>
      </c>
      <c r="AC37" s="5">
        <v>0</v>
      </c>
      <c r="AD37" s="5">
        <v>0</v>
      </c>
      <c r="AE37" s="5">
        <v>0</v>
      </c>
      <c r="AF37" s="18">
        <v>100</v>
      </c>
    </row>
    <row r="38" spans="1:32" ht="15.75" customHeight="1" x14ac:dyDescent="0.15">
      <c r="A38" s="14" t="s">
        <v>47</v>
      </c>
      <c r="B38" s="4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5"/>
      <c r="Z38" s="5"/>
      <c r="AA38" s="5"/>
      <c r="AB38" s="5"/>
      <c r="AC38" s="5"/>
      <c r="AD38" s="5"/>
      <c r="AE38" s="5"/>
      <c r="AF38" s="18"/>
    </row>
    <row r="39" spans="1:32" ht="15.75" customHeight="1" x14ac:dyDescent="0.15">
      <c r="A39" s="14" t="s">
        <v>48</v>
      </c>
      <c r="B39" s="4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5"/>
      <c r="Z39" s="5"/>
      <c r="AA39" s="5"/>
      <c r="AB39" s="5"/>
      <c r="AC39" s="5"/>
      <c r="AD39" s="5"/>
      <c r="AE39" s="5"/>
      <c r="AF39" s="18"/>
    </row>
    <row r="40" spans="1:32" ht="15.75" customHeight="1" x14ac:dyDescent="0.15">
      <c r="A40" s="14" t="s">
        <v>49</v>
      </c>
      <c r="B40" s="4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5"/>
      <c r="Z40" s="5"/>
      <c r="AA40" s="5"/>
      <c r="AB40" s="5"/>
      <c r="AC40" s="5"/>
      <c r="AD40" s="5"/>
      <c r="AE40" s="5"/>
      <c r="AF40" s="18"/>
    </row>
    <row r="41" spans="1:32" ht="15.75" customHeight="1" x14ac:dyDescent="0.15">
      <c r="A41" s="14" t="s">
        <v>50</v>
      </c>
      <c r="B41" s="4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5"/>
      <c r="Z41" s="5"/>
      <c r="AA41" s="5"/>
      <c r="AB41" s="5"/>
      <c r="AC41" s="5"/>
      <c r="AD41" s="5"/>
      <c r="AE41" s="5"/>
      <c r="AF41" s="18"/>
    </row>
    <row r="42" spans="1:32" ht="15.75" customHeight="1" x14ac:dyDescent="0.15">
      <c r="A42" s="14" t="s">
        <v>51</v>
      </c>
      <c r="B42" s="4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5"/>
      <c r="Z42" s="5"/>
      <c r="AA42" s="5"/>
      <c r="AB42" s="5"/>
      <c r="AC42" s="5"/>
      <c r="AD42" s="5"/>
      <c r="AE42" s="5"/>
      <c r="AF42" s="18"/>
    </row>
    <row r="43" spans="1:32" ht="15.75" customHeight="1" x14ac:dyDescent="0.15">
      <c r="A43" s="14" t="s">
        <v>52</v>
      </c>
      <c r="B43" s="4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5"/>
      <c r="Z43" s="5"/>
      <c r="AA43" s="5"/>
      <c r="AB43" s="5"/>
      <c r="AC43" s="5"/>
      <c r="AD43" s="5"/>
      <c r="AE43" s="5"/>
      <c r="AF43" s="18"/>
    </row>
    <row r="44" spans="1:32" ht="15.75" customHeight="1" x14ac:dyDescent="0.15">
      <c r="A44" s="15" t="s">
        <v>53</v>
      </c>
      <c r="B44" s="1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11"/>
      <c r="Z44" s="11"/>
      <c r="AA44" s="11"/>
      <c r="AB44" s="11"/>
      <c r="AC44" s="11"/>
      <c r="AD44" s="11"/>
      <c r="AE44" s="11"/>
      <c r="AF44" s="19"/>
    </row>
    <row r="45" spans="1:32" ht="33" customHeight="1" x14ac:dyDescent="0.15">
      <c r="A45" s="24" t="s">
        <v>79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</row>
    <row r="46" spans="1:32" ht="15" customHeight="1" x14ac:dyDescent="0.15"/>
    <row r="47" spans="1:32" ht="15" customHeight="1" x14ac:dyDescent="0.15">
      <c r="A47" s="1" t="s">
        <v>80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" t="s">
        <v>92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 t="s">
        <v>14</v>
      </c>
    </row>
    <row r="48" spans="1:32" ht="75" customHeight="1" x14ac:dyDescent="0.15">
      <c r="A48" s="12" t="s">
        <v>0</v>
      </c>
      <c r="B48" s="6" t="s">
        <v>1</v>
      </c>
      <c r="C48" s="23" t="s">
        <v>83</v>
      </c>
      <c r="D48" s="23"/>
      <c r="E48" s="23" t="s">
        <v>84</v>
      </c>
      <c r="F48" s="23"/>
      <c r="G48" s="23" t="s">
        <v>85</v>
      </c>
      <c r="H48" s="23"/>
      <c r="I48" s="23" t="s">
        <v>86</v>
      </c>
      <c r="J48" s="23"/>
      <c r="K48" s="23" t="s">
        <v>87</v>
      </c>
      <c r="L48" s="23"/>
      <c r="M48" s="23" t="s">
        <v>88</v>
      </c>
      <c r="N48" s="23"/>
      <c r="O48" s="23" t="s">
        <v>89</v>
      </c>
      <c r="P48" s="23"/>
      <c r="Q48" s="23" t="s">
        <v>90</v>
      </c>
      <c r="R48" s="23"/>
      <c r="S48" s="23" t="s">
        <v>91</v>
      </c>
      <c r="T48" s="23"/>
      <c r="U48" s="23" t="s">
        <v>2</v>
      </c>
      <c r="V48" s="23"/>
      <c r="W48" s="25" t="s">
        <v>3</v>
      </c>
      <c r="X48" s="25"/>
      <c r="Y48" s="7" t="s">
        <v>4</v>
      </c>
      <c r="Z48" s="6" t="s">
        <v>5</v>
      </c>
      <c r="AA48" s="6" t="s">
        <v>6</v>
      </c>
      <c r="AB48" s="6" t="s">
        <v>7</v>
      </c>
      <c r="AC48" s="6" t="s">
        <v>8</v>
      </c>
      <c r="AD48" s="6" t="s">
        <v>9</v>
      </c>
      <c r="AE48" s="6" t="s">
        <v>10</v>
      </c>
      <c r="AF48" s="16" t="s">
        <v>11</v>
      </c>
    </row>
    <row r="49" spans="1:32" ht="15.75" customHeight="1" x14ac:dyDescent="0.15">
      <c r="A49" s="13" t="s">
        <v>54</v>
      </c>
      <c r="B49" s="8" t="s">
        <v>93</v>
      </c>
      <c r="C49" s="22">
        <v>6530</v>
      </c>
      <c r="D49" s="22"/>
      <c r="E49" s="22">
        <v>484</v>
      </c>
      <c r="F49" s="22"/>
      <c r="G49" s="22">
        <v>2793.2809999999999</v>
      </c>
      <c r="H49" s="22"/>
      <c r="I49" s="22">
        <v>2057</v>
      </c>
      <c r="J49" s="22"/>
      <c r="K49" s="22">
        <v>946</v>
      </c>
      <c r="L49" s="22"/>
      <c r="M49" s="22">
        <v>517</v>
      </c>
      <c r="N49" s="22"/>
      <c r="O49" s="22">
        <v>216</v>
      </c>
      <c r="P49" s="22"/>
      <c r="Q49" s="22">
        <v>475.71799999999996</v>
      </c>
      <c r="R49" s="22"/>
      <c r="S49" s="22">
        <v>151</v>
      </c>
      <c r="T49" s="22"/>
      <c r="U49" s="22">
        <v>14169.999</v>
      </c>
      <c r="V49" s="22"/>
      <c r="W49" s="22">
        <v>1E-3</v>
      </c>
      <c r="X49" s="22"/>
      <c r="Y49" s="9">
        <v>0</v>
      </c>
      <c r="Z49" s="9">
        <v>14170</v>
      </c>
      <c r="AA49" s="9">
        <v>496</v>
      </c>
      <c r="AB49" s="9">
        <v>14666</v>
      </c>
      <c r="AC49" s="9">
        <v>0</v>
      </c>
      <c r="AD49" s="9">
        <v>0</v>
      </c>
      <c r="AE49" s="9">
        <v>0</v>
      </c>
      <c r="AF49" s="17">
        <v>100</v>
      </c>
    </row>
    <row r="50" spans="1:32" ht="15.75" customHeight="1" x14ac:dyDescent="0.15">
      <c r="A50" s="14" t="s">
        <v>55</v>
      </c>
      <c r="B50" s="4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5"/>
      <c r="Z50" s="5"/>
      <c r="AA50" s="5"/>
      <c r="AB50" s="5"/>
      <c r="AC50" s="5"/>
      <c r="AD50" s="5"/>
      <c r="AE50" s="5"/>
      <c r="AF50" s="18"/>
    </row>
    <row r="51" spans="1:32" ht="15.75" customHeight="1" x14ac:dyDescent="0.15">
      <c r="A51" s="14" t="s">
        <v>56</v>
      </c>
      <c r="B51" s="4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5"/>
      <c r="Z51" s="5"/>
      <c r="AA51" s="5"/>
      <c r="AB51" s="5"/>
      <c r="AC51" s="5"/>
      <c r="AD51" s="5"/>
      <c r="AE51" s="5"/>
      <c r="AF51" s="18"/>
    </row>
    <row r="52" spans="1:32" ht="15.75" customHeight="1" x14ac:dyDescent="0.15">
      <c r="A52" s="14" t="s">
        <v>57</v>
      </c>
      <c r="B52" s="4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5"/>
      <c r="Z52" s="5"/>
      <c r="AA52" s="5"/>
      <c r="AB52" s="5"/>
      <c r="AC52" s="5"/>
      <c r="AD52" s="5"/>
      <c r="AE52" s="5"/>
      <c r="AF52" s="18"/>
    </row>
    <row r="53" spans="1:32" ht="15.75" customHeight="1" x14ac:dyDescent="0.15">
      <c r="A53" s="14" t="s">
        <v>58</v>
      </c>
      <c r="B53" s="4" t="s">
        <v>93</v>
      </c>
      <c r="C53" s="20">
        <v>1394</v>
      </c>
      <c r="D53" s="20"/>
      <c r="E53" s="20">
        <v>203</v>
      </c>
      <c r="F53" s="20"/>
      <c r="G53" s="20">
        <v>777.57799999999997</v>
      </c>
      <c r="H53" s="20"/>
      <c r="I53" s="20">
        <v>377</v>
      </c>
      <c r="J53" s="20"/>
      <c r="K53" s="20">
        <v>231</v>
      </c>
      <c r="L53" s="20"/>
      <c r="M53" s="20">
        <v>109</v>
      </c>
      <c r="N53" s="20"/>
      <c r="O53" s="20">
        <v>32</v>
      </c>
      <c r="P53" s="20"/>
      <c r="Q53" s="20">
        <v>112.42099999999999</v>
      </c>
      <c r="R53" s="20"/>
      <c r="S53" s="20">
        <v>41</v>
      </c>
      <c r="T53" s="20"/>
      <c r="U53" s="20">
        <v>3276.9989999999998</v>
      </c>
      <c r="V53" s="20"/>
      <c r="W53" s="20">
        <v>1E-3</v>
      </c>
      <c r="X53" s="20"/>
      <c r="Y53" s="5">
        <v>0</v>
      </c>
      <c r="Z53" s="5">
        <v>3277</v>
      </c>
      <c r="AA53" s="5">
        <v>84</v>
      </c>
      <c r="AB53" s="5">
        <v>3361</v>
      </c>
      <c r="AC53" s="5">
        <v>0</v>
      </c>
      <c r="AD53" s="5">
        <v>0</v>
      </c>
      <c r="AE53" s="5">
        <v>0</v>
      </c>
      <c r="AF53" s="18">
        <v>100</v>
      </c>
    </row>
    <row r="54" spans="1:32" ht="15.75" customHeight="1" x14ac:dyDescent="0.15">
      <c r="A54" s="14" t="s">
        <v>59</v>
      </c>
      <c r="B54" s="4"/>
      <c r="C54" s="20">
        <v>1394</v>
      </c>
      <c r="D54" s="20"/>
      <c r="E54" s="20">
        <v>203</v>
      </c>
      <c r="F54" s="20"/>
      <c r="G54" s="20">
        <v>777.57799999999997</v>
      </c>
      <c r="H54" s="20"/>
      <c r="I54" s="20">
        <v>377</v>
      </c>
      <c r="J54" s="20"/>
      <c r="K54" s="20">
        <v>231</v>
      </c>
      <c r="L54" s="20"/>
      <c r="M54" s="20">
        <v>109</v>
      </c>
      <c r="N54" s="20"/>
      <c r="O54" s="20">
        <v>32</v>
      </c>
      <c r="P54" s="20"/>
      <c r="Q54" s="20">
        <v>112.42099999999999</v>
      </c>
      <c r="R54" s="20"/>
      <c r="S54" s="20">
        <v>41</v>
      </c>
      <c r="T54" s="20"/>
      <c r="U54" s="20">
        <v>3276.9989999999998</v>
      </c>
      <c r="V54" s="20"/>
      <c r="W54" s="20">
        <f>SUM(W52:X53)</f>
        <v>1E-3</v>
      </c>
      <c r="X54" s="20"/>
      <c r="Y54" s="5">
        <v>0</v>
      </c>
      <c r="Z54" s="5"/>
      <c r="AA54" s="5"/>
      <c r="AB54" s="5"/>
      <c r="AC54" s="5"/>
      <c r="AD54" s="5"/>
      <c r="AE54" s="5"/>
      <c r="AF54" s="18">
        <v>16.350000000000001</v>
      </c>
    </row>
    <row r="55" spans="1:32" ht="15.75" customHeight="1" x14ac:dyDescent="0.15">
      <c r="A55" s="14" t="s">
        <v>16</v>
      </c>
      <c r="B55" s="4"/>
      <c r="C55" s="20">
        <v>53158</v>
      </c>
      <c r="D55" s="20"/>
      <c r="E55" s="20">
        <v>6803</v>
      </c>
      <c r="F55" s="20"/>
      <c r="G55" s="20">
        <v>25672.642</v>
      </c>
      <c r="H55" s="20"/>
      <c r="I55" s="20">
        <v>21729</v>
      </c>
      <c r="J55" s="20"/>
      <c r="K55" s="20">
        <v>11127</v>
      </c>
      <c r="L55" s="20"/>
      <c r="M55" s="20">
        <v>4828</v>
      </c>
      <c r="N55" s="20"/>
      <c r="O55" s="20">
        <v>1593</v>
      </c>
      <c r="P55" s="20"/>
      <c r="Q55" s="20">
        <v>8477.348</v>
      </c>
      <c r="R55" s="20"/>
      <c r="S55" s="20">
        <v>1595</v>
      </c>
      <c r="T55" s="20"/>
      <c r="U55" s="20"/>
      <c r="V55" s="20"/>
      <c r="W55" s="20">
        <f>W6</f>
        <v>1.0000000000000002E-2</v>
      </c>
      <c r="X55" s="20"/>
      <c r="Y55" s="5">
        <f>Y6</f>
        <v>0</v>
      </c>
      <c r="Z55" s="5"/>
      <c r="AA55" s="5"/>
      <c r="AB55" s="5"/>
      <c r="AC55" s="5"/>
      <c r="AD55" s="5"/>
      <c r="AE55" s="5"/>
      <c r="AF55" s="18"/>
    </row>
    <row r="56" spans="1:32" ht="15.75" customHeight="1" x14ac:dyDescent="0.15">
      <c r="A56" s="14"/>
      <c r="B56" s="4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5"/>
      <c r="Z56" s="5"/>
      <c r="AA56" s="5"/>
      <c r="AB56" s="5"/>
      <c r="AC56" s="5"/>
      <c r="AD56" s="5"/>
      <c r="AE56" s="5"/>
      <c r="AF56" s="18"/>
    </row>
    <row r="57" spans="1:32" ht="15.75" customHeight="1" x14ac:dyDescent="0.15">
      <c r="A57" s="14" t="s">
        <v>60</v>
      </c>
      <c r="B57" s="4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5"/>
      <c r="Z57" s="5"/>
      <c r="AA57" s="5"/>
      <c r="AB57" s="5"/>
      <c r="AC57" s="5"/>
      <c r="AD57" s="5"/>
      <c r="AE57" s="5"/>
      <c r="AF57" s="18"/>
    </row>
    <row r="58" spans="1:32" ht="15.75" customHeight="1" x14ac:dyDescent="0.15">
      <c r="A58" s="14" t="s">
        <v>61</v>
      </c>
      <c r="B58" s="4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5"/>
      <c r="Z58" s="5"/>
      <c r="AA58" s="5"/>
      <c r="AB58" s="5"/>
      <c r="AC58" s="5"/>
      <c r="AD58" s="5"/>
      <c r="AE58" s="5"/>
      <c r="AF58" s="18"/>
    </row>
    <row r="59" spans="1:32" ht="15.75" customHeight="1" x14ac:dyDescent="0.15">
      <c r="A59" s="14" t="s">
        <v>62</v>
      </c>
      <c r="B59" s="4" t="s">
        <v>93</v>
      </c>
      <c r="C59" s="20">
        <v>3146</v>
      </c>
      <c r="D59" s="20"/>
      <c r="E59" s="20">
        <v>457</v>
      </c>
      <c r="F59" s="20"/>
      <c r="G59" s="20">
        <v>1600.5050000000001</v>
      </c>
      <c r="H59" s="20"/>
      <c r="I59" s="20">
        <v>1699</v>
      </c>
      <c r="J59" s="20"/>
      <c r="K59" s="20">
        <v>636</v>
      </c>
      <c r="L59" s="20"/>
      <c r="M59" s="20">
        <v>267</v>
      </c>
      <c r="N59" s="20"/>
      <c r="O59" s="20">
        <v>135</v>
      </c>
      <c r="P59" s="20"/>
      <c r="Q59" s="20">
        <v>332.49400000000003</v>
      </c>
      <c r="R59" s="20"/>
      <c r="S59" s="20">
        <v>96</v>
      </c>
      <c r="T59" s="20"/>
      <c r="U59" s="20">
        <v>8368.9989999999998</v>
      </c>
      <c r="V59" s="20"/>
      <c r="W59" s="20">
        <v>1E-3</v>
      </c>
      <c r="X59" s="20"/>
      <c r="Y59" s="5">
        <v>0</v>
      </c>
      <c r="Z59" s="5">
        <v>8369</v>
      </c>
      <c r="AA59" s="5">
        <v>264</v>
      </c>
      <c r="AB59" s="5">
        <v>8633</v>
      </c>
      <c r="AC59" s="5">
        <v>0</v>
      </c>
      <c r="AD59" s="5">
        <v>0</v>
      </c>
      <c r="AE59" s="5">
        <v>0</v>
      </c>
      <c r="AF59" s="18">
        <v>100</v>
      </c>
    </row>
    <row r="60" spans="1:32" ht="15.75" customHeight="1" x14ac:dyDescent="0.15">
      <c r="A60" s="14" t="s">
        <v>63</v>
      </c>
      <c r="B60" s="4"/>
      <c r="C60" s="20">
        <v>3146</v>
      </c>
      <c r="D60" s="20"/>
      <c r="E60" s="20">
        <v>457</v>
      </c>
      <c r="F60" s="20"/>
      <c r="G60" s="20">
        <v>1600.5050000000001</v>
      </c>
      <c r="H60" s="20"/>
      <c r="I60" s="20">
        <v>1699</v>
      </c>
      <c r="J60" s="20"/>
      <c r="K60" s="20">
        <v>636</v>
      </c>
      <c r="L60" s="20"/>
      <c r="M60" s="20">
        <v>267</v>
      </c>
      <c r="N60" s="20"/>
      <c r="O60" s="20">
        <v>135</v>
      </c>
      <c r="P60" s="20"/>
      <c r="Q60" s="20">
        <v>332.49400000000003</v>
      </c>
      <c r="R60" s="20"/>
      <c r="S60" s="20">
        <v>96</v>
      </c>
      <c r="T60" s="20"/>
      <c r="U60" s="20">
        <v>8368.9989999999998</v>
      </c>
      <c r="V60" s="20"/>
      <c r="W60" s="20">
        <f>SUM(W57:X59)</f>
        <v>1E-3</v>
      </c>
      <c r="X60" s="20"/>
      <c r="Y60" s="5">
        <v>0</v>
      </c>
      <c r="Z60" s="5"/>
      <c r="AA60" s="5"/>
      <c r="AB60" s="5"/>
      <c r="AC60" s="5"/>
      <c r="AD60" s="5"/>
      <c r="AE60" s="5"/>
      <c r="AF60" s="18">
        <v>29.85</v>
      </c>
    </row>
    <row r="61" spans="1:32" ht="15.75" customHeight="1" x14ac:dyDescent="0.15">
      <c r="A61" s="14"/>
      <c r="B61" s="4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5"/>
      <c r="Z61" s="5"/>
      <c r="AA61" s="5"/>
      <c r="AB61" s="5"/>
      <c r="AC61" s="5"/>
      <c r="AD61" s="5"/>
      <c r="AE61" s="5"/>
      <c r="AF61" s="18"/>
    </row>
    <row r="62" spans="1:32" ht="15.75" customHeight="1" x14ac:dyDescent="0.15">
      <c r="A62" s="14" t="s">
        <v>64</v>
      </c>
      <c r="B62" s="4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5"/>
      <c r="Z62" s="5"/>
      <c r="AA62" s="5"/>
      <c r="AB62" s="5"/>
      <c r="AC62" s="5"/>
      <c r="AD62" s="5"/>
      <c r="AE62" s="5"/>
      <c r="AF62" s="18"/>
    </row>
    <row r="63" spans="1:32" ht="15.75" customHeight="1" x14ac:dyDescent="0.15">
      <c r="A63" s="14" t="s">
        <v>65</v>
      </c>
      <c r="B63" s="4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>
        <f>SUM(W59)</f>
        <v>1E-3</v>
      </c>
      <c r="X63" s="20"/>
      <c r="Y63" s="5">
        <f>SUM(Y59)</f>
        <v>0</v>
      </c>
      <c r="Z63" s="5"/>
      <c r="AA63" s="5"/>
      <c r="AB63" s="5"/>
      <c r="AC63" s="5"/>
      <c r="AD63" s="5"/>
      <c r="AE63" s="5"/>
      <c r="AF63" s="18"/>
    </row>
    <row r="64" spans="1:32" ht="15.75" customHeight="1" x14ac:dyDescent="0.15">
      <c r="A64" s="14"/>
      <c r="B64" s="4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5"/>
      <c r="Z64" s="5"/>
      <c r="AA64" s="5"/>
      <c r="AB64" s="5"/>
      <c r="AC64" s="5"/>
      <c r="AD64" s="5"/>
      <c r="AE64" s="5"/>
      <c r="AF64" s="18"/>
    </row>
    <row r="65" spans="1:32" ht="15.75" customHeight="1" x14ac:dyDescent="0.15">
      <c r="A65" s="14" t="s">
        <v>66</v>
      </c>
      <c r="B65" s="4" t="s">
        <v>93</v>
      </c>
      <c r="C65" s="20">
        <v>4252</v>
      </c>
      <c r="D65" s="20"/>
      <c r="E65" s="20">
        <v>447</v>
      </c>
      <c r="F65" s="20"/>
      <c r="G65" s="20">
        <v>1196.2449999999999</v>
      </c>
      <c r="H65" s="20"/>
      <c r="I65" s="20">
        <v>1416</v>
      </c>
      <c r="J65" s="20"/>
      <c r="K65" s="20">
        <v>696</v>
      </c>
      <c r="L65" s="20"/>
      <c r="M65" s="20">
        <v>230</v>
      </c>
      <c r="N65" s="20"/>
      <c r="O65" s="20">
        <v>101</v>
      </c>
      <c r="P65" s="20"/>
      <c r="Q65" s="20">
        <v>127.75399999999999</v>
      </c>
      <c r="R65" s="20"/>
      <c r="S65" s="20">
        <v>58</v>
      </c>
      <c r="T65" s="20"/>
      <c r="U65" s="20">
        <v>8523.9989999999998</v>
      </c>
      <c r="V65" s="20"/>
      <c r="W65" s="20">
        <v>1E-3</v>
      </c>
      <c r="X65" s="20"/>
      <c r="Y65" s="5">
        <v>0</v>
      </c>
      <c r="Z65" s="5">
        <v>8524</v>
      </c>
      <c r="AA65" s="5">
        <v>234</v>
      </c>
      <c r="AB65" s="5">
        <v>8758</v>
      </c>
      <c r="AC65" s="5">
        <v>0</v>
      </c>
      <c r="AD65" s="5">
        <v>0</v>
      </c>
      <c r="AE65" s="5">
        <v>0</v>
      </c>
      <c r="AF65" s="18">
        <v>100</v>
      </c>
    </row>
    <row r="66" spans="1:32" ht="15.75" customHeight="1" x14ac:dyDescent="0.15">
      <c r="A66" s="14" t="s">
        <v>67</v>
      </c>
      <c r="B66" s="4"/>
      <c r="C66" s="20">
        <v>4252</v>
      </c>
      <c r="D66" s="20"/>
      <c r="E66" s="20">
        <v>447</v>
      </c>
      <c r="F66" s="20"/>
      <c r="G66" s="20">
        <v>1196.2449999999999</v>
      </c>
      <c r="H66" s="20"/>
      <c r="I66" s="20">
        <v>1416</v>
      </c>
      <c r="J66" s="20"/>
      <c r="K66" s="20">
        <v>696</v>
      </c>
      <c r="L66" s="20"/>
      <c r="M66" s="20">
        <v>230</v>
      </c>
      <c r="N66" s="20"/>
      <c r="O66" s="20">
        <v>101</v>
      </c>
      <c r="P66" s="20"/>
      <c r="Q66" s="20">
        <v>127.75399999999999</v>
      </c>
      <c r="R66" s="20"/>
      <c r="S66" s="20">
        <v>58</v>
      </c>
      <c r="T66" s="20"/>
      <c r="U66" s="20">
        <v>8523.9989999999998</v>
      </c>
      <c r="V66" s="20"/>
      <c r="W66" s="20">
        <v>1E-3</v>
      </c>
      <c r="X66" s="20"/>
      <c r="Y66" s="5">
        <v>0</v>
      </c>
      <c r="Z66" s="5">
        <v>8524</v>
      </c>
      <c r="AA66" s="5">
        <v>234</v>
      </c>
      <c r="AB66" s="5">
        <v>8758</v>
      </c>
      <c r="AC66" s="5">
        <v>0</v>
      </c>
      <c r="AD66" s="5">
        <v>0</v>
      </c>
      <c r="AE66" s="5">
        <v>0</v>
      </c>
      <c r="AF66" s="18">
        <v>100</v>
      </c>
    </row>
    <row r="67" spans="1:32" ht="15.75" customHeight="1" x14ac:dyDescent="0.15">
      <c r="A67" s="14"/>
      <c r="B67" s="4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5"/>
      <c r="Z67" s="5"/>
      <c r="AA67" s="5"/>
      <c r="AB67" s="5"/>
      <c r="AC67" s="5"/>
      <c r="AD67" s="5"/>
      <c r="AE67" s="5"/>
      <c r="AF67" s="18"/>
    </row>
    <row r="68" spans="1:32" ht="15.75" customHeight="1" x14ac:dyDescent="0.15">
      <c r="A68" s="14" t="s">
        <v>68</v>
      </c>
      <c r="B68" s="4" t="s">
        <v>93</v>
      </c>
      <c r="C68" s="20">
        <v>2232</v>
      </c>
      <c r="D68" s="20"/>
      <c r="E68" s="20">
        <v>253</v>
      </c>
      <c r="F68" s="20"/>
      <c r="G68" s="20">
        <v>1095.3690000000001</v>
      </c>
      <c r="H68" s="20"/>
      <c r="I68" s="20">
        <v>1369</v>
      </c>
      <c r="J68" s="20"/>
      <c r="K68" s="20">
        <v>626</v>
      </c>
      <c r="L68" s="20"/>
      <c r="M68" s="20">
        <v>221</v>
      </c>
      <c r="N68" s="20"/>
      <c r="O68" s="20">
        <v>78</v>
      </c>
      <c r="P68" s="20"/>
      <c r="Q68" s="20">
        <v>184.63</v>
      </c>
      <c r="R68" s="20"/>
      <c r="S68" s="20">
        <v>83</v>
      </c>
      <c r="T68" s="20"/>
      <c r="U68" s="20">
        <v>6141.9990000000007</v>
      </c>
      <c r="V68" s="20"/>
      <c r="W68" s="20">
        <v>1E-3</v>
      </c>
      <c r="X68" s="20"/>
      <c r="Y68" s="5">
        <v>0</v>
      </c>
      <c r="Z68" s="5">
        <v>6142</v>
      </c>
      <c r="AA68" s="5">
        <v>122</v>
      </c>
      <c r="AB68" s="5">
        <v>6264</v>
      </c>
      <c r="AC68" s="5">
        <v>0</v>
      </c>
      <c r="AD68" s="5">
        <v>0</v>
      </c>
      <c r="AE68" s="5">
        <v>0</v>
      </c>
      <c r="AF68" s="18">
        <v>100</v>
      </c>
    </row>
    <row r="69" spans="1:32" ht="15.75" customHeight="1" x14ac:dyDescent="0.15">
      <c r="A69" s="14" t="s">
        <v>69</v>
      </c>
      <c r="B69" s="4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5"/>
      <c r="Z69" s="5"/>
      <c r="AA69" s="5"/>
      <c r="AB69" s="5"/>
      <c r="AC69" s="5"/>
      <c r="AD69" s="5"/>
      <c r="AE69" s="5"/>
      <c r="AF69" s="18"/>
    </row>
    <row r="70" spans="1:32" ht="15.75" customHeight="1" x14ac:dyDescent="0.15">
      <c r="A70" s="14" t="s">
        <v>70</v>
      </c>
      <c r="B70" s="4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5"/>
      <c r="Z70" s="5"/>
      <c r="AA70" s="5"/>
      <c r="AB70" s="5"/>
      <c r="AC70" s="5"/>
      <c r="AD70" s="5"/>
      <c r="AE70" s="5"/>
      <c r="AF70" s="18"/>
    </row>
    <row r="71" spans="1:32" ht="15.75" customHeight="1" x14ac:dyDescent="0.15">
      <c r="A71" s="14" t="s">
        <v>71</v>
      </c>
      <c r="B71" s="4"/>
      <c r="C71" s="20">
        <v>2232</v>
      </c>
      <c r="D71" s="20"/>
      <c r="E71" s="20">
        <v>253</v>
      </c>
      <c r="F71" s="20"/>
      <c r="G71" s="20">
        <v>1095.3690000000001</v>
      </c>
      <c r="H71" s="20"/>
      <c r="I71" s="20">
        <v>1369</v>
      </c>
      <c r="J71" s="20"/>
      <c r="K71" s="20">
        <v>626</v>
      </c>
      <c r="L71" s="20"/>
      <c r="M71" s="20">
        <v>221</v>
      </c>
      <c r="N71" s="20"/>
      <c r="O71" s="20">
        <v>78</v>
      </c>
      <c r="P71" s="20"/>
      <c r="Q71" s="20">
        <v>184.63</v>
      </c>
      <c r="R71" s="20"/>
      <c r="S71" s="20">
        <v>83</v>
      </c>
      <c r="T71" s="20"/>
      <c r="U71" s="20">
        <v>6141.9990000000007</v>
      </c>
      <c r="V71" s="20"/>
      <c r="W71" s="20">
        <f>SUM(W68:X70)</f>
        <v>1E-3</v>
      </c>
      <c r="X71" s="20"/>
      <c r="Y71" s="5">
        <v>0</v>
      </c>
      <c r="Z71" s="5"/>
      <c r="AA71" s="5"/>
      <c r="AB71" s="5"/>
      <c r="AC71" s="5"/>
      <c r="AD71" s="5"/>
      <c r="AE71" s="5"/>
      <c r="AF71" s="18">
        <v>20.309999999999999</v>
      </c>
    </row>
    <row r="72" spans="1:32" ht="15.75" customHeight="1" x14ac:dyDescent="0.15">
      <c r="A72" s="14"/>
      <c r="B72" s="4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5"/>
      <c r="Z72" s="5"/>
      <c r="AA72" s="5"/>
      <c r="AB72" s="5"/>
      <c r="AC72" s="5"/>
      <c r="AD72" s="5"/>
      <c r="AE72" s="5"/>
      <c r="AF72" s="18"/>
    </row>
    <row r="73" spans="1:32" ht="15.75" customHeight="1" x14ac:dyDescent="0.15">
      <c r="A73" s="14" t="s">
        <v>72</v>
      </c>
      <c r="B73" s="4" t="s">
        <v>93</v>
      </c>
      <c r="C73" s="20">
        <v>4146</v>
      </c>
      <c r="D73" s="20"/>
      <c r="E73" s="20">
        <v>390</v>
      </c>
      <c r="F73" s="20"/>
      <c r="G73" s="20">
        <v>2213.21</v>
      </c>
      <c r="H73" s="20"/>
      <c r="I73" s="20">
        <v>1561</v>
      </c>
      <c r="J73" s="20"/>
      <c r="K73" s="20">
        <v>761</v>
      </c>
      <c r="L73" s="20"/>
      <c r="M73" s="20">
        <v>384</v>
      </c>
      <c r="N73" s="20"/>
      <c r="O73" s="20">
        <v>97</v>
      </c>
      <c r="P73" s="20"/>
      <c r="Q73" s="20">
        <v>226.78899999999999</v>
      </c>
      <c r="R73" s="20"/>
      <c r="S73" s="20">
        <v>125</v>
      </c>
      <c r="T73" s="20"/>
      <c r="U73" s="20">
        <v>9903.9989999999998</v>
      </c>
      <c r="V73" s="20"/>
      <c r="W73" s="20">
        <v>1E-3</v>
      </c>
      <c r="X73" s="20"/>
      <c r="Y73" s="5">
        <v>0</v>
      </c>
      <c r="Z73" s="5">
        <v>9904</v>
      </c>
      <c r="AA73" s="5">
        <v>399</v>
      </c>
      <c r="AB73" s="5">
        <v>10303</v>
      </c>
      <c r="AC73" s="5">
        <v>0</v>
      </c>
      <c r="AD73" s="5">
        <v>0</v>
      </c>
      <c r="AE73" s="5">
        <v>0</v>
      </c>
      <c r="AF73" s="18">
        <v>100</v>
      </c>
    </row>
    <row r="74" spans="1:32" ht="15.75" customHeight="1" x14ac:dyDescent="0.15">
      <c r="A74" s="14" t="s">
        <v>73</v>
      </c>
      <c r="B74" s="4"/>
      <c r="C74" s="20">
        <v>4146</v>
      </c>
      <c r="D74" s="20"/>
      <c r="E74" s="20">
        <v>390</v>
      </c>
      <c r="F74" s="20"/>
      <c r="G74" s="20">
        <v>2213.21</v>
      </c>
      <c r="H74" s="20"/>
      <c r="I74" s="20">
        <v>1561</v>
      </c>
      <c r="J74" s="20"/>
      <c r="K74" s="20">
        <v>761</v>
      </c>
      <c r="L74" s="20"/>
      <c r="M74" s="20">
        <v>384</v>
      </c>
      <c r="N74" s="20"/>
      <c r="O74" s="20">
        <v>97</v>
      </c>
      <c r="P74" s="20"/>
      <c r="Q74" s="20">
        <v>226.78899999999999</v>
      </c>
      <c r="R74" s="20"/>
      <c r="S74" s="20">
        <v>125</v>
      </c>
      <c r="T74" s="20"/>
      <c r="U74" s="20">
        <v>9903.9989999999998</v>
      </c>
      <c r="V74" s="20"/>
      <c r="W74" s="20">
        <v>1E-3</v>
      </c>
      <c r="X74" s="20"/>
      <c r="Y74" s="5">
        <v>0</v>
      </c>
      <c r="Z74" s="5">
        <v>9904</v>
      </c>
      <c r="AA74" s="5">
        <v>399</v>
      </c>
      <c r="AB74" s="5">
        <v>10303</v>
      </c>
      <c r="AC74" s="5">
        <v>0</v>
      </c>
      <c r="AD74" s="5">
        <v>0</v>
      </c>
      <c r="AE74" s="5">
        <v>0</v>
      </c>
      <c r="AF74" s="18">
        <v>100</v>
      </c>
    </row>
    <row r="75" spans="1:32" ht="15.75" customHeight="1" x14ac:dyDescent="0.15">
      <c r="A75" s="14"/>
      <c r="B75" s="4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5"/>
      <c r="Z75" s="5"/>
      <c r="AA75" s="5"/>
      <c r="AB75" s="5"/>
      <c r="AC75" s="5"/>
      <c r="AD75" s="5"/>
      <c r="AE75" s="5"/>
      <c r="AF75" s="18"/>
    </row>
    <row r="76" spans="1:32" ht="15.75" customHeight="1" x14ac:dyDescent="0.15">
      <c r="A76" s="14" t="s">
        <v>74</v>
      </c>
      <c r="B76" s="4" t="s">
        <v>93</v>
      </c>
      <c r="C76" s="20">
        <v>1486</v>
      </c>
      <c r="D76" s="20"/>
      <c r="E76" s="20">
        <v>180</v>
      </c>
      <c r="F76" s="20"/>
      <c r="G76" s="20">
        <v>973.40300000000002</v>
      </c>
      <c r="H76" s="20"/>
      <c r="I76" s="20">
        <v>792</v>
      </c>
      <c r="J76" s="20"/>
      <c r="K76" s="20">
        <v>301</v>
      </c>
      <c r="L76" s="20"/>
      <c r="M76" s="20">
        <v>132</v>
      </c>
      <c r="N76" s="20"/>
      <c r="O76" s="20">
        <v>48</v>
      </c>
      <c r="P76" s="20"/>
      <c r="Q76" s="20">
        <v>101.596</v>
      </c>
      <c r="R76" s="20"/>
      <c r="S76" s="20">
        <v>35</v>
      </c>
      <c r="T76" s="20"/>
      <c r="U76" s="20">
        <v>4048.9990000000003</v>
      </c>
      <c r="V76" s="20"/>
      <c r="W76" s="20">
        <v>1E-3</v>
      </c>
      <c r="X76" s="20"/>
      <c r="Y76" s="5">
        <v>0</v>
      </c>
      <c r="Z76" s="5">
        <v>4049</v>
      </c>
      <c r="AA76" s="5">
        <v>113</v>
      </c>
      <c r="AB76" s="5">
        <v>4162</v>
      </c>
      <c r="AC76" s="5">
        <v>0</v>
      </c>
      <c r="AD76" s="5">
        <v>0</v>
      </c>
      <c r="AE76" s="5">
        <v>0</v>
      </c>
      <c r="AF76" s="18">
        <v>100</v>
      </c>
    </row>
    <row r="77" spans="1:32" ht="15.75" customHeight="1" x14ac:dyDescent="0.15">
      <c r="A77" s="14" t="s">
        <v>75</v>
      </c>
      <c r="B77" s="4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5"/>
      <c r="Z77" s="5"/>
      <c r="AA77" s="5"/>
      <c r="AB77" s="5"/>
      <c r="AC77" s="5"/>
      <c r="AD77" s="5"/>
      <c r="AE77" s="5"/>
      <c r="AF77" s="18"/>
    </row>
    <row r="78" spans="1:32" ht="15.75" customHeight="1" x14ac:dyDescent="0.15">
      <c r="A78" s="14" t="s">
        <v>76</v>
      </c>
      <c r="B78" s="4"/>
      <c r="C78" s="20">
        <v>1486</v>
      </c>
      <c r="D78" s="20"/>
      <c r="E78" s="20">
        <v>180</v>
      </c>
      <c r="F78" s="20"/>
      <c r="G78" s="20">
        <v>973.40300000000002</v>
      </c>
      <c r="H78" s="20"/>
      <c r="I78" s="20">
        <v>792</v>
      </c>
      <c r="J78" s="20"/>
      <c r="K78" s="20">
        <v>301</v>
      </c>
      <c r="L78" s="20"/>
      <c r="M78" s="20">
        <v>132</v>
      </c>
      <c r="N78" s="20"/>
      <c r="O78" s="20">
        <v>48</v>
      </c>
      <c r="P78" s="20"/>
      <c r="Q78" s="20">
        <v>101.596</v>
      </c>
      <c r="R78" s="20"/>
      <c r="S78" s="20">
        <v>35</v>
      </c>
      <c r="T78" s="20"/>
      <c r="U78" s="20">
        <v>4048.9990000000003</v>
      </c>
      <c r="V78" s="20"/>
      <c r="W78" s="20">
        <f>SUM(W76:X77)</f>
        <v>1E-3</v>
      </c>
      <c r="X78" s="20"/>
      <c r="Y78" s="5">
        <v>0</v>
      </c>
      <c r="Z78" s="5"/>
      <c r="AA78" s="5"/>
      <c r="AB78" s="5"/>
      <c r="AC78" s="5"/>
      <c r="AD78" s="5"/>
      <c r="AE78" s="5"/>
      <c r="AF78" s="18">
        <v>25.72</v>
      </c>
    </row>
    <row r="79" spans="1:32" ht="15.75" customHeight="1" x14ac:dyDescent="0.15">
      <c r="A79" s="14"/>
      <c r="B79" s="4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5"/>
      <c r="Z79" s="5"/>
      <c r="AA79" s="5"/>
      <c r="AB79" s="5"/>
      <c r="AC79" s="5"/>
      <c r="AD79" s="5"/>
      <c r="AE79" s="5"/>
      <c r="AF79" s="18"/>
    </row>
    <row r="80" spans="1:32" ht="15.75" customHeight="1" x14ac:dyDescent="0.15">
      <c r="A80" s="14" t="s">
        <v>77</v>
      </c>
      <c r="B80" s="4" t="s">
        <v>93</v>
      </c>
      <c r="C80" s="20">
        <v>2688</v>
      </c>
      <c r="D80" s="20"/>
      <c r="E80" s="20">
        <v>535</v>
      </c>
      <c r="F80" s="20"/>
      <c r="G80" s="20">
        <v>1802.989</v>
      </c>
      <c r="H80" s="20"/>
      <c r="I80" s="20">
        <v>1143</v>
      </c>
      <c r="J80" s="20"/>
      <c r="K80" s="20">
        <v>936</v>
      </c>
      <c r="L80" s="20"/>
      <c r="M80" s="20">
        <v>261</v>
      </c>
      <c r="N80" s="20"/>
      <c r="O80" s="20">
        <v>116</v>
      </c>
      <c r="P80" s="20"/>
      <c r="Q80" s="20">
        <v>230.01</v>
      </c>
      <c r="R80" s="20"/>
      <c r="S80" s="20">
        <v>71</v>
      </c>
      <c r="T80" s="20"/>
      <c r="U80" s="20">
        <v>7782.9989999999998</v>
      </c>
      <c r="V80" s="20"/>
      <c r="W80" s="20">
        <v>1E-3</v>
      </c>
      <c r="X80" s="20"/>
      <c r="Y80" s="5">
        <v>0</v>
      </c>
      <c r="Z80" s="5">
        <v>7783</v>
      </c>
      <c r="AA80" s="5">
        <v>129</v>
      </c>
      <c r="AB80" s="5">
        <v>7912</v>
      </c>
      <c r="AC80" s="5">
        <v>0</v>
      </c>
      <c r="AD80" s="5">
        <v>0</v>
      </c>
      <c r="AE80" s="5">
        <v>0</v>
      </c>
      <c r="AF80" s="18">
        <v>100</v>
      </c>
    </row>
    <row r="81" spans="1:32" ht="15.75" customHeight="1" x14ac:dyDescent="0.15">
      <c r="A81" s="14" t="s">
        <v>78</v>
      </c>
      <c r="B81" s="4"/>
      <c r="C81" s="20">
        <v>2688</v>
      </c>
      <c r="D81" s="20"/>
      <c r="E81" s="20">
        <v>535</v>
      </c>
      <c r="F81" s="20"/>
      <c r="G81" s="20">
        <v>1802.989</v>
      </c>
      <c r="H81" s="20"/>
      <c r="I81" s="20">
        <v>1143</v>
      </c>
      <c r="J81" s="20"/>
      <c r="K81" s="20">
        <v>936</v>
      </c>
      <c r="L81" s="20"/>
      <c r="M81" s="20">
        <v>261</v>
      </c>
      <c r="N81" s="20"/>
      <c r="O81" s="20">
        <v>116</v>
      </c>
      <c r="P81" s="20"/>
      <c r="Q81" s="20">
        <v>230.01</v>
      </c>
      <c r="R81" s="20"/>
      <c r="S81" s="20">
        <v>71</v>
      </c>
      <c r="T81" s="20"/>
      <c r="U81" s="20">
        <v>7782.9989999999998</v>
      </c>
      <c r="V81" s="20"/>
      <c r="W81" s="20">
        <v>1E-3</v>
      </c>
      <c r="X81" s="20"/>
      <c r="Y81" s="5">
        <v>0</v>
      </c>
      <c r="Z81" s="5">
        <v>7783</v>
      </c>
      <c r="AA81" s="5">
        <v>129</v>
      </c>
      <c r="AB81" s="5">
        <v>7912</v>
      </c>
      <c r="AC81" s="5">
        <v>0</v>
      </c>
      <c r="AD81" s="5">
        <v>0</v>
      </c>
      <c r="AE81" s="5">
        <v>0</v>
      </c>
      <c r="AF81" s="18">
        <v>100</v>
      </c>
    </row>
    <row r="82" spans="1:32" ht="15.75" customHeight="1" x14ac:dyDescent="0.15">
      <c r="A82" s="14"/>
      <c r="B82" s="4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5"/>
      <c r="Z82" s="5"/>
      <c r="AA82" s="5"/>
      <c r="AB82" s="5"/>
      <c r="AC82" s="5"/>
      <c r="AD82" s="5"/>
      <c r="AE82" s="5"/>
      <c r="AF82" s="18"/>
    </row>
    <row r="83" spans="1:32" ht="15.75" customHeight="1" x14ac:dyDescent="0.15">
      <c r="A83" s="14"/>
      <c r="B83" s="4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5"/>
      <c r="Z83" s="5"/>
      <c r="AA83" s="5"/>
      <c r="AB83" s="5"/>
      <c r="AC83" s="5"/>
      <c r="AD83" s="5"/>
      <c r="AE83" s="5"/>
      <c r="AF83" s="18"/>
    </row>
    <row r="84" spans="1:32" ht="15.75" customHeight="1" x14ac:dyDescent="0.15">
      <c r="A84" s="14"/>
      <c r="B84" s="4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5"/>
      <c r="Z84" s="5"/>
      <c r="AA84" s="5"/>
      <c r="AB84" s="5"/>
      <c r="AC84" s="5"/>
      <c r="AD84" s="5"/>
      <c r="AE84" s="5"/>
      <c r="AF84" s="18"/>
    </row>
    <row r="85" spans="1:32" ht="15.75" customHeight="1" x14ac:dyDescent="0.15">
      <c r="A85" s="14"/>
      <c r="B85" s="4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5"/>
      <c r="Z85" s="5"/>
      <c r="AA85" s="5"/>
      <c r="AB85" s="5"/>
      <c r="AC85" s="5"/>
      <c r="AD85" s="5"/>
      <c r="AE85" s="5"/>
      <c r="AF85" s="18"/>
    </row>
    <row r="86" spans="1:32" ht="15.75" customHeight="1" x14ac:dyDescent="0.15">
      <c r="A86" s="14"/>
      <c r="B86" s="4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5"/>
      <c r="Z86" s="5"/>
      <c r="AA86" s="5"/>
      <c r="AB86" s="5"/>
      <c r="AC86" s="5"/>
      <c r="AD86" s="5"/>
      <c r="AE86" s="5"/>
      <c r="AF86" s="18"/>
    </row>
    <row r="87" spans="1:32" ht="15.75" customHeight="1" x14ac:dyDescent="0.15">
      <c r="A87" s="14"/>
      <c r="B87" s="4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5"/>
      <c r="Z87" s="5"/>
      <c r="AA87" s="5"/>
      <c r="AB87" s="5"/>
      <c r="AC87" s="5"/>
      <c r="AD87" s="5"/>
      <c r="AE87" s="5"/>
      <c r="AF87" s="18"/>
    </row>
    <row r="88" spans="1:32" ht="15.75" customHeight="1" x14ac:dyDescent="0.15">
      <c r="A88" s="15"/>
      <c r="B88" s="10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11"/>
      <c r="Z88" s="11"/>
      <c r="AA88" s="11"/>
      <c r="AB88" s="11"/>
      <c r="AC88" s="11"/>
      <c r="AD88" s="11"/>
      <c r="AE88" s="11"/>
      <c r="AF88" s="19"/>
    </row>
    <row r="89" spans="1:32" ht="15.75" customHeight="1" x14ac:dyDescent="0.15"/>
  </sheetData>
  <mergeCells count="904">
    <mergeCell ref="S87:T87"/>
    <mergeCell ref="S88:T88"/>
    <mergeCell ref="S78:T78"/>
    <mergeCell ref="S79:T79"/>
    <mergeCell ref="S80:T80"/>
    <mergeCell ref="S81:T81"/>
    <mergeCell ref="S82:T82"/>
    <mergeCell ref="S83:T83"/>
    <mergeCell ref="S84:T84"/>
    <mergeCell ref="S85:T85"/>
    <mergeCell ref="S86:T86"/>
    <mergeCell ref="S69:T69"/>
    <mergeCell ref="S70:T70"/>
    <mergeCell ref="S71:T71"/>
    <mergeCell ref="S72:T72"/>
    <mergeCell ref="S73:T73"/>
    <mergeCell ref="S74:T74"/>
    <mergeCell ref="S75:T75"/>
    <mergeCell ref="S76:T76"/>
    <mergeCell ref="S77:T77"/>
    <mergeCell ref="S60:T60"/>
    <mergeCell ref="S61:T61"/>
    <mergeCell ref="S62:T62"/>
    <mergeCell ref="S63:T63"/>
    <mergeCell ref="S64:T64"/>
    <mergeCell ref="S65:T65"/>
    <mergeCell ref="S66:T66"/>
    <mergeCell ref="S67:T67"/>
    <mergeCell ref="S68:T68"/>
    <mergeCell ref="S51:T51"/>
    <mergeCell ref="S52:T52"/>
    <mergeCell ref="S53:T53"/>
    <mergeCell ref="S54:T54"/>
    <mergeCell ref="S55:T55"/>
    <mergeCell ref="S56:T56"/>
    <mergeCell ref="S57:T57"/>
    <mergeCell ref="S58:T58"/>
    <mergeCell ref="S59:T59"/>
    <mergeCell ref="S39:T39"/>
    <mergeCell ref="S40:T40"/>
    <mergeCell ref="S41:T41"/>
    <mergeCell ref="S42:T42"/>
    <mergeCell ref="S43:T43"/>
    <mergeCell ref="S44:T44"/>
    <mergeCell ref="S48:T48"/>
    <mergeCell ref="S49:T49"/>
    <mergeCell ref="S50:T50"/>
    <mergeCell ref="S23:T23"/>
    <mergeCell ref="S24:T24"/>
    <mergeCell ref="S25:T25"/>
    <mergeCell ref="S26:T26"/>
    <mergeCell ref="S27:T27"/>
    <mergeCell ref="S28:T28"/>
    <mergeCell ref="S29:T29"/>
    <mergeCell ref="S30:T30"/>
    <mergeCell ref="S31:T31"/>
    <mergeCell ref="S14:T14"/>
    <mergeCell ref="S15:T15"/>
    <mergeCell ref="S16:T16"/>
    <mergeCell ref="S17:T17"/>
    <mergeCell ref="S18:T18"/>
    <mergeCell ref="S19:T19"/>
    <mergeCell ref="S20:T20"/>
    <mergeCell ref="S21:T21"/>
    <mergeCell ref="S22:T22"/>
    <mergeCell ref="S5:T5"/>
    <mergeCell ref="S6:T6"/>
    <mergeCell ref="S7:T7"/>
    <mergeCell ref="S8:T8"/>
    <mergeCell ref="S9:T9"/>
    <mergeCell ref="S10:T10"/>
    <mergeCell ref="S11:T11"/>
    <mergeCell ref="S12:T12"/>
    <mergeCell ref="S13:T13"/>
    <mergeCell ref="A1:AF1"/>
    <mergeCell ref="C4:D4"/>
    <mergeCell ref="E4:F4"/>
    <mergeCell ref="G4:H4"/>
    <mergeCell ref="I4:J4"/>
    <mergeCell ref="K4:L4"/>
    <mergeCell ref="M4:N4"/>
    <mergeCell ref="O4:P4"/>
    <mergeCell ref="Q4:R4"/>
    <mergeCell ref="U4:V4"/>
    <mergeCell ref="W4:X4"/>
    <mergeCell ref="S4:T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M43:N43"/>
    <mergeCell ref="M44:N44"/>
    <mergeCell ref="O5:P5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43:P43"/>
    <mergeCell ref="O44:P44"/>
    <mergeCell ref="Q5:R5"/>
    <mergeCell ref="Q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44:R44"/>
    <mergeCell ref="U5:V5"/>
    <mergeCell ref="U6:V6"/>
    <mergeCell ref="U7:V7"/>
    <mergeCell ref="U8:V8"/>
    <mergeCell ref="U9:V9"/>
    <mergeCell ref="U10:V10"/>
    <mergeCell ref="U11:V11"/>
    <mergeCell ref="U12:V12"/>
    <mergeCell ref="U13:V13"/>
    <mergeCell ref="U14:V14"/>
    <mergeCell ref="U15:V15"/>
    <mergeCell ref="U16:V16"/>
    <mergeCell ref="U17:V17"/>
    <mergeCell ref="U18:V18"/>
    <mergeCell ref="U19:V19"/>
    <mergeCell ref="U20:V20"/>
    <mergeCell ref="U21:V21"/>
    <mergeCell ref="U22:V22"/>
    <mergeCell ref="U23:V23"/>
    <mergeCell ref="U24:V24"/>
    <mergeCell ref="U25:V25"/>
    <mergeCell ref="U26:V26"/>
    <mergeCell ref="Q34:R34"/>
    <mergeCell ref="U38:V38"/>
    <mergeCell ref="U39:V39"/>
    <mergeCell ref="U28:V28"/>
    <mergeCell ref="U29:V29"/>
    <mergeCell ref="U30:V30"/>
    <mergeCell ref="U31:V31"/>
    <mergeCell ref="U32:V32"/>
    <mergeCell ref="U33:V33"/>
    <mergeCell ref="Q43:R43"/>
    <mergeCell ref="Q35:R35"/>
    <mergeCell ref="Q36:R36"/>
    <mergeCell ref="Q37:R37"/>
    <mergeCell ref="Q38:R38"/>
    <mergeCell ref="Q39:R39"/>
    <mergeCell ref="Q40:R40"/>
    <mergeCell ref="Q41:R41"/>
    <mergeCell ref="Q42:R42"/>
    <mergeCell ref="S32:T32"/>
    <mergeCell ref="S33:T33"/>
    <mergeCell ref="S34:T34"/>
    <mergeCell ref="S35:T35"/>
    <mergeCell ref="S36:T36"/>
    <mergeCell ref="S37:T37"/>
    <mergeCell ref="S38:T38"/>
    <mergeCell ref="W5:X5"/>
    <mergeCell ref="W6:X6"/>
    <mergeCell ref="W7:X7"/>
    <mergeCell ref="W8:X8"/>
    <mergeCell ref="W9:X9"/>
    <mergeCell ref="U34:V34"/>
    <mergeCell ref="U35:V35"/>
    <mergeCell ref="W10:X10"/>
    <mergeCell ref="W11:X11"/>
    <mergeCell ref="W12:X12"/>
    <mergeCell ref="W13:X13"/>
    <mergeCell ref="W14:X14"/>
    <mergeCell ref="W15:X15"/>
    <mergeCell ref="W16:X16"/>
    <mergeCell ref="W17:X17"/>
    <mergeCell ref="W18:X18"/>
    <mergeCell ref="W19:X19"/>
    <mergeCell ref="W20:X20"/>
    <mergeCell ref="W21:X21"/>
    <mergeCell ref="W22:X22"/>
    <mergeCell ref="W23:X23"/>
    <mergeCell ref="U27:V27"/>
    <mergeCell ref="W24:X24"/>
    <mergeCell ref="W25:X25"/>
    <mergeCell ref="W26:X26"/>
    <mergeCell ref="W27:X27"/>
    <mergeCell ref="W28:X28"/>
    <mergeCell ref="W29:X29"/>
    <mergeCell ref="W30:X30"/>
    <mergeCell ref="W31:X31"/>
    <mergeCell ref="W32:X32"/>
    <mergeCell ref="W33:X33"/>
    <mergeCell ref="W34:X34"/>
    <mergeCell ref="W35:X35"/>
    <mergeCell ref="W36:X36"/>
    <mergeCell ref="W37:X37"/>
    <mergeCell ref="W38:X38"/>
    <mergeCell ref="W39:X39"/>
    <mergeCell ref="K48:L48"/>
    <mergeCell ref="M48:N48"/>
    <mergeCell ref="W40:X40"/>
    <mergeCell ref="W41:X41"/>
    <mergeCell ref="W42:X42"/>
    <mergeCell ref="W43:X43"/>
    <mergeCell ref="W44:X44"/>
    <mergeCell ref="A45:AF45"/>
    <mergeCell ref="U40:V40"/>
    <mergeCell ref="U41:V41"/>
    <mergeCell ref="O48:P48"/>
    <mergeCell ref="Q48:R48"/>
    <mergeCell ref="U48:V48"/>
    <mergeCell ref="W48:X48"/>
    <mergeCell ref="U42:V42"/>
    <mergeCell ref="U43:V43"/>
    <mergeCell ref="U44:V44"/>
    <mergeCell ref="U36:V36"/>
    <mergeCell ref="U37:V37"/>
    <mergeCell ref="C49:D49"/>
    <mergeCell ref="C50:D50"/>
    <mergeCell ref="C48:D48"/>
    <mergeCell ref="E48:F48"/>
    <mergeCell ref="G48:H48"/>
    <mergeCell ref="I48:J48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I80:J80"/>
    <mergeCell ref="I81:J81"/>
    <mergeCell ref="I82:J82"/>
    <mergeCell ref="I83:J83"/>
    <mergeCell ref="I84:J84"/>
    <mergeCell ref="I85:J85"/>
    <mergeCell ref="I86:J86"/>
    <mergeCell ref="I87:J87"/>
    <mergeCell ref="I88:J8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M49:N49"/>
    <mergeCell ref="M50:N50"/>
    <mergeCell ref="M51:N51"/>
    <mergeCell ref="M52:N52"/>
    <mergeCell ref="M53:N53"/>
    <mergeCell ref="M54:N54"/>
    <mergeCell ref="M55:N55"/>
    <mergeCell ref="M56:N56"/>
    <mergeCell ref="M57:N57"/>
    <mergeCell ref="M58:N58"/>
    <mergeCell ref="M59:N59"/>
    <mergeCell ref="M60:N60"/>
    <mergeCell ref="M61:N61"/>
    <mergeCell ref="M62:N62"/>
    <mergeCell ref="M63:N63"/>
    <mergeCell ref="M64:N64"/>
    <mergeCell ref="M65:N65"/>
    <mergeCell ref="M66:N66"/>
    <mergeCell ref="M67:N67"/>
    <mergeCell ref="M68:N68"/>
    <mergeCell ref="M69:N69"/>
    <mergeCell ref="M70:N70"/>
    <mergeCell ref="M71:N71"/>
    <mergeCell ref="M72:N72"/>
    <mergeCell ref="M73:N73"/>
    <mergeCell ref="M74:N74"/>
    <mergeCell ref="M75:N75"/>
    <mergeCell ref="M76:N76"/>
    <mergeCell ref="M77:N77"/>
    <mergeCell ref="M78:N78"/>
    <mergeCell ref="M79:N79"/>
    <mergeCell ref="M80:N80"/>
    <mergeCell ref="M81:N81"/>
    <mergeCell ref="M82:N82"/>
    <mergeCell ref="M83:N83"/>
    <mergeCell ref="M84:N84"/>
    <mergeCell ref="M85:N85"/>
    <mergeCell ref="M86:N86"/>
    <mergeCell ref="M87:N87"/>
    <mergeCell ref="M88:N88"/>
    <mergeCell ref="O49:P49"/>
    <mergeCell ref="O50:P50"/>
    <mergeCell ref="O51:P51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88:P8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U49:V49"/>
    <mergeCell ref="U50:V50"/>
    <mergeCell ref="U51:V51"/>
    <mergeCell ref="U52:V52"/>
    <mergeCell ref="U53:V53"/>
    <mergeCell ref="U54:V54"/>
    <mergeCell ref="U55:V55"/>
    <mergeCell ref="U56:V56"/>
    <mergeCell ref="U57:V57"/>
    <mergeCell ref="U58:V58"/>
    <mergeCell ref="U59:V59"/>
    <mergeCell ref="U60:V60"/>
    <mergeCell ref="U61:V61"/>
    <mergeCell ref="U62:V62"/>
    <mergeCell ref="U63:V63"/>
    <mergeCell ref="U64:V64"/>
    <mergeCell ref="U65:V65"/>
    <mergeCell ref="U66:V66"/>
    <mergeCell ref="U67:V67"/>
    <mergeCell ref="U68:V68"/>
    <mergeCell ref="U69:V69"/>
    <mergeCell ref="U70:V70"/>
    <mergeCell ref="U71:V71"/>
    <mergeCell ref="U72:V72"/>
    <mergeCell ref="U73:V73"/>
    <mergeCell ref="U74:V74"/>
    <mergeCell ref="U75:V75"/>
    <mergeCell ref="U76:V76"/>
    <mergeCell ref="U77:V77"/>
    <mergeCell ref="U78:V78"/>
    <mergeCell ref="U79:V79"/>
    <mergeCell ref="U80:V80"/>
    <mergeCell ref="U81:V81"/>
    <mergeCell ref="U82:V82"/>
    <mergeCell ref="U83:V83"/>
    <mergeCell ref="U84:V84"/>
    <mergeCell ref="U85:V85"/>
    <mergeCell ref="U86:V86"/>
    <mergeCell ref="U87:V87"/>
    <mergeCell ref="U88:V88"/>
    <mergeCell ref="W49:X49"/>
    <mergeCell ref="W50:X50"/>
    <mergeCell ref="W51:X51"/>
    <mergeCell ref="W52:X52"/>
    <mergeCell ref="W53:X53"/>
    <mergeCell ref="W54:X54"/>
    <mergeCell ref="W55:X55"/>
    <mergeCell ref="W56:X56"/>
    <mergeCell ref="W57:X57"/>
    <mergeCell ref="W58:X58"/>
    <mergeCell ref="W59:X59"/>
    <mergeCell ref="W60:X60"/>
    <mergeCell ref="W61:X61"/>
    <mergeCell ref="W62:X62"/>
    <mergeCell ref="W63:X63"/>
    <mergeCell ref="W64:X64"/>
    <mergeCell ref="W65:X65"/>
    <mergeCell ref="W66:X66"/>
    <mergeCell ref="W67:X67"/>
    <mergeCell ref="W68:X68"/>
    <mergeCell ref="W69:X69"/>
    <mergeCell ref="W70:X70"/>
    <mergeCell ref="W71:X71"/>
    <mergeCell ref="W72:X72"/>
    <mergeCell ref="W73:X73"/>
    <mergeCell ref="W74:X74"/>
    <mergeCell ref="W75:X75"/>
    <mergeCell ref="W76:X76"/>
    <mergeCell ref="W77:X77"/>
    <mergeCell ref="W78:X78"/>
    <mergeCell ref="W79:X79"/>
    <mergeCell ref="W80:X80"/>
    <mergeCell ref="W87:X87"/>
    <mergeCell ref="W88:X88"/>
    <mergeCell ref="W81:X81"/>
    <mergeCell ref="W82:X82"/>
    <mergeCell ref="W83:X83"/>
    <mergeCell ref="W84:X84"/>
    <mergeCell ref="W85:X85"/>
    <mergeCell ref="W86:X86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72" orientation="landscape" r:id="rId1"/>
  <headerFooter alignWithMargins="0"/>
  <rowBreaks count="2" manualBreakCount="2">
    <brk id="44" max="16383" man="1"/>
    <brk id="88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開票速報（比例）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senkyo</cp:lastModifiedBy>
  <cp:lastPrinted>2021-10-16T03:44:18Z</cp:lastPrinted>
  <dcterms:created xsi:type="dcterms:W3CDTF">2021-09-08T05:54:40Z</dcterms:created>
  <dcterms:modified xsi:type="dcterms:W3CDTF">2021-10-31T13:45:12Z</dcterms:modified>
</cp:coreProperties>
</file>