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7_農業集落排水（法適）16\"/>
    </mc:Choice>
  </mc:AlternateContent>
  <workbookProtection workbookAlgorithmName="SHA-512" workbookHashValue="42p2RXwN+H7VQIa0AyE98XVFKOGsDp31/QLjPR3yXtKThvLjhPPxqZsjOatc9HicqY9KFGeOcg14D3fQj5ixTw==" workbookSaltValue="ng6bpGdi9ukFFOnmmWMrzQ==" workbookSpinCount="100000" lockStructure="1"/>
  <bookViews>
    <workbookView xWindow="0" yWindow="0" windowWidth="28800" windowHeight="114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P10" i="4"/>
  <c r="BB8" i="4"/>
  <c r="AT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<sst xmlns="http://schemas.openxmlformats.org/spreadsheetml/2006/main" count="275" uniqueCount="117">
  <si>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</si>
  <si>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</si>
  <si>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</si>
  <si>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</si>
  <si>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</si>
  <si>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</si>
  <si>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</si>
  <si>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</si>
  <si>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</si>
  <si>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</si>
  <si>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</si>
  <si>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</si>
  <si>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</si>
  <si>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</si>
  <si>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</si>
  <si>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</si>
  <si>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</si>
  <si>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</si>
  <si>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</si>
  <si>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</si>
  <si>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</si>
  <si>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</si>
  <si>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</si>
  <si>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</si>
  <si>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</si>
  <si>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</si>
  <si>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</si>
  <si>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</si>
  <si>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</si>
  <si>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</si>
  <si>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</si>
  <si>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</si>
  <si>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</si>
  <si>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</si>
  <si>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</si>
  <si>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</si>
  <si>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</si>
  <si>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</si>
  <si>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</si>
  <si>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</si>
  <si>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</si>
  <si>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</si>
  <si>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</si>
  <si>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</si>
  <si>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</si>
  <si>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</si>
  <si>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</si>
  <si>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</si>
  <si>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</si>
  <si>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</si>
  <si>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</si>
  <si>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</si>
  <si>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</si>
  <si>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</si>
  <si>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</si>
  <si>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</si>
  <si>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</si>
  <si>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</si>
  <si>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</si>
  <si>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</si>
  <si>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</si>
  <si>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</si>
  <si>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</si>
  <si>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</si>
  <si>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</si>
  <si>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</si>
  <si>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</si>
  <si>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</si>
  <si>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</si>
  <si>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</si>
  <si>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</si>
  <si>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</si>
  <si>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</si>
  <si>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</si>
  <si>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</si>
  <si>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</si>
  <si>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</si>
  <si>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</si>
  <si>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</si>
  <si>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</si>
  <si>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</si>
  <si>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</si>
  <si>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</si>
  <si>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</si>
  <si>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</si>
  <si>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</si>
  <si>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</si>
  <si>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</si>
  <si>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</si>
  <si>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</si>
  <si>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</si>
  <si>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</si>
  <si>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</si>
  <si>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</si>
  <si>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</si>
  <si>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</si>
  <si>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</si>
  <si>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</si>
  <si>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</si>
  <si>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</si>
  <si>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</si>
  <si>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</si>
  <si>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</si>
  <si>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</si>
  <si>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</si>
  <si>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</si>
  <si>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</si>
  <si>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</si>
  <si>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</si>
  <si>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</si>
  <si>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</si>
  <si>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</si>
  <si>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</si>
  <si>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</si>
  <si>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平成6年度に供用開始され，管渠の耐用年数が標準50年のため現在は該当しない。</t>
    <rPh sb="0" eb="2">
      <t>ヘイセイ</t>
    </rPh>
    <rPh sb="3" eb="5">
      <t>ネンド</t>
    </rPh>
    <rPh sb="6" eb="10">
      <t>キョウヨウカイシ</t>
    </rPh>
    <rPh sb="13" eb="15">
      <t>カンキョ</t>
    </rPh>
    <rPh sb="16" eb="18">
      <t>タイヨウ</t>
    </rPh>
    <rPh sb="18" eb="20">
      <t>ネンスウ</t>
    </rPh>
    <rPh sb="21" eb="23">
      <t>ヒョウジュン</t>
    </rPh>
    <rPh sb="25" eb="26">
      <t>ネン</t>
    </rPh>
    <rPh sb="29" eb="31">
      <t>ゲンザイ</t>
    </rPh>
    <rPh sb="32" eb="34">
      <t>ガイトウ</t>
    </rPh>
    <phoneticPr fontId="4"/>
  </si>
  <si>
    <t>類似団体と比べると数値上，ほぼ同水準の経営がなされていると言えるが，一般会計からの繰入を行っていることが大きな課題となっている。
今後は，令和2年度策定の経営戦略に記載された農業集落排水施設の水海道浄化センターへの統合を目指し取り組んでいく。
また，経営戦略についても，令和7年度までの改定を目指す。財政状況を改めて分析及び把握し，経費削減など改善策の検討を行うことで，経営基盤の強化を図っていく。</t>
    <rPh sb="0" eb="4">
      <t>ルイジダンタイ</t>
    </rPh>
    <rPh sb="5" eb="6">
      <t>クラ</t>
    </rPh>
    <rPh sb="9" eb="12">
      <t>スウチジョウ</t>
    </rPh>
    <rPh sb="15" eb="18">
      <t>ドウスイジュン</t>
    </rPh>
    <rPh sb="19" eb="21">
      <t>ケイエイ</t>
    </rPh>
    <rPh sb="29" eb="30">
      <t>イ</t>
    </rPh>
    <rPh sb="34" eb="36">
      <t>イッパン</t>
    </rPh>
    <rPh sb="36" eb="38">
      <t>カイケイ</t>
    </rPh>
    <rPh sb="41" eb="43">
      <t>クリイレ</t>
    </rPh>
    <rPh sb="44" eb="45">
      <t>オコナ</t>
    </rPh>
    <rPh sb="52" eb="53">
      <t>オオ</t>
    </rPh>
    <rPh sb="55" eb="57">
      <t>カダイ</t>
    </rPh>
    <rPh sb="65" eb="67">
      <t>コンゴ</t>
    </rPh>
    <rPh sb="69" eb="71">
      <t>レイワ</t>
    </rPh>
    <rPh sb="72" eb="74">
      <t>ネンド</t>
    </rPh>
    <rPh sb="74" eb="76">
      <t>サクテイ</t>
    </rPh>
    <rPh sb="77" eb="79">
      <t>ケイエイ</t>
    </rPh>
    <rPh sb="79" eb="81">
      <t>センリャク</t>
    </rPh>
    <rPh sb="82" eb="84">
      <t>キサイ</t>
    </rPh>
    <rPh sb="125" eb="129">
      <t>ケイエイセンリャク</t>
    </rPh>
    <rPh sb="135" eb="137">
      <t>レイワ</t>
    </rPh>
    <rPh sb="138" eb="140">
      <t>ネンド</t>
    </rPh>
    <rPh sb="143" eb="145">
      <t>カイテイ</t>
    </rPh>
    <rPh sb="146" eb="148">
      <t>メザ</t>
    </rPh>
    <rPh sb="150" eb="154">
      <t>ザイセイジョウキョウ</t>
    </rPh>
    <rPh sb="155" eb="156">
      <t>アラタ</t>
    </rPh>
    <rPh sb="158" eb="161">
      <t>ブンセキオヨ</t>
    </rPh>
    <rPh sb="162" eb="164">
      <t>ハアク</t>
    </rPh>
    <rPh sb="166" eb="170">
      <t>ケイヒサクゲン</t>
    </rPh>
    <rPh sb="172" eb="175">
      <t>カイゼンサク</t>
    </rPh>
    <rPh sb="176" eb="178">
      <t>ケントウ</t>
    </rPh>
    <rPh sb="179" eb="180">
      <t>オコナ</t>
    </rPh>
    <rPh sb="185" eb="189">
      <t>ケイエイキバン</t>
    </rPh>
    <rPh sb="190" eb="192">
      <t>キョウカ</t>
    </rPh>
    <rPh sb="193" eb="194">
      <t>ハカ</t>
    </rPh>
    <phoneticPr fontId="4"/>
  </si>
  <si>
    <t>①経常収支比率は、100％を超えており類似団体と比べて同水準であるが、使用料収入だけでは賄えず、一般会計から多額の補助金を繰り入れている。今後は人口減少に伴い更なる使用料収入の減少が見込まれるため、維持管理費の削減に努めていく。
③流動比率は類似団体と比べると同水準だが、100％を大きく下回っている。主に整備の財源として借り入れた企業債の償還金を使用料収入で賄えておらず，一般会計からの繰入金で賄っており、経営改善を図っていく必要がある。
④企業債残高対事業規模比率は、類似団体・全国平均と比較して低い水準となっており、一般会計繰入金が多いことが要因と考える。
⑤経費回収率は類似団体と比べると高い水準となっているが、100％を下回っている。今後は，人口減少により使用料収入の増加が見込めないため、経費の削減に努める必要がある。令和３年度と比べて，微減しているのは，主に動力費など経費の高騰が要因と考える。
⑥汚水処理原価は類似団体と比べると低い水準となっている。今後の人口減少に伴い有収水量の減少が見込まれるため、維持管理費の削減を検討していく。令和３年度と比べて，増加しているのは，主に動力費など経費の高騰が要因と考える。
⑦施設利用率は類似団体と比べると高い水準となっている。今後は人口減少に伴い低下していくと見込まれ、効率的な汚水処理を行っていく必要がある。
⑧水洗化率はほぼ100％であり、類似団体と比べると高い水準となっている。</t>
    <rPh sb="198" eb="199">
      <t>マカナ</t>
    </rPh>
    <rPh sb="322" eb="3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</si>
</sst>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47-4932-91A5-53EA0C083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1447-4932-91A5-53EA0C083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62.52</c:v>
                </c:pt>
                <c:pt idx="3">
                  <c:v>60</c:v>
                </c:pt>
                <c:pt idx="4">
                  <c:v>58.26</c:v>
                </c:pt>
              </c:numCache>
            </c:numRef>
          </c:val>
          <c:extLst>
            <c:ext xmlns:c16="http://schemas.microsoft.com/office/drawing/2014/chart" uri="{C3380CC4-5D6E-409C-BE32-E72D297353CC}">
              <c16:uniqueId val="{00000000-5780-4FFC-B400-FC955C3669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5780-4FFC-B400-FC955C3669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96.58</c:v>
                </c:pt>
                <c:pt idx="3">
                  <c:v>96.65</c:v>
                </c:pt>
                <c:pt idx="4">
                  <c:v>96.75</c:v>
                </c:pt>
              </c:numCache>
            </c:numRef>
          </c:val>
          <c:extLst>
            <c:ext xmlns:c16="http://schemas.microsoft.com/office/drawing/2014/chart" uri="{C3380CC4-5D6E-409C-BE32-E72D297353CC}">
              <c16:uniqueId val="{00000000-67FF-411F-A7CB-837AF3EBF8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7FF-411F-A7CB-837AF3EBF8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108.98</c:v>
                </c:pt>
                <c:pt idx="3">
                  <c:v>101.94</c:v>
                </c:pt>
                <c:pt idx="4">
                  <c:v>105.18</c:v>
                </c:pt>
              </c:numCache>
            </c:numRef>
          </c:val>
          <c:extLst>
            <c:ext xmlns:c16="http://schemas.microsoft.com/office/drawing/2014/chart" uri="{C3380CC4-5D6E-409C-BE32-E72D297353CC}">
              <c16:uniqueId val="{00000000-6837-488F-83B8-FA5F4EF4E6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837-488F-83B8-FA5F4EF4E6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3.13</c:v>
                </c:pt>
                <c:pt idx="3">
                  <c:v>6.25</c:v>
                </c:pt>
                <c:pt idx="4">
                  <c:v>9.3800000000000008</c:v>
                </c:pt>
              </c:numCache>
            </c:numRef>
          </c:val>
          <c:extLst>
            <c:ext xmlns:c16="http://schemas.microsoft.com/office/drawing/2014/chart" uri="{C3380CC4-5D6E-409C-BE32-E72D297353CC}">
              <c16:uniqueId val="{00000000-AC87-4C84-AA18-7868F3A7C1C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AC87-4C84-AA18-7868F3A7C1C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AC-45D3-B06E-6801E195C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1AC-45D3-B06E-6801E195C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85-44F7-A75F-3571FCDFD4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AB85-44F7-A75F-3571FCDFD4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32.369999999999997</c:v>
                </c:pt>
                <c:pt idx="3">
                  <c:v>31.84</c:v>
                </c:pt>
                <c:pt idx="4">
                  <c:v>41.84</c:v>
                </c:pt>
              </c:numCache>
            </c:numRef>
          </c:val>
          <c:extLst>
            <c:ext xmlns:c16="http://schemas.microsoft.com/office/drawing/2014/chart" uri="{C3380CC4-5D6E-409C-BE32-E72D297353CC}">
              <c16:uniqueId val="{00000000-F7C5-4FA3-8122-61ABC3EEAC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7C5-4FA3-8122-61ABC3EEAC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11.08</c:v>
                </c:pt>
                <c:pt idx="3">
                  <c:v>6.91</c:v>
                </c:pt>
                <c:pt idx="4">
                  <c:v>2.42</c:v>
                </c:pt>
              </c:numCache>
            </c:numRef>
          </c:val>
          <c:extLst>
            <c:ext xmlns:c16="http://schemas.microsoft.com/office/drawing/2014/chart" uri="{C3380CC4-5D6E-409C-BE32-E72D297353CC}">
              <c16:uniqueId val="{00000000-EC7F-47DB-A26C-76B29F2EB2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EC7F-47DB-A26C-76B29F2EB2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77.739999999999995</c:v>
                </c:pt>
                <c:pt idx="3">
                  <c:v>81.05</c:v>
                </c:pt>
                <c:pt idx="4">
                  <c:v>69.67</c:v>
                </c:pt>
              </c:numCache>
            </c:numRef>
          </c:val>
          <c:extLst>
            <c:ext xmlns:c16="http://schemas.microsoft.com/office/drawing/2014/chart" uri="{C3380CC4-5D6E-409C-BE32-E72D297353CC}">
              <c16:uniqueId val="{00000000-FA80-4BF6-B7DD-D176F57FBB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FA80-4BF6-B7DD-D176F57FBB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202.85</c:v>
                </c:pt>
                <c:pt idx="3">
                  <c:v>194.8</c:v>
                </c:pt>
                <c:pt idx="4">
                  <c:v>227.2</c:v>
                </c:pt>
              </c:numCache>
            </c:numRef>
          </c:val>
          <c:extLst>
            <c:ext xmlns:c16="http://schemas.microsoft.com/office/drawing/2014/chart" uri="{C3380CC4-5D6E-409C-BE32-E72D297353CC}">
              <c16:uniqueId val="{00000000-6A0E-4485-B7B0-2CC8A56C34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A0E-4485-B7B0-2CC8A56C34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常総市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61562</v>
      </c>
      <c r="AM8" s="42"/>
      <c r="AN8" s="42"/>
      <c r="AO8" s="42"/>
      <c r="AP8" s="42"/>
      <c r="AQ8" s="42"/>
      <c r="AR8" s="42"/>
      <c r="AS8" s="42"/>
      <c r="AT8" s="35">
        <f>データ!T6</f>
        <v>123.64</v>
      </c>
      <c r="AU8" s="35"/>
      <c r="AV8" s="35"/>
      <c r="AW8" s="35"/>
      <c r="AX8" s="35"/>
      <c r="AY8" s="35"/>
      <c r="AZ8" s="35"/>
      <c r="BA8" s="35"/>
      <c r="BB8" s="35">
        <f>データ!U6</f>
        <v>497.91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87.69</v>
      </c>
      <c r="J10" s="35"/>
      <c r="K10" s="35"/>
      <c r="L10" s="35"/>
      <c r="M10" s="35"/>
      <c r="N10" s="35"/>
      <c r="O10" s="35"/>
      <c r="P10" s="35">
        <f>データ!P6</f>
        <v>6.57</v>
      </c>
      <c r="Q10" s="35"/>
      <c r="R10" s="35"/>
      <c r="S10" s="35"/>
      <c r="T10" s="35"/>
      <c r="U10" s="35"/>
      <c r="V10" s="35"/>
      <c r="W10" s="35">
        <f>データ!Q6</f>
        <v>76.16</v>
      </c>
      <c r="X10" s="35"/>
      <c r="Y10" s="35"/>
      <c r="Z10" s="35"/>
      <c r="AA10" s="35"/>
      <c r="AB10" s="35"/>
      <c r="AC10" s="35"/>
      <c r="AD10" s="42">
        <f>データ!R6</f>
        <v>3300</v>
      </c>
      <c r="AE10" s="42"/>
      <c r="AF10" s="42"/>
      <c r="AG10" s="42"/>
      <c r="AH10" s="42"/>
      <c r="AI10" s="42"/>
      <c r="AJ10" s="42"/>
      <c r="AK10" s="2"/>
      <c r="AL10" s="42">
        <f>データ!V6</f>
        <v>4030</v>
      </c>
      <c r="AM10" s="42"/>
      <c r="AN10" s="42"/>
      <c r="AO10" s="42"/>
      <c r="AP10" s="42"/>
      <c r="AQ10" s="42"/>
      <c r="AR10" s="42"/>
      <c r="AS10" s="42"/>
      <c r="AT10" s="35">
        <f>データ!W6</f>
        <v>3.02</v>
      </c>
      <c r="AU10" s="35"/>
      <c r="AV10" s="35"/>
      <c r="AW10" s="35"/>
      <c r="AX10" s="35"/>
      <c r="AY10" s="35"/>
      <c r="AZ10" s="35"/>
      <c r="BA10" s="35"/>
      <c r="BB10" s="35">
        <f>データ!X6</f>
        <v>1334.44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W+eURkzzcXqw4KczV7rGaM5mZSvAqMhk+eFiGkX7zzJ+bNOJ599xvG4KP9QoNsUPV+grJqJUfiVCO0W7IMung==" saltValue="bH+yqygMzwVPaVFYFPm2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82112</v>
      </c>
      <c r="D6" s="19">
        <f t="shared" si="3"/>
        <v>46</v>
      </c>
      <c r="E6" s="19">
        <f t="shared" si="3"/>
        <v>17</v>
      </c>
      <c r="F6" s="19">
        <f t="shared" si="3"/>
        <v>5</v>
      </c>
      <c r="G6" s="19">
        <f t="shared" si="3"/>
        <v>0</v>
      </c>
      <c r="H6" s="19" t="str">
        <f t="shared" si="3"/>
        <v>茨城県　常総市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87.69</v>
      </c>
      <c r="P6" s="20">
        <f t="shared" si="3"/>
        <v>6.57</v>
      </c>
      <c r="Q6" s="20">
        <f t="shared" si="3"/>
        <v>76.16</v>
      </c>
      <c r="R6" s="20">
        <f t="shared" si="3"/>
        <v>3300</v>
      </c>
      <c r="S6" s="20">
        <f t="shared" si="3"/>
        <v>61562</v>
      </c>
      <c r="T6" s="20">
        <f t="shared" si="3"/>
        <v>123.64</v>
      </c>
      <c r="U6" s="20">
        <f t="shared" si="3"/>
        <v>497.91</v>
      </c>
      <c r="V6" s="20">
        <f t="shared" si="3"/>
        <v>4030</v>
      </c>
      <c r="W6" s="20">
        <f t="shared" si="3"/>
        <v>3.02</v>
      </c>
      <c r="X6" s="20">
        <f t="shared" si="3"/>
        <v>1334.44</v>
      </c>
      <c r="Y6" s="21" t="str">
        <f>IF(Y7="",NA(),Y7)</f>
        <v>-</v>
      </c>
      <c r="Z6" s="21" t="str">
        <f t="shared" ref="Z6:AH6" si="4">IF(Z7="",NA(),Z7)</f>
        <v>-</v>
      </c>
      <c r="AA6" s="21">
        <f t="shared" si="4"/>
        <v>108.98</v>
      </c>
      <c r="AB6" s="21">
        <f t="shared" si="4"/>
        <v>101.94</v>
      </c>
      <c r="AC6" s="21">
        <f t="shared" si="4"/>
        <v>105.18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32.369999999999997</v>
      </c>
      <c r="AX6" s="21">
        <f t="shared" si="6"/>
        <v>31.84</v>
      </c>
      <c r="AY6" s="21">
        <f t="shared" si="6"/>
        <v>41.84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11.08</v>
      </c>
      <c r="BI6" s="21">
        <f t="shared" si="7"/>
        <v>6.91</v>
      </c>
      <c r="BJ6" s="21">
        <f t="shared" si="7"/>
        <v>2.42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77.739999999999995</v>
      </c>
      <c r="BT6" s="21">
        <f t="shared" si="8"/>
        <v>81.05</v>
      </c>
      <c r="BU6" s="21">
        <f t="shared" si="8"/>
        <v>69.67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202.85</v>
      </c>
      <c r="CE6" s="21">
        <f t="shared" si="9"/>
        <v>194.8</v>
      </c>
      <c r="CF6" s="21">
        <f t="shared" si="9"/>
        <v>227.2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62.52</v>
      </c>
      <c r="CP6" s="21">
        <f t="shared" si="10"/>
        <v>60</v>
      </c>
      <c r="CQ6" s="21">
        <f t="shared" si="10"/>
        <v>58.26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96.58</v>
      </c>
      <c r="DA6" s="21">
        <f t="shared" si="11"/>
        <v>96.65</v>
      </c>
      <c r="DB6" s="21">
        <f t="shared" si="11"/>
        <v>96.75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3.13</v>
      </c>
      <c r="DL6" s="21">
        <f t="shared" si="12"/>
        <v>6.25</v>
      </c>
      <c r="DM6" s="21">
        <f t="shared" si="12"/>
        <v>9.3800000000000008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82112</v>
      </c>
      <c r="D7" s="23">
        <v>46</v>
      </c>
      <c r="E7" s="23">
        <v>17</v>
      </c>
      <c r="F7" s="23">
        <v>5</v>
      </c>
      <c r="G7" s="23">
        <v>0</v>
      </c>
      <c r="H7" s="23" t="s">
        <v>96</v>
      </c>
      <c r="I7" s="23" t="s">
        <v>97</v>
      </c>
      <c r="J7" s="23" t="s">
        <v>98</v>
      </c>
      <c r="K7" s="23" t="s">
        <v>99</v>
      </c>
      <c r="L7" s="23" t="s">
        <v>100</v>
      </c>
      <c r="M7" s="23" t="s">
        <v>101</v>
      </c>
      <c r="N7" s="24" t="s">
        <v>102</v>
      </c>
      <c r="O7" s="24">
        <v>87.69</v>
      </c>
      <c r="P7" s="24">
        <v>6.57</v>
      </c>
      <c r="Q7" s="24">
        <v>76.16</v>
      </c>
      <c r="R7" s="24">
        <v>3300</v>
      </c>
      <c r="S7" s="24">
        <v>61562</v>
      </c>
      <c r="T7" s="24">
        <v>123.64</v>
      </c>
      <c r="U7" s="24">
        <v>497.91</v>
      </c>
      <c r="V7" s="24">
        <v>4030</v>
      </c>
      <c r="W7" s="24">
        <v>3.02</v>
      </c>
      <c r="X7" s="24">
        <v>1334.44</v>
      </c>
      <c r="Y7" s="24" t="s">
        <v>102</v>
      </c>
      <c r="Z7" s="24" t="s">
        <v>102</v>
      </c>
      <c r="AA7" s="24">
        <v>108.98</v>
      </c>
      <c r="AB7" s="24">
        <v>101.94</v>
      </c>
      <c r="AC7" s="24">
        <v>105.18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32.369999999999997</v>
      </c>
      <c r="AX7" s="24">
        <v>31.84</v>
      </c>
      <c r="AY7" s="24">
        <v>41.84</v>
      </c>
      <c r="AZ7" s="24" t="s">
        <v>102</v>
      </c>
      <c r="BA7" s="24" t="s">
        <v>102</v>
      </c>
      <c r="BB7" s="24">
        <v>29.13</v>
      </c>
      <c r="BC7" s="24">
        <v>35.69</v>
      </c>
      <c r="BD7" s="24">
        <v>38.4</v>
      </c>
      <c r="BE7" s="24">
        <v>36.94</v>
      </c>
      <c r="BF7" s="24" t="s">
        <v>102</v>
      </c>
      <c r="BG7" s="24" t="s">
        <v>102</v>
      </c>
      <c r="BH7" s="24">
        <v>11.08</v>
      </c>
      <c r="BI7" s="24">
        <v>6.91</v>
      </c>
      <c r="BJ7" s="24">
        <v>2.42</v>
      </c>
      <c r="BK7" s="24" t="s">
        <v>102</v>
      </c>
      <c r="BL7" s="24" t="s">
        <v>102</v>
      </c>
      <c r="BM7" s="24">
        <v>867.83</v>
      </c>
      <c r="BN7" s="24">
        <v>791.76</v>
      </c>
      <c r="BO7" s="24">
        <v>900.82</v>
      </c>
      <c r="BP7" s="24">
        <v>809.19</v>
      </c>
      <c r="BQ7" s="24" t="s">
        <v>102</v>
      </c>
      <c r="BR7" s="24" t="s">
        <v>102</v>
      </c>
      <c r="BS7" s="24">
        <v>77.739999999999995</v>
      </c>
      <c r="BT7" s="24">
        <v>81.05</v>
      </c>
      <c r="BU7" s="24">
        <v>69.67</v>
      </c>
      <c r="BV7" s="24" t="s">
        <v>102</v>
      </c>
      <c r="BW7" s="24" t="s">
        <v>102</v>
      </c>
      <c r="BX7" s="24">
        <v>57.08</v>
      </c>
      <c r="BY7" s="24">
        <v>56.26</v>
      </c>
      <c r="BZ7" s="24">
        <v>52.94</v>
      </c>
      <c r="CA7" s="24">
        <v>57.02</v>
      </c>
      <c r="CB7" s="24" t="s">
        <v>102</v>
      </c>
      <c r="CC7" s="24" t="s">
        <v>102</v>
      </c>
      <c r="CD7" s="24">
        <v>202.85</v>
      </c>
      <c r="CE7" s="24">
        <v>194.8</v>
      </c>
      <c r="CF7" s="24">
        <v>227.2</v>
      </c>
      <c r="CG7" s="24" t="s">
        <v>102</v>
      </c>
      <c r="CH7" s="24" t="s">
        <v>102</v>
      </c>
      <c r="CI7" s="24">
        <v>274.99</v>
      </c>
      <c r="CJ7" s="24">
        <v>282.08999999999997</v>
      </c>
      <c r="CK7" s="24">
        <v>303.27999999999997</v>
      </c>
      <c r="CL7" s="24">
        <v>273.68</v>
      </c>
      <c r="CM7" s="24" t="s">
        <v>102</v>
      </c>
      <c r="CN7" s="24" t="s">
        <v>102</v>
      </c>
      <c r="CO7" s="24">
        <v>62.52</v>
      </c>
      <c r="CP7" s="24">
        <v>60</v>
      </c>
      <c r="CQ7" s="24">
        <v>58.26</v>
      </c>
      <c r="CR7" s="24" t="s">
        <v>102</v>
      </c>
      <c r="CS7" s="24" t="s">
        <v>102</v>
      </c>
      <c r="CT7" s="24">
        <v>54.83</v>
      </c>
      <c r="CU7" s="24">
        <v>66.53</v>
      </c>
      <c r="CV7" s="24">
        <v>52.35</v>
      </c>
      <c r="CW7" s="24">
        <v>52.55</v>
      </c>
      <c r="CX7" s="24" t="s">
        <v>102</v>
      </c>
      <c r="CY7" s="24" t="s">
        <v>102</v>
      </c>
      <c r="CZ7" s="24">
        <v>96.58</v>
      </c>
      <c r="DA7" s="24">
        <v>96.65</v>
      </c>
      <c r="DB7" s="24">
        <v>96.75</v>
      </c>
      <c r="DC7" s="24" t="s">
        <v>102</v>
      </c>
      <c r="DD7" s="24" t="s">
        <v>102</v>
      </c>
      <c r="DE7" s="24">
        <v>84.7</v>
      </c>
      <c r="DF7" s="24">
        <v>84.67</v>
      </c>
      <c r="DG7" s="24">
        <v>84.39</v>
      </c>
      <c r="DH7" s="24">
        <v>87.3</v>
      </c>
      <c r="DI7" s="24" t="s">
        <v>102</v>
      </c>
      <c r="DJ7" s="24" t="s">
        <v>102</v>
      </c>
      <c r="DK7" s="24">
        <v>3.13</v>
      </c>
      <c r="DL7" s="24">
        <v>6.25</v>
      </c>
      <c r="DM7" s="24">
        <v>9.3800000000000008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2024-01-30T08:00:43Z</cp:lastPrinted>
  <dcterms:created xsi:type="dcterms:W3CDTF">2023-12-12T01:00:32Z</dcterms:created>
  <dcterms:modified xsi:type="dcterms:W3CDTF">2024-02-21T06:23:40Z</dcterms:modified>
  <cp:category/>
</cp:coreProperties>
</file>