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5\経営比較分析表\提出用\"/>
    </mc:Choice>
  </mc:AlternateContent>
  <xr:revisionPtr revIDLastSave="0" documentId="13_ncr:1_{157542D8-0DE3-46A9-8B39-9E65583C85E9}" xr6:coauthVersionLast="36" xr6:coauthVersionMax="47" xr10:uidLastSave="{00000000-0000-0000-0000-000000000000}"/>
  <workbookProtection workbookAlgorithmName="SHA-512" workbookHashValue="GBcyvP488iy1kQhLE+fuDeheI8cLcR26FzMlkrjKY1HJWhXhblvgkITkOcpCYo2U7iGzhyCIMqmqaWuLxRPxcQ==" workbookSaltValue="/RhmkypmC9UPkYSoI/4mwQ==" workbookSpinCount="100000" lockStructure="1"/>
  <bookViews>
    <workbookView xWindow="0" yWindow="0" windowWidth="28800" windowHeight="14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Q6" i="5"/>
  <c r="W10" i="4" s="1"/>
  <c r="P6" i="5"/>
  <c r="P10" i="4" s="1"/>
  <c r="O6" i="5"/>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T10" i="4"/>
  <c r="I10" i="4"/>
  <c r="AL8" i="4"/>
  <c r="AD8" i="4"/>
  <c r="P8" i="4"/>
  <c r="I8" i="4"/>
  <c r="B8" i="4"/>
</calcChain>
</file>

<file path=xl/sharedStrings.xml><?xml version="1.0" encoding="utf-8"?>
<sst xmlns="http://schemas.openxmlformats.org/spreadsheetml/2006/main" count="250" uniqueCount="113">
  <si>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</si>
  <si>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</si>
  <si>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</si>
  <si>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</si>
  <si>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</si>
  <si>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</si>
  <si>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</si>
  <si>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</si>
  <si>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</si>
  <si>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</si>
  <si>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</si>
  <si>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</si>
  <si>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</si>
  <si>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</si>
  <si>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</si>
  <si>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</si>
  <si>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</si>
  <si>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</si>
  <si>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</si>
  <si>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</si>
  <si>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</si>
  <si>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</si>
  <si>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</si>
  <si>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</si>
  <si>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</si>
  <si>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</si>
  <si>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</si>
  <si>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</si>
  <si>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</si>
  <si>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</si>
  <si>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</si>
  <si>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</si>
  <si>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</si>
  <si>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</si>
  <si>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</si>
  <si>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</si>
  <si>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</si>
  <si>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</si>
  <si>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</si>
  <si>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</si>
  <si>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</si>
  <si>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</si>
  <si>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</si>
  <si>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</si>
  <si>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</si>
  <si>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</si>
  <si>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</si>
  <si>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</si>
  <si>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</si>
  <si>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</si>
  <si>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</si>
  <si>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</si>
  <si>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</si>
  <si>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</si>
  <si>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</si>
  <si>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</si>
  <si>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</si>
  <si>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</si>
  <si>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</si>
  <si>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</si>
  <si>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</si>
  <si>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</si>
  <si>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</si>
  <si>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</si>
  <si>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</si>
  <si>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</si>
  <si>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</si>
  <si>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</si>
  <si>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</si>
  <si>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</si>
  <si>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</si>
  <si>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</si>
  <si>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</si>
  <si>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</si>
  <si>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</si>
  <si>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</si>
  <si>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</si>
  <si>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</si>
  <si>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</si>
  <si>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</si>
  <si>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</si>
  <si>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</si>
  <si>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</si>
  <si>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</si>
  <si>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</si>
  <si>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</si>
  <si>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</si>
  <si>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</si>
  <si>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</si>
  <si>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</si>
  <si>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</si>
  <si>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</si>
  <si>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</si>
  <si>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</si>
  <si>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</si>
  <si>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</si>
  <si>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</si>
  <si>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</si>
  <si>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</si>
  <si>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</si>
  <si>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</si>
  <si>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</si>
  <si>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</si>
  <si>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</si>
  <si>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</si>
  <si>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</si>
  <si>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</si>
  <si>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</si>
  <si>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</si>
  <si>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</si>
  <si>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ており，かつ②累積欠損金比率も発生していないため，概ね健全な経営であるが，⑤料金回収率が40.87%と100%を大きく下回っており，電気料金高騰分に対する一般会計からの補助金など，水道料金以外の収入に依存している状況にあることから，適正な料金体系の見直しと更なる経費節減に努める。
③流動比率は，100％を超え前年度から122.27ポイント増加し，現金預金も増加していることから，短期的な債務に対しての支払能力は有していると言える。
④企業債残高対給水収益比率は，類似団体平均を下回っているものの，現在，大規模な拡張工事を進め企業債残高が増加していることから増加傾向にあるため，今後の投資規模について注意が必要である。
⑥給水原価は，前年度から9.4円減少したものの，類似団体平均を上回っていることから，引続き投資の効率化や経費節減に努める。
⑦施設利用率は，類似団体平均を上回っているものの，低い水準で推移していることから，今後の施設更新時においては，水需要の状況を踏まえつつ，適正な施設規模での更新を行う。
⑧有収率は，寒波の影響による給水管の漏水が多発したこともあり，前年度から5.03ポイント減少した。類似団体平均を下回ってしまったことから，引続き計画的に可能な限り老朽管路の更新を行い，漏水件数の縮減に努め，有収率の向上を図る。</t>
    <rPh sb="81" eb="83">
      <t>デンキ</t>
    </rPh>
    <rPh sb="83" eb="85">
      <t>リョウキン</t>
    </rPh>
    <rPh sb="85" eb="88">
      <t>コウトウブン</t>
    </rPh>
    <rPh sb="89" eb="90">
      <t>タイ</t>
    </rPh>
    <rPh sb="146" eb="148">
      <t>ケイヒ</t>
    </rPh>
    <rPh sb="148" eb="150">
      <t>セツゲン</t>
    </rPh>
    <rPh sb="185" eb="187">
      <t>ゾウカ</t>
    </rPh>
    <rPh sb="294" eb="296">
      <t>ゾウカ</t>
    </rPh>
    <rPh sb="296" eb="298">
      <t>ケイコウ</t>
    </rPh>
    <rPh sb="304" eb="306">
      <t>コンゴ</t>
    </rPh>
    <rPh sb="307" eb="311">
      <t>トウシキボ</t>
    </rPh>
    <rPh sb="315" eb="317">
      <t>チュウイ</t>
    </rPh>
    <rPh sb="318" eb="320">
      <t>ヒツヨウ</t>
    </rPh>
    <rPh sb="332" eb="335">
      <t>ゼンネンド</t>
    </rPh>
    <rPh sb="340" eb="341">
      <t>エン</t>
    </rPh>
    <rPh sb="341" eb="342">
      <t>ゲン</t>
    </rPh>
    <rPh sb="342" eb="343">
      <t>ショウユウシュウリツコウジョウハカ</t>
    </rPh>
    <rPh sb="377" eb="379">
      <t>ケイヒ</t>
    </rPh>
    <rPh sb="379" eb="381">
      <t>セツゲン</t>
    </rPh>
    <rPh sb="480" eb="482">
      <t>エイキョウ</t>
    </rPh>
    <phoneticPr fontId="4"/>
  </si>
  <si>
    <t>経営の健全性・効率性については，一般会計からの補助金など水道料金以外の収入に依存している状況にあるため，適正な料金体系の見直しと更なる経費節減に努める。また，今後も給水人口の減少などに伴う給水収益の減少や，施設の老朽化対策をはじめとする多額の維持・更新費用が見込まれるとともに，物価高騰による経費の増加が見込まれることから，計画的な施設の更新と併せ，維持管理経費の節減，企業債残高の縮減を図り，効率的かつ効果的な事業運営に努める。</t>
    <rPh sb="16" eb="18">
      <t>イッパン</t>
    </rPh>
    <rPh sb="18" eb="20">
      <t>カイケイ</t>
    </rPh>
    <rPh sb="23" eb="26">
      <t>ホジョキン</t>
    </rPh>
    <rPh sb="28" eb="30">
      <t>スイドウ</t>
    </rPh>
    <rPh sb="30" eb="32">
      <t>リョウキン</t>
    </rPh>
    <rPh sb="32" eb="34">
      <t>イガイ</t>
    </rPh>
    <rPh sb="35" eb="37">
      <t>シュウニュウ</t>
    </rPh>
    <rPh sb="38" eb="40">
      <t>イゾン</t>
    </rPh>
    <rPh sb="44" eb="46">
      <t>ジョウキョウ</t>
    </rPh>
    <rPh sb="52" eb="54">
      <t>テキセイ</t>
    </rPh>
    <rPh sb="55" eb="57">
      <t>リョウキン</t>
    </rPh>
    <rPh sb="57" eb="59">
      <t>タイケイ</t>
    </rPh>
    <rPh sb="60" eb="62">
      <t>ミナオ</t>
    </rPh>
    <rPh sb="64" eb="65">
      <t>サラ</t>
    </rPh>
    <rPh sb="67" eb="69">
      <t>ケイヒ</t>
    </rPh>
    <rPh sb="69" eb="71">
      <t>セツゲン</t>
    </rPh>
    <rPh sb="72" eb="73">
      <t>ツト</t>
    </rPh>
    <phoneticPr fontId="4"/>
  </si>
  <si>
    <t>①有形固定資産減価償却率及び②管路経年化率ともに，類似団体平均と同様増加傾向にあることから、今後、老朽化が進む施設を更新するための財源確保や更新時期の平準化を図り，可能な限り計画的な施設更新に努める。
③管路更新率は前年度から0.12ポイント減少し，類似団体平均を下回っているため，引続き老朽化が進む管路を更新するための財源確保や更新時期の平準化を図り、可能な限り計画的な管路更新に努める。</t>
    <rPh sb="25" eb="27">
      <t>ルイジ</t>
    </rPh>
    <rPh sb="27" eb="29">
      <t>ダンタイ</t>
    </rPh>
    <rPh sb="29" eb="31">
      <t>ヘイキン</t>
    </rPh>
    <rPh sb="32" eb="34">
      <t>ドウヨウ</t>
    </rPh>
    <rPh sb="36" eb="38">
      <t>ケイコウ</t>
    </rPh>
    <rPh sb="46" eb="48">
      <t>コンゴ</t>
    </rPh>
    <rPh sb="108" eb="111">
      <t>ゼンネンド</t>
    </rPh>
    <rPh sb="121" eb="122">
      <t>ゲン</t>
    </rPh>
    <rPh sb="122" eb="123">
      <t>ショウ</t>
    </rPh>
    <rPh sb="141" eb="143">
      <t>ヒキツヅ</t>
    </rPh>
    <rPh sb="150" eb="152">
      <t>カンロ</t>
    </rPh>
    <rPh sb="186" eb="188">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</si>
</sst>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0.28000000000000003</c:v>
                </c:pt>
                <c:pt idx="2">
                  <c:v>0.2</c:v>
                </c:pt>
                <c:pt idx="3">
                  <c:v>0.32</c:v>
                </c:pt>
                <c:pt idx="4">
                  <c:v>0.2</c:v>
                </c:pt>
              </c:numCache>
            </c:numRef>
          </c:val>
          <c:extLst>
            <c:ext xmlns:c16="http://schemas.microsoft.com/office/drawing/2014/chart" uri="{C3380CC4-5D6E-409C-BE32-E72D297353CC}">
              <c16:uniqueId val="{00000000-F466-451E-909E-EF0627E150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0.19</c:v>
                </c:pt>
                <c:pt idx="2">
                  <c:v>0.26</c:v>
                </c:pt>
                <c:pt idx="3">
                  <c:v>0.28999999999999998</c:v>
                </c:pt>
                <c:pt idx="4">
                  <c:v>1.8</c:v>
                </c:pt>
              </c:numCache>
            </c:numRef>
          </c:val>
          <c:smooth val="0"/>
          <c:extLst>
            <c:ext xmlns:c16="http://schemas.microsoft.com/office/drawing/2014/chart" uri="{C3380CC4-5D6E-409C-BE32-E72D297353CC}">
              <c16:uniqueId val="{00000001-F466-451E-909E-EF0627E150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58.15</c:v>
                </c:pt>
                <c:pt idx="2">
                  <c:v>60.71</c:v>
                </c:pt>
                <c:pt idx="3">
                  <c:v>58.96</c:v>
                </c:pt>
                <c:pt idx="4">
                  <c:v>60.99</c:v>
                </c:pt>
              </c:numCache>
            </c:numRef>
          </c:val>
          <c:extLst>
            <c:ext xmlns:c16="http://schemas.microsoft.com/office/drawing/2014/chart" uri="{C3380CC4-5D6E-409C-BE32-E72D297353CC}">
              <c16:uniqueId val="{00000000-98E9-4C3E-A313-130F3855AB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55.3</c:v>
                </c:pt>
                <c:pt idx="2">
                  <c:v>54.14</c:v>
                </c:pt>
                <c:pt idx="3">
                  <c:v>53.79</c:v>
                </c:pt>
                <c:pt idx="4">
                  <c:v>56.4</c:v>
                </c:pt>
              </c:numCache>
            </c:numRef>
          </c:val>
          <c:smooth val="0"/>
          <c:extLst>
            <c:ext xmlns:c16="http://schemas.microsoft.com/office/drawing/2014/chart" uri="{C3380CC4-5D6E-409C-BE32-E72D297353CC}">
              <c16:uniqueId val="{00000001-98E9-4C3E-A313-130F3855AB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81.760000000000005</c:v>
                </c:pt>
                <c:pt idx="2">
                  <c:v>77.63</c:v>
                </c:pt>
                <c:pt idx="3">
                  <c:v>77.73</c:v>
                </c:pt>
                <c:pt idx="4">
                  <c:v>72.7</c:v>
                </c:pt>
              </c:numCache>
            </c:numRef>
          </c:val>
          <c:extLst>
            <c:ext xmlns:c16="http://schemas.microsoft.com/office/drawing/2014/chart" uri="{C3380CC4-5D6E-409C-BE32-E72D297353CC}">
              <c16:uniqueId val="{00000000-42EB-4F66-81F9-FB4D7B358D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78.319999999999993</c:v>
                </c:pt>
                <c:pt idx="2">
                  <c:v>76.239999999999995</c:v>
                </c:pt>
                <c:pt idx="3">
                  <c:v>73.81</c:v>
                </c:pt>
                <c:pt idx="4">
                  <c:v>73.099999999999994</c:v>
                </c:pt>
              </c:numCache>
            </c:numRef>
          </c:val>
          <c:smooth val="0"/>
          <c:extLst>
            <c:ext xmlns:c16="http://schemas.microsoft.com/office/drawing/2014/chart" uri="{C3380CC4-5D6E-409C-BE32-E72D297353CC}">
              <c16:uniqueId val="{00000001-42EB-4F66-81F9-FB4D7B358D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108.98</c:v>
                </c:pt>
                <c:pt idx="2">
                  <c:v>115.65</c:v>
                </c:pt>
                <c:pt idx="3">
                  <c:v>115.13</c:v>
                </c:pt>
                <c:pt idx="4">
                  <c:v>115.84</c:v>
                </c:pt>
              </c:numCache>
            </c:numRef>
          </c:val>
          <c:extLst>
            <c:ext xmlns:c16="http://schemas.microsoft.com/office/drawing/2014/chart" uri="{C3380CC4-5D6E-409C-BE32-E72D297353CC}">
              <c16:uniqueId val="{00000000-9885-4A1A-83D4-D479D85150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100.27</c:v>
                </c:pt>
                <c:pt idx="2">
                  <c:v>103.57</c:v>
                </c:pt>
                <c:pt idx="3">
                  <c:v>100.97</c:v>
                </c:pt>
                <c:pt idx="4">
                  <c:v>101.68</c:v>
                </c:pt>
              </c:numCache>
            </c:numRef>
          </c:val>
          <c:smooth val="0"/>
          <c:extLst>
            <c:ext xmlns:c16="http://schemas.microsoft.com/office/drawing/2014/chart" uri="{C3380CC4-5D6E-409C-BE32-E72D297353CC}">
              <c16:uniqueId val="{00000001-9885-4A1A-83D4-D479D85150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6.64</c:v>
                </c:pt>
                <c:pt idx="2">
                  <c:v>12.91</c:v>
                </c:pt>
                <c:pt idx="3">
                  <c:v>18.61</c:v>
                </c:pt>
                <c:pt idx="4">
                  <c:v>24.07</c:v>
                </c:pt>
              </c:numCache>
            </c:numRef>
          </c:val>
          <c:extLst>
            <c:ext xmlns:c16="http://schemas.microsoft.com/office/drawing/2014/chart" uri="{C3380CC4-5D6E-409C-BE32-E72D297353CC}">
              <c16:uniqueId val="{00000000-6F4C-447E-B2A2-529E53C174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34.83</c:v>
                </c:pt>
                <c:pt idx="2">
                  <c:v>31.44</c:v>
                </c:pt>
                <c:pt idx="3">
                  <c:v>35.43</c:v>
                </c:pt>
                <c:pt idx="4">
                  <c:v>41.69</c:v>
                </c:pt>
              </c:numCache>
            </c:numRef>
          </c:val>
          <c:smooth val="0"/>
          <c:extLst>
            <c:ext xmlns:c16="http://schemas.microsoft.com/office/drawing/2014/chart" uri="{C3380CC4-5D6E-409C-BE32-E72D297353CC}">
              <c16:uniqueId val="{00000001-6F4C-447E-B2A2-529E53C174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12.51</c:v>
                </c:pt>
                <c:pt idx="2">
                  <c:v>12.51</c:v>
                </c:pt>
                <c:pt idx="3">
                  <c:v>12.96</c:v>
                </c:pt>
                <c:pt idx="4">
                  <c:v>15.5</c:v>
                </c:pt>
              </c:numCache>
            </c:numRef>
          </c:val>
          <c:extLst>
            <c:ext xmlns:c16="http://schemas.microsoft.com/office/drawing/2014/chart" uri="{C3380CC4-5D6E-409C-BE32-E72D297353CC}">
              <c16:uniqueId val="{00000000-F7C3-4045-B558-EF920FBFB3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10.050000000000001</c:v>
                </c:pt>
                <c:pt idx="2">
                  <c:v>10.78</c:v>
                </c:pt>
                <c:pt idx="3">
                  <c:v>11.16</c:v>
                </c:pt>
                <c:pt idx="4">
                  <c:v>14.82</c:v>
                </c:pt>
              </c:numCache>
            </c:numRef>
          </c:val>
          <c:smooth val="0"/>
          <c:extLst>
            <c:ext xmlns:c16="http://schemas.microsoft.com/office/drawing/2014/chart" uri="{C3380CC4-5D6E-409C-BE32-E72D297353CC}">
              <c16:uniqueId val="{00000001-F7C3-4045-B558-EF920FBFB3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98F-409E-AC0E-75FB640EE3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8.57</c:v>
                </c:pt>
                <c:pt idx="2">
                  <c:v>5.78</c:v>
                </c:pt>
                <c:pt idx="3">
                  <c:v>8.73</c:v>
                </c:pt>
                <c:pt idx="4">
                  <c:v>15.24</c:v>
                </c:pt>
              </c:numCache>
            </c:numRef>
          </c:val>
          <c:smooth val="0"/>
          <c:extLst>
            <c:ext xmlns:c16="http://schemas.microsoft.com/office/drawing/2014/chart" uri="{C3380CC4-5D6E-409C-BE32-E72D297353CC}">
              <c16:uniqueId val="{00000001-B98F-409E-AC0E-75FB640EE3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147.63999999999999</c:v>
                </c:pt>
                <c:pt idx="2">
                  <c:v>295.79000000000002</c:v>
                </c:pt>
                <c:pt idx="3">
                  <c:v>429.16</c:v>
                </c:pt>
                <c:pt idx="4">
                  <c:v>551.42999999999995</c:v>
                </c:pt>
              </c:numCache>
            </c:numRef>
          </c:val>
          <c:extLst>
            <c:ext xmlns:c16="http://schemas.microsoft.com/office/drawing/2014/chart" uri="{C3380CC4-5D6E-409C-BE32-E72D297353CC}">
              <c16:uniqueId val="{00000000-B66A-4F54-B529-9DA2684CC6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139.66999999999999</c:v>
                </c:pt>
                <c:pt idx="2">
                  <c:v>92.24</c:v>
                </c:pt>
                <c:pt idx="3">
                  <c:v>116</c:v>
                </c:pt>
                <c:pt idx="4">
                  <c:v>132.63999999999999</c:v>
                </c:pt>
              </c:numCache>
            </c:numRef>
          </c:val>
          <c:smooth val="0"/>
          <c:extLst>
            <c:ext xmlns:c16="http://schemas.microsoft.com/office/drawing/2014/chart" uri="{C3380CC4-5D6E-409C-BE32-E72D297353CC}">
              <c16:uniqueId val="{00000001-B66A-4F54-B529-9DA2684CC6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753.76</c:v>
                </c:pt>
                <c:pt idx="2">
                  <c:v>807.02</c:v>
                </c:pt>
                <c:pt idx="3">
                  <c:v>941.09</c:v>
                </c:pt>
                <c:pt idx="4">
                  <c:v>1071.95</c:v>
                </c:pt>
              </c:numCache>
            </c:numRef>
          </c:val>
          <c:extLst>
            <c:ext xmlns:c16="http://schemas.microsoft.com/office/drawing/2014/chart" uri="{C3380CC4-5D6E-409C-BE32-E72D297353CC}">
              <c16:uniqueId val="{00000000-F46C-4832-85A4-00489F696F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1390.57</c:v>
                </c:pt>
                <c:pt idx="2">
                  <c:v>1546.97</c:v>
                </c:pt>
                <c:pt idx="3">
                  <c:v>1471.36</c:v>
                </c:pt>
                <c:pt idx="4">
                  <c:v>1495.64</c:v>
                </c:pt>
              </c:numCache>
            </c:numRef>
          </c:val>
          <c:smooth val="0"/>
          <c:extLst>
            <c:ext xmlns:c16="http://schemas.microsoft.com/office/drawing/2014/chart" uri="{C3380CC4-5D6E-409C-BE32-E72D297353CC}">
              <c16:uniqueId val="{00000001-F46C-4832-85A4-00489F696F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52.23</c:v>
                </c:pt>
                <c:pt idx="2">
                  <c:v>54.59</c:v>
                </c:pt>
                <c:pt idx="3">
                  <c:v>43.69</c:v>
                </c:pt>
                <c:pt idx="4">
                  <c:v>40.869999999999997</c:v>
                </c:pt>
              </c:numCache>
            </c:numRef>
          </c:val>
          <c:extLst>
            <c:ext xmlns:c16="http://schemas.microsoft.com/office/drawing/2014/chart" uri="{C3380CC4-5D6E-409C-BE32-E72D297353CC}">
              <c16:uniqueId val="{00000000-BD69-49BE-83C0-1A16B27EDB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62.43</c:v>
                </c:pt>
                <c:pt idx="2">
                  <c:v>51.1</c:v>
                </c:pt>
                <c:pt idx="3">
                  <c:v>51.76</c:v>
                </c:pt>
                <c:pt idx="4">
                  <c:v>46.15</c:v>
                </c:pt>
              </c:numCache>
            </c:numRef>
          </c:val>
          <c:smooth val="0"/>
          <c:extLst>
            <c:ext xmlns:c16="http://schemas.microsoft.com/office/drawing/2014/chart" uri="{C3380CC4-5D6E-409C-BE32-E72D297353CC}">
              <c16:uniqueId val="{00000001-BD69-49BE-83C0-1A16B27EDB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297.79000000000002</c:v>
                </c:pt>
                <c:pt idx="2">
                  <c:v>285.56</c:v>
                </c:pt>
                <c:pt idx="3">
                  <c:v>357.27</c:v>
                </c:pt>
                <c:pt idx="4">
                  <c:v>347.87</c:v>
                </c:pt>
              </c:numCache>
            </c:numRef>
          </c:val>
          <c:extLst>
            <c:ext xmlns:c16="http://schemas.microsoft.com/office/drawing/2014/chart" uri="{C3380CC4-5D6E-409C-BE32-E72D297353CC}">
              <c16:uniqueId val="{00000000-0125-4677-AA6B-7BDCF52540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224.51</c:v>
                </c:pt>
                <c:pt idx="2">
                  <c:v>269.64</c:v>
                </c:pt>
                <c:pt idx="3">
                  <c:v>276.18</c:v>
                </c:pt>
                <c:pt idx="4">
                  <c:v>315.83</c:v>
                </c:pt>
              </c:numCache>
            </c:numRef>
          </c:val>
          <c:smooth val="0"/>
          <c:extLst>
            <c:ext xmlns:c16="http://schemas.microsoft.com/office/drawing/2014/chart" uri="{C3380CC4-5D6E-409C-BE32-E72D297353CC}">
              <c16:uniqueId val="{00000001-0125-4677-AA6B-7BDCF52540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4"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常陸太田市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4"/>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6" t="s">
        <v>9</v>
      </c>
      <c r="BM7" s="77"/>
      <c r="BN7" s="77"/>
      <c r="BO7" s="77"/>
      <c r="BP7" s="77"/>
      <c r="BQ7" s="77"/>
      <c r="BR7" s="77"/>
      <c r="BS7" s="77"/>
      <c r="BT7" s="77"/>
      <c r="BU7" s="77"/>
      <c r="BV7" s="77"/>
      <c r="BW7" s="77"/>
      <c r="BX7" s="77"/>
      <c r="BY7" s="7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簡易水道事業</v>
      </c>
      <c r="Q8" s="72"/>
      <c r="R8" s="72"/>
      <c r="S8" s="72"/>
      <c r="T8" s="72"/>
      <c r="U8" s="72"/>
      <c r="V8" s="72"/>
      <c r="W8" s="72" t="str">
        <f>データ!$L$6</f>
        <v>C2</v>
      </c>
      <c r="X8" s="72"/>
      <c r="Y8" s="72"/>
      <c r="Z8" s="72"/>
      <c r="AA8" s="72"/>
      <c r="AB8" s="72"/>
      <c r="AC8" s="72"/>
      <c r="AD8" s="72" t="str">
        <f>データ!$M$6</f>
        <v>非設置</v>
      </c>
      <c r="AE8" s="72"/>
      <c r="AF8" s="72"/>
      <c r="AG8" s="72"/>
      <c r="AH8" s="72"/>
      <c r="AI8" s="72"/>
      <c r="AJ8" s="72"/>
      <c r="AK8" s="2"/>
      <c r="AL8" s="63">
        <f>データ!$R$6</f>
        <v>48222</v>
      </c>
      <c r="AM8" s="63"/>
      <c r="AN8" s="63"/>
      <c r="AO8" s="63"/>
      <c r="AP8" s="63"/>
      <c r="AQ8" s="63"/>
      <c r="AR8" s="63"/>
      <c r="AS8" s="63"/>
      <c r="AT8" s="37">
        <f>データ!$S$6</f>
        <v>371.99</v>
      </c>
      <c r="AU8" s="38"/>
      <c r="AV8" s="38"/>
      <c r="AW8" s="38"/>
      <c r="AX8" s="38"/>
      <c r="AY8" s="38"/>
      <c r="AZ8" s="38"/>
      <c r="BA8" s="38"/>
      <c r="BB8" s="52">
        <f>データ!$T$6</f>
        <v>129.63</v>
      </c>
      <c r="BC8" s="52"/>
      <c r="BD8" s="52"/>
      <c r="BE8" s="52"/>
      <c r="BF8" s="52"/>
      <c r="BG8" s="52"/>
      <c r="BH8" s="52"/>
      <c r="BI8" s="52"/>
      <c r="BJ8" s="3"/>
      <c r="BK8" s="3"/>
      <c r="BL8" s="65" t="s">
        <v>10</v>
      </c>
      <c r="BM8" s="66"/>
      <c r="BN8" s="67" t="s">
        <v>11</v>
      </c>
      <c r="BO8" s="67"/>
      <c r="BP8" s="67"/>
      <c r="BQ8" s="67"/>
      <c r="BR8" s="67"/>
      <c r="BS8" s="67"/>
      <c r="BT8" s="67"/>
      <c r="BU8" s="67"/>
      <c r="BV8" s="67"/>
      <c r="BW8" s="67"/>
      <c r="BX8" s="67"/>
      <c r="BY8" s="68"/>
    </row>
    <row r="9" spans="1:78" ht="18.75" customHeight="1" x14ac:dyDescent="0.15">
      <c r="A9" s="2"/>
      <c r="B9" s="45" t="s">
        <v>12</v>
      </c>
      <c r="C9" s="46"/>
      <c r="D9" s="46"/>
      <c r="E9" s="46"/>
      <c r="F9" s="46"/>
      <c r="G9" s="46"/>
      <c r="H9" s="46"/>
      <c r="I9" s="45" t="s">
        <v>13</v>
      </c>
      <c r="J9" s="46"/>
      <c r="K9" s="46"/>
      <c r="L9" s="46"/>
      <c r="M9" s="46"/>
      <c r="N9" s="46"/>
      <c r="O9" s="64"/>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v>
      </c>
      <c r="J10" s="38"/>
      <c r="K10" s="38"/>
      <c r="L10" s="38"/>
      <c r="M10" s="38"/>
      <c r="N10" s="38"/>
      <c r="O10" s="62"/>
      <c r="P10" s="52">
        <f>データ!$P$6</f>
        <v>13.72</v>
      </c>
      <c r="Q10" s="52"/>
      <c r="R10" s="52"/>
      <c r="S10" s="52"/>
      <c r="T10" s="52"/>
      <c r="U10" s="52"/>
      <c r="V10" s="52"/>
      <c r="W10" s="63">
        <f>データ!$Q$6</f>
        <v>3190</v>
      </c>
      <c r="X10" s="63"/>
      <c r="Y10" s="63"/>
      <c r="Z10" s="63"/>
      <c r="AA10" s="63"/>
      <c r="AB10" s="63"/>
      <c r="AC10" s="63"/>
      <c r="AD10" s="2"/>
      <c r="AE10" s="2"/>
      <c r="AF10" s="2"/>
      <c r="AG10" s="2"/>
      <c r="AH10" s="2"/>
      <c r="AI10" s="2"/>
      <c r="AJ10" s="2"/>
      <c r="AK10" s="2"/>
      <c r="AL10" s="63">
        <f>データ!$U$6</f>
        <v>6575</v>
      </c>
      <c r="AM10" s="63"/>
      <c r="AN10" s="63"/>
      <c r="AO10" s="63"/>
      <c r="AP10" s="63"/>
      <c r="AQ10" s="63"/>
      <c r="AR10" s="63"/>
      <c r="AS10" s="63"/>
      <c r="AT10" s="37">
        <f>データ!$V$6</f>
        <v>103.8</v>
      </c>
      <c r="AU10" s="38"/>
      <c r="AV10" s="38"/>
      <c r="AW10" s="38"/>
      <c r="AX10" s="38"/>
      <c r="AY10" s="38"/>
      <c r="AZ10" s="38"/>
      <c r="BA10" s="38"/>
      <c r="BB10" s="52">
        <f>データ!$W$6</f>
        <v>63.34</v>
      </c>
      <c r="BC10" s="52"/>
      <c r="BD10" s="52"/>
      <c r="BE10" s="52"/>
      <c r="BF10" s="52"/>
      <c r="BG10" s="52"/>
      <c r="BH10" s="52"/>
      <c r="BI10" s="52"/>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1"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1"/>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1"/>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1"/>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1"/>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1"/>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1"/>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1"/>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1"/>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1"/>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1"/>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1"/>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1"/>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1"/>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1"/>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1"/>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1"/>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1"/>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1"/>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1"/>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1"/>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1"/>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1"/>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1"/>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1"/>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1"/>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1"/>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1"/>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39"/>
      <c r="BN59" s="39"/>
      <c r="BO59" s="39"/>
      <c r="BP59" s="39"/>
      <c r="BQ59" s="39"/>
      <c r="BR59" s="39"/>
      <c r="BS59" s="39"/>
      <c r="BT59" s="39"/>
      <c r="BU59" s="39"/>
      <c r="BV59" s="39"/>
      <c r="BW59" s="39"/>
      <c r="BX59" s="39"/>
      <c r="BY59" s="39"/>
      <c r="BZ59" s="40"/>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1"/>
      <c r="BM60" s="39"/>
      <c r="BN60" s="39"/>
      <c r="BO60" s="39"/>
      <c r="BP60" s="39"/>
      <c r="BQ60" s="39"/>
      <c r="BR60" s="39"/>
      <c r="BS60" s="39"/>
      <c r="BT60" s="39"/>
      <c r="BU60" s="39"/>
      <c r="BV60" s="39"/>
      <c r="BW60" s="39"/>
      <c r="BX60" s="39"/>
      <c r="BY60" s="39"/>
      <c r="BZ60" s="40"/>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1"/>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tsGycoosQAIqnnNqe0+JAbimbQnrUQKo9qPIE0vCEEClfdSNZQGPG6DLoqGn9FZKfSG1g7x/2w/+q8LBQAtyBg==" saltValue="S0DM8MA76t0U7J1PHyuS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82121</v>
      </c>
      <c r="D6" s="20">
        <f t="shared" si="3"/>
        <v>46</v>
      </c>
      <c r="E6" s="20">
        <f t="shared" si="3"/>
        <v>1</v>
      </c>
      <c r="F6" s="20">
        <f t="shared" si="3"/>
        <v>0</v>
      </c>
      <c r="G6" s="20">
        <f t="shared" si="3"/>
        <v>5</v>
      </c>
      <c r="H6" s="20" t="str">
        <f t="shared" si="3"/>
        <v>茨城県　常陸太田市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63</v>
      </c>
      <c r="P6" s="21">
        <f t="shared" si="3"/>
        <v>13.72</v>
      </c>
      <c r="Q6" s="21">
        <f t="shared" si="3"/>
        <v>3190</v>
      </c>
      <c r="R6" s="21">
        <f t="shared" si="3"/>
        <v>48222</v>
      </c>
      <c r="S6" s="21">
        <f t="shared" si="3"/>
        <v>371.99</v>
      </c>
      <c r="T6" s="21">
        <f t="shared" si="3"/>
        <v>129.63</v>
      </c>
      <c r="U6" s="21">
        <f t="shared" si="3"/>
        <v>6575</v>
      </c>
      <c r="V6" s="21">
        <f t="shared" si="3"/>
        <v>103.8</v>
      </c>
      <c r="W6" s="21">
        <f t="shared" si="3"/>
        <v>63.34</v>
      </c>
      <c r="X6" s="22" t="str">
        <f>IF(X7="",NA(),X7)</f>
        <v>-</v>
      </c>
      <c r="Y6" s="22">
        <f t="shared" ref="Y6:AG6" si="4">IF(Y7="",NA(),Y7)</f>
        <v>108.98</v>
      </c>
      <c r="Z6" s="22">
        <f t="shared" si="4"/>
        <v>115.65</v>
      </c>
      <c r="AA6" s="22">
        <f t="shared" si="4"/>
        <v>115.13</v>
      </c>
      <c r="AB6" s="22">
        <f t="shared" si="4"/>
        <v>115.84</v>
      </c>
      <c r="AC6" s="22" t="str">
        <f t="shared" si="4"/>
        <v>-</v>
      </c>
      <c r="AD6" s="22">
        <f t="shared" si="4"/>
        <v>100.27</v>
      </c>
      <c r="AE6" s="22">
        <f t="shared" si="4"/>
        <v>103.57</v>
      </c>
      <c r="AF6" s="22">
        <f t="shared" si="4"/>
        <v>100.97</v>
      </c>
      <c r="AG6" s="22">
        <f t="shared" si="4"/>
        <v>101.68</v>
      </c>
      <c r="AH6" s="21" t="str">
        <f>IF(AH7="","",IF(AH7="-","【-】","【"&amp;SUBSTITUTE(TEXT(AH7,"#,##0.00"),"-","△")&amp;"】"))</f>
        <v>【104.96】</v>
      </c>
      <c r="AI6" s="22" t="str">
        <f>IF(AI7="",NA(),AI7)</f>
        <v>-</v>
      </c>
      <c r="AJ6" s="21">
        <f t="shared" ref="AJ6:AR6" si="5">IF(AJ7="",NA(),AJ7)</f>
        <v>0</v>
      </c>
      <c r="AK6" s="21">
        <f t="shared" si="5"/>
        <v>0</v>
      </c>
      <c r="AL6" s="21">
        <f t="shared" si="5"/>
        <v>0</v>
      </c>
      <c r="AM6" s="21">
        <f t="shared" si="5"/>
        <v>0</v>
      </c>
      <c r="AN6" s="22" t="str">
        <f t="shared" si="5"/>
        <v>-</v>
      </c>
      <c r="AO6" s="22">
        <f t="shared" si="5"/>
        <v>8.57</v>
      </c>
      <c r="AP6" s="22">
        <f t="shared" si="5"/>
        <v>5.78</v>
      </c>
      <c r="AQ6" s="22">
        <f t="shared" si="5"/>
        <v>8.73</v>
      </c>
      <c r="AR6" s="22">
        <f t="shared" si="5"/>
        <v>15.24</v>
      </c>
      <c r="AS6" s="21" t="str">
        <f>IF(AS7="","",IF(AS7="-","【-】","【"&amp;SUBSTITUTE(TEXT(AS7,"#,##0.00"),"-","△")&amp;"】"))</f>
        <v>【30.67】</v>
      </c>
      <c r="AT6" s="22" t="str">
        <f>IF(AT7="",NA(),AT7)</f>
        <v>-</v>
      </c>
      <c r="AU6" s="22">
        <f t="shared" ref="AU6:BC6" si="6">IF(AU7="",NA(),AU7)</f>
        <v>147.63999999999999</v>
      </c>
      <c r="AV6" s="22">
        <f t="shared" si="6"/>
        <v>295.79000000000002</v>
      </c>
      <c r="AW6" s="22">
        <f t="shared" si="6"/>
        <v>429.16</v>
      </c>
      <c r="AX6" s="22">
        <f t="shared" si="6"/>
        <v>551.42999999999995</v>
      </c>
      <c r="AY6" s="22" t="str">
        <f t="shared" si="6"/>
        <v>-</v>
      </c>
      <c r="AZ6" s="22">
        <f t="shared" si="6"/>
        <v>139.66999999999999</v>
      </c>
      <c r="BA6" s="22">
        <f t="shared" si="6"/>
        <v>92.24</v>
      </c>
      <c r="BB6" s="22">
        <f t="shared" si="6"/>
        <v>116</v>
      </c>
      <c r="BC6" s="22">
        <f t="shared" si="6"/>
        <v>132.63999999999999</v>
      </c>
      <c r="BD6" s="21" t="str">
        <f>IF(BD7="","",IF(BD7="-","【-】","【"&amp;SUBSTITUTE(TEXT(BD7,"#,##0.00"),"-","△")&amp;"】"))</f>
        <v>【195.24】</v>
      </c>
      <c r="BE6" s="22" t="str">
        <f>IF(BE7="",NA(),BE7)</f>
        <v>-</v>
      </c>
      <c r="BF6" s="22">
        <f t="shared" ref="BF6:BN6" si="7">IF(BF7="",NA(),BF7)</f>
        <v>753.76</v>
      </c>
      <c r="BG6" s="22">
        <f t="shared" si="7"/>
        <v>807.02</v>
      </c>
      <c r="BH6" s="22">
        <f t="shared" si="7"/>
        <v>941.09</v>
      </c>
      <c r="BI6" s="22">
        <f t="shared" si="7"/>
        <v>1071.95</v>
      </c>
      <c r="BJ6" s="22" t="str">
        <f t="shared" si="7"/>
        <v>-</v>
      </c>
      <c r="BK6" s="22">
        <f t="shared" si="7"/>
        <v>1390.57</v>
      </c>
      <c r="BL6" s="22">
        <f t="shared" si="7"/>
        <v>1546.97</v>
      </c>
      <c r="BM6" s="22">
        <f t="shared" si="7"/>
        <v>1471.36</v>
      </c>
      <c r="BN6" s="22">
        <f t="shared" si="7"/>
        <v>1495.64</v>
      </c>
      <c r="BO6" s="21" t="str">
        <f>IF(BO7="","",IF(BO7="-","【-】","【"&amp;SUBSTITUTE(TEXT(BO7,"#,##0.00"),"-","△")&amp;"】"))</f>
        <v>【1,090.93】</v>
      </c>
      <c r="BP6" s="22" t="str">
        <f>IF(BP7="",NA(),BP7)</f>
        <v>-</v>
      </c>
      <c r="BQ6" s="22">
        <f t="shared" ref="BQ6:BY6" si="8">IF(BQ7="",NA(),BQ7)</f>
        <v>52.23</v>
      </c>
      <c r="BR6" s="22">
        <f t="shared" si="8"/>
        <v>54.59</v>
      </c>
      <c r="BS6" s="22">
        <f t="shared" si="8"/>
        <v>43.69</v>
      </c>
      <c r="BT6" s="22">
        <f t="shared" si="8"/>
        <v>40.869999999999997</v>
      </c>
      <c r="BU6" s="22" t="str">
        <f t="shared" si="8"/>
        <v>-</v>
      </c>
      <c r="BV6" s="22">
        <f t="shared" si="8"/>
        <v>62.43</v>
      </c>
      <c r="BW6" s="22">
        <f t="shared" si="8"/>
        <v>51.1</v>
      </c>
      <c r="BX6" s="22">
        <f t="shared" si="8"/>
        <v>51.76</v>
      </c>
      <c r="BY6" s="22">
        <f t="shared" si="8"/>
        <v>46.15</v>
      </c>
      <c r="BZ6" s="21" t="str">
        <f>IF(BZ7="","",IF(BZ7="-","【-】","【"&amp;SUBSTITUTE(TEXT(BZ7,"#,##0.00"),"-","△")&amp;"】"))</f>
        <v>【58.61】</v>
      </c>
      <c r="CA6" s="22" t="str">
        <f>IF(CA7="",NA(),CA7)</f>
        <v>-</v>
      </c>
      <c r="CB6" s="22">
        <f t="shared" ref="CB6:CJ6" si="9">IF(CB7="",NA(),CB7)</f>
        <v>297.79000000000002</v>
      </c>
      <c r="CC6" s="22">
        <f t="shared" si="9"/>
        <v>285.56</v>
      </c>
      <c r="CD6" s="22">
        <f t="shared" si="9"/>
        <v>357.27</v>
      </c>
      <c r="CE6" s="22">
        <f t="shared" si="9"/>
        <v>347.87</v>
      </c>
      <c r="CF6" s="22" t="str">
        <f t="shared" si="9"/>
        <v>-</v>
      </c>
      <c r="CG6" s="22">
        <f t="shared" si="9"/>
        <v>224.51</v>
      </c>
      <c r="CH6" s="22">
        <f t="shared" si="9"/>
        <v>269.64</v>
      </c>
      <c r="CI6" s="22">
        <f t="shared" si="9"/>
        <v>276.18</v>
      </c>
      <c r="CJ6" s="22">
        <f t="shared" si="9"/>
        <v>315.83</v>
      </c>
      <c r="CK6" s="21" t="str">
        <f>IF(CK7="","",IF(CK7="-","【-】","【"&amp;SUBSTITUTE(TEXT(CK7,"#,##0.00"),"-","△")&amp;"】"))</f>
        <v>【274.97】</v>
      </c>
      <c r="CL6" s="22" t="str">
        <f>IF(CL7="",NA(),CL7)</f>
        <v>-</v>
      </c>
      <c r="CM6" s="22">
        <f t="shared" ref="CM6:CU6" si="10">IF(CM7="",NA(),CM7)</f>
        <v>58.15</v>
      </c>
      <c r="CN6" s="22">
        <f t="shared" si="10"/>
        <v>60.71</v>
      </c>
      <c r="CO6" s="22">
        <f t="shared" si="10"/>
        <v>58.96</v>
      </c>
      <c r="CP6" s="22">
        <f t="shared" si="10"/>
        <v>60.99</v>
      </c>
      <c r="CQ6" s="22" t="str">
        <f t="shared" si="10"/>
        <v>-</v>
      </c>
      <c r="CR6" s="22">
        <f t="shared" si="10"/>
        <v>55.3</v>
      </c>
      <c r="CS6" s="22">
        <f t="shared" si="10"/>
        <v>54.14</v>
      </c>
      <c r="CT6" s="22">
        <f t="shared" si="10"/>
        <v>53.79</v>
      </c>
      <c r="CU6" s="22">
        <f t="shared" si="10"/>
        <v>56.4</v>
      </c>
      <c r="CV6" s="21" t="str">
        <f>IF(CV7="","",IF(CV7="-","【-】","【"&amp;SUBSTITUTE(TEXT(CV7,"#,##0.00"),"-","△")&amp;"】"))</f>
        <v>【52.36】</v>
      </c>
      <c r="CW6" s="22" t="str">
        <f>IF(CW7="",NA(),CW7)</f>
        <v>-</v>
      </c>
      <c r="CX6" s="22">
        <f t="shared" ref="CX6:DF6" si="11">IF(CX7="",NA(),CX7)</f>
        <v>81.760000000000005</v>
      </c>
      <c r="CY6" s="22">
        <f t="shared" si="11"/>
        <v>77.63</v>
      </c>
      <c r="CZ6" s="22">
        <f t="shared" si="11"/>
        <v>77.73</v>
      </c>
      <c r="DA6" s="22">
        <f t="shared" si="11"/>
        <v>72.7</v>
      </c>
      <c r="DB6" s="22" t="str">
        <f t="shared" si="11"/>
        <v>-</v>
      </c>
      <c r="DC6" s="22">
        <f t="shared" si="11"/>
        <v>78.319999999999993</v>
      </c>
      <c r="DD6" s="22">
        <f t="shared" si="11"/>
        <v>76.239999999999995</v>
      </c>
      <c r="DE6" s="22">
        <f t="shared" si="11"/>
        <v>73.81</v>
      </c>
      <c r="DF6" s="22">
        <f t="shared" si="11"/>
        <v>73.099999999999994</v>
      </c>
      <c r="DG6" s="21" t="str">
        <f>IF(DG7="","",IF(DG7="-","【-】","【"&amp;SUBSTITUTE(TEXT(DG7,"#,##0.00"),"-","△")&amp;"】"))</f>
        <v>【73.88】</v>
      </c>
      <c r="DH6" s="22" t="str">
        <f>IF(DH7="",NA(),DH7)</f>
        <v>-</v>
      </c>
      <c r="DI6" s="22">
        <f t="shared" ref="DI6:DQ6" si="12">IF(DI7="",NA(),DI7)</f>
        <v>6.64</v>
      </c>
      <c r="DJ6" s="22">
        <f t="shared" si="12"/>
        <v>12.91</v>
      </c>
      <c r="DK6" s="22">
        <f t="shared" si="12"/>
        <v>18.61</v>
      </c>
      <c r="DL6" s="22">
        <f t="shared" si="12"/>
        <v>24.07</v>
      </c>
      <c r="DM6" s="22" t="str">
        <f t="shared" si="12"/>
        <v>-</v>
      </c>
      <c r="DN6" s="22">
        <f t="shared" si="12"/>
        <v>34.83</v>
      </c>
      <c r="DO6" s="22">
        <f t="shared" si="12"/>
        <v>31.44</v>
      </c>
      <c r="DP6" s="22">
        <f t="shared" si="12"/>
        <v>35.43</v>
      </c>
      <c r="DQ6" s="22">
        <f t="shared" si="12"/>
        <v>41.69</v>
      </c>
      <c r="DR6" s="21" t="str">
        <f>IF(DR7="","",IF(DR7="-","【-】","【"&amp;SUBSTITUTE(TEXT(DR7,"#,##0.00"),"-","△")&amp;"】"))</f>
        <v>【39.30】</v>
      </c>
      <c r="DS6" s="22" t="str">
        <f>IF(DS7="",NA(),DS7)</f>
        <v>-</v>
      </c>
      <c r="DT6" s="22">
        <f t="shared" ref="DT6:EB6" si="13">IF(DT7="",NA(),DT7)</f>
        <v>12.51</v>
      </c>
      <c r="DU6" s="22">
        <f t="shared" si="13"/>
        <v>12.51</v>
      </c>
      <c r="DV6" s="22">
        <f t="shared" si="13"/>
        <v>12.96</v>
      </c>
      <c r="DW6" s="22">
        <f t="shared" si="13"/>
        <v>15.5</v>
      </c>
      <c r="DX6" s="22" t="str">
        <f t="shared" si="13"/>
        <v>-</v>
      </c>
      <c r="DY6" s="22">
        <f t="shared" si="13"/>
        <v>10.050000000000001</v>
      </c>
      <c r="DZ6" s="22">
        <f t="shared" si="13"/>
        <v>10.78</v>
      </c>
      <c r="EA6" s="22">
        <f t="shared" si="13"/>
        <v>11.16</v>
      </c>
      <c r="EB6" s="22">
        <f t="shared" si="13"/>
        <v>14.82</v>
      </c>
      <c r="EC6" s="21" t="str">
        <f>IF(EC7="","",IF(EC7="-","【-】","【"&amp;SUBSTITUTE(TEXT(EC7,"#,##0.00"),"-","△")&amp;"】"))</f>
        <v>【18.76】</v>
      </c>
      <c r="ED6" s="22" t="str">
        <f>IF(ED7="",NA(),ED7)</f>
        <v>-</v>
      </c>
      <c r="EE6" s="22">
        <f t="shared" ref="EE6:EM6" si="14">IF(EE7="",NA(),EE7)</f>
        <v>0.28000000000000003</v>
      </c>
      <c r="EF6" s="22">
        <f t="shared" si="14"/>
        <v>0.2</v>
      </c>
      <c r="EG6" s="22">
        <f t="shared" si="14"/>
        <v>0.32</v>
      </c>
      <c r="EH6" s="22">
        <f t="shared" si="14"/>
        <v>0.2</v>
      </c>
      <c r="EI6" s="22" t="str">
        <f t="shared" si="14"/>
        <v>-</v>
      </c>
      <c r="EJ6" s="22">
        <f t="shared" si="14"/>
        <v>0.19</v>
      </c>
      <c r="EK6" s="22">
        <f t="shared" si="14"/>
        <v>0.26</v>
      </c>
      <c r="EL6" s="22">
        <f t="shared" si="14"/>
        <v>0.28999999999999998</v>
      </c>
      <c r="EM6" s="22">
        <f t="shared" si="14"/>
        <v>1.8</v>
      </c>
      <c r="EN6" s="21" t="str">
        <f>IF(EN7="","",IF(EN7="-","【-】","【"&amp;SUBSTITUTE(TEXT(EN7,"#,##0.00"),"-","△")&amp;"】"))</f>
        <v>【0.65】</v>
      </c>
    </row>
    <row r="7" spans="1:144" s="23" customFormat="1" x14ac:dyDescent="0.15">
      <c r="A7" s="15"/>
      <c r="B7" s="24">
        <v>2022</v>
      </c>
      <c r="C7" s="24">
        <v>82121</v>
      </c>
      <c r="D7" s="24">
        <v>46</v>
      </c>
      <c r="E7" s="24">
        <v>1</v>
      </c>
      <c r="F7" s="24">
        <v>0</v>
      </c>
      <c r="G7" s="24">
        <v>5</v>
      </c>
      <c r="H7" s="24" t="s">
        <v>93</v>
      </c>
      <c r="I7" s="24" t="s">
        <v>94</v>
      </c>
      <c r="J7" s="24" t="s">
        <v>95</v>
      </c>
      <c r="K7" s="24" t="s">
        <v>96</v>
      </c>
      <c r="L7" s="24" t="s">
        <v>97</v>
      </c>
      <c r="M7" s="24" t="s">
        <v>98</v>
      </c>
      <c r="N7" s="25" t="s">
        <v>99</v>
      </c>
      <c r="O7" s="25">
        <v>63</v>
      </c>
      <c r="P7" s="25">
        <v>13.72</v>
      </c>
      <c r="Q7" s="25">
        <v>3190</v>
      </c>
      <c r="R7" s="25">
        <v>48222</v>
      </c>
      <c r="S7" s="25">
        <v>371.99</v>
      </c>
      <c r="T7" s="25">
        <v>129.63</v>
      </c>
      <c r="U7" s="25">
        <v>6575</v>
      </c>
      <c r="V7" s="25">
        <v>103.8</v>
      </c>
      <c r="W7" s="25">
        <v>63.34</v>
      </c>
      <c r="X7" s="25" t="s">
        <v>99</v>
      </c>
      <c r="Y7" s="25">
        <v>108.98</v>
      </c>
      <c r="Z7" s="25">
        <v>115.65</v>
      </c>
      <c r="AA7" s="25">
        <v>115.13</v>
      </c>
      <c r="AB7" s="25">
        <v>115.84</v>
      </c>
      <c r="AC7" s="25" t="s">
        <v>99</v>
      </c>
      <c r="AD7" s="25">
        <v>100.27</v>
      </c>
      <c r="AE7" s="25">
        <v>103.57</v>
      </c>
      <c r="AF7" s="25">
        <v>100.97</v>
      </c>
      <c r="AG7" s="25">
        <v>101.68</v>
      </c>
      <c r="AH7" s="25">
        <v>104.96</v>
      </c>
      <c r="AI7" s="25" t="s">
        <v>99</v>
      </c>
      <c r="AJ7" s="25">
        <v>0</v>
      </c>
      <c r="AK7" s="25">
        <v>0</v>
      </c>
      <c r="AL7" s="25">
        <v>0</v>
      </c>
      <c r="AM7" s="25">
        <v>0</v>
      </c>
      <c r="AN7" s="25" t="s">
        <v>99</v>
      </c>
      <c r="AO7" s="25">
        <v>8.57</v>
      </c>
      <c r="AP7" s="25">
        <v>5.78</v>
      </c>
      <c r="AQ7" s="25">
        <v>8.73</v>
      </c>
      <c r="AR7" s="25">
        <v>15.24</v>
      </c>
      <c r="AS7" s="25">
        <v>30.67</v>
      </c>
      <c r="AT7" s="25" t="s">
        <v>99</v>
      </c>
      <c r="AU7" s="25">
        <v>147.63999999999999</v>
      </c>
      <c r="AV7" s="25">
        <v>295.79000000000002</v>
      </c>
      <c r="AW7" s="25">
        <v>429.16</v>
      </c>
      <c r="AX7" s="25">
        <v>551.42999999999995</v>
      </c>
      <c r="AY7" s="25" t="s">
        <v>99</v>
      </c>
      <c r="AZ7" s="25">
        <v>139.66999999999999</v>
      </c>
      <c r="BA7" s="25">
        <v>92.24</v>
      </c>
      <c r="BB7" s="25">
        <v>116</v>
      </c>
      <c r="BC7" s="25">
        <v>132.63999999999999</v>
      </c>
      <c r="BD7" s="25">
        <v>195.24</v>
      </c>
      <c r="BE7" s="25" t="s">
        <v>99</v>
      </c>
      <c r="BF7" s="25">
        <v>753.76</v>
      </c>
      <c r="BG7" s="25">
        <v>807.02</v>
      </c>
      <c r="BH7" s="25">
        <v>941.09</v>
      </c>
      <c r="BI7" s="25">
        <v>1071.95</v>
      </c>
      <c r="BJ7" s="25" t="s">
        <v>99</v>
      </c>
      <c r="BK7" s="25">
        <v>1390.57</v>
      </c>
      <c r="BL7" s="25">
        <v>1546.97</v>
      </c>
      <c r="BM7" s="25">
        <v>1471.36</v>
      </c>
      <c r="BN7" s="25">
        <v>1495.64</v>
      </c>
      <c r="BO7" s="25">
        <v>1090.93</v>
      </c>
      <c r="BP7" s="25" t="s">
        <v>99</v>
      </c>
      <c r="BQ7" s="25">
        <v>52.23</v>
      </c>
      <c r="BR7" s="25">
        <v>54.59</v>
      </c>
      <c r="BS7" s="25">
        <v>43.69</v>
      </c>
      <c r="BT7" s="25">
        <v>40.869999999999997</v>
      </c>
      <c r="BU7" s="25" t="s">
        <v>99</v>
      </c>
      <c r="BV7" s="25">
        <v>62.43</v>
      </c>
      <c r="BW7" s="25">
        <v>51.1</v>
      </c>
      <c r="BX7" s="25">
        <v>51.76</v>
      </c>
      <c r="BY7" s="25">
        <v>46.15</v>
      </c>
      <c r="BZ7" s="25">
        <v>58.61</v>
      </c>
      <c r="CA7" s="25" t="s">
        <v>99</v>
      </c>
      <c r="CB7" s="25">
        <v>297.79000000000002</v>
      </c>
      <c r="CC7" s="25">
        <v>285.56</v>
      </c>
      <c r="CD7" s="25">
        <v>357.27</v>
      </c>
      <c r="CE7" s="25">
        <v>347.87</v>
      </c>
      <c r="CF7" s="25" t="s">
        <v>99</v>
      </c>
      <c r="CG7" s="25">
        <v>224.51</v>
      </c>
      <c r="CH7" s="25">
        <v>269.64</v>
      </c>
      <c r="CI7" s="25">
        <v>276.18</v>
      </c>
      <c r="CJ7" s="25">
        <v>315.83</v>
      </c>
      <c r="CK7" s="25">
        <v>274.97000000000003</v>
      </c>
      <c r="CL7" s="25" t="s">
        <v>99</v>
      </c>
      <c r="CM7" s="25">
        <v>58.15</v>
      </c>
      <c r="CN7" s="25">
        <v>60.71</v>
      </c>
      <c r="CO7" s="25">
        <v>58.96</v>
      </c>
      <c r="CP7" s="25">
        <v>60.99</v>
      </c>
      <c r="CQ7" s="25" t="s">
        <v>99</v>
      </c>
      <c r="CR7" s="25">
        <v>55.3</v>
      </c>
      <c r="CS7" s="25">
        <v>54.14</v>
      </c>
      <c r="CT7" s="25">
        <v>53.79</v>
      </c>
      <c r="CU7" s="25">
        <v>56.4</v>
      </c>
      <c r="CV7" s="25">
        <v>52.36</v>
      </c>
      <c r="CW7" s="25" t="s">
        <v>99</v>
      </c>
      <c r="CX7" s="25">
        <v>81.760000000000005</v>
      </c>
      <c r="CY7" s="25">
        <v>77.63</v>
      </c>
      <c r="CZ7" s="25">
        <v>77.73</v>
      </c>
      <c r="DA7" s="25">
        <v>72.7</v>
      </c>
      <c r="DB7" s="25" t="s">
        <v>99</v>
      </c>
      <c r="DC7" s="25">
        <v>78.319999999999993</v>
      </c>
      <c r="DD7" s="25">
        <v>76.239999999999995</v>
      </c>
      <c r="DE7" s="25">
        <v>73.81</v>
      </c>
      <c r="DF7" s="25">
        <v>73.099999999999994</v>
      </c>
      <c r="DG7" s="25">
        <v>73.88</v>
      </c>
      <c r="DH7" s="25" t="s">
        <v>99</v>
      </c>
      <c r="DI7" s="25">
        <v>6.64</v>
      </c>
      <c r="DJ7" s="25">
        <v>12.91</v>
      </c>
      <c r="DK7" s="25">
        <v>18.61</v>
      </c>
      <c r="DL7" s="25">
        <v>24.07</v>
      </c>
      <c r="DM7" s="25" t="s">
        <v>99</v>
      </c>
      <c r="DN7" s="25">
        <v>34.83</v>
      </c>
      <c r="DO7" s="25">
        <v>31.44</v>
      </c>
      <c r="DP7" s="25">
        <v>35.43</v>
      </c>
      <c r="DQ7" s="25">
        <v>41.69</v>
      </c>
      <c r="DR7" s="25">
        <v>39.299999999999997</v>
      </c>
      <c r="DS7" s="25" t="s">
        <v>99</v>
      </c>
      <c r="DT7" s="25">
        <v>12.51</v>
      </c>
      <c r="DU7" s="25">
        <v>12.51</v>
      </c>
      <c r="DV7" s="25">
        <v>12.96</v>
      </c>
      <c r="DW7" s="25">
        <v>15.5</v>
      </c>
      <c r="DX7" s="25" t="s">
        <v>99</v>
      </c>
      <c r="DY7" s="25">
        <v>10.050000000000001</v>
      </c>
      <c r="DZ7" s="25">
        <v>10.78</v>
      </c>
      <c r="EA7" s="25">
        <v>11.16</v>
      </c>
      <c r="EB7" s="25">
        <v>14.82</v>
      </c>
      <c r="EC7" s="25">
        <v>18.760000000000002</v>
      </c>
      <c r="ED7" s="25" t="s">
        <v>99</v>
      </c>
      <c r="EE7" s="25">
        <v>0.28000000000000003</v>
      </c>
      <c r="EF7" s="25">
        <v>0.2</v>
      </c>
      <c r="EG7" s="25">
        <v>0.32</v>
      </c>
      <c r="EH7" s="25">
        <v>0.2</v>
      </c>
      <c r="EI7" s="25" t="s">
        <v>99</v>
      </c>
      <c r="EJ7" s="25">
        <v>0.19</v>
      </c>
      <c r="EK7" s="25">
        <v>0.26</v>
      </c>
      <c r="EL7" s="25">
        <v>0.28999999999999998</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cp:lastPrinted>2024-01-31T07:20:31Z</cp:lastPrinted>
  <dcterms:created xsi:type="dcterms:W3CDTF">2023-12-05T00:50:00Z</dcterms:created>
  <dcterms:modified xsi:type="dcterms:W3CDTF">2024-02-05T01:07:36Z</dcterms:modified>
  <cp:category/>
</cp:coreProperties>
</file>