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8_公営企業\10_経営比較分析表\R5\03_県回答\"/>
    </mc:Choice>
  </mc:AlternateContent>
  <workbookProtection workbookAlgorithmName="SHA-512" workbookHashValue="iaGzJ1pN4UnfEdcHdXcUCjqpfUufNvVXfa4+q9yaLVsUhf/f2BY375oP2xqcaWodw23YgFI5tFI8EO47+DuuYw==" workbookSaltValue="dHeTP2MvGXvnHyNJjFGDjA==" workbookSpinCount="100000" lockStructure="1"/>
  <bookViews>
    <workbookView xWindow="0" yWindow="0" windowWidth="20490" windowHeight="753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<sst xmlns="http://schemas.openxmlformats.org/spreadsheetml/2006/main" count="275" uniqueCount="116">
  <si>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</si>
  <si>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</si>
  <si>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</si>
  <si>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</si>
  <si>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</si>
  <si>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</si>
  <si>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</si>
  <si>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</si>
  <si>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</si>
  <si>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</si>
  <si>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</si>
  <si>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</si>
  <si>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</si>
  <si>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</si>
  <si>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</si>
  <si>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</si>
  <si>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</si>
  <si>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</si>
  <si>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</si>
  <si>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</si>
  <si>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</si>
  <si>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</si>
  <si>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</si>
  <si>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</si>
  <si>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</si>
  <si>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</si>
  <si>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</si>
  <si>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</si>
  <si>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</si>
  <si>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</si>
  <si>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</si>
  <si>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</si>
  <si>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</si>
  <si>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</si>
  <si>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</si>
  <si>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</si>
  <si>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</si>
  <si>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</si>
  <si>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</si>
  <si>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</si>
  <si>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</si>
  <si>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</si>
  <si>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</si>
  <si>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</si>
  <si>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</si>
  <si>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</si>
  <si>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</si>
  <si>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</si>
  <si>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</si>
  <si>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</si>
  <si>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</si>
  <si>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</si>
  <si>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</si>
  <si>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</si>
  <si>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</si>
  <si>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</si>
  <si>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</si>
  <si>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</si>
  <si>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</si>
  <si>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</si>
  <si>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</si>
  <si>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</si>
  <si>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</si>
  <si>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</si>
  <si>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</si>
  <si>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</si>
  <si>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</si>
  <si>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</si>
  <si>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</si>
  <si>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</si>
  <si>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</si>
  <si>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</si>
  <si>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</si>
  <si>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</si>
  <si>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</si>
  <si>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</si>
  <si>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</si>
  <si>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</si>
  <si>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</si>
  <si>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</si>
  <si>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</si>
  <si>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</si>
  <si>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</si>
  <si>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</si>
  <si>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</si>
  <si>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</si>
  <si>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</si>
  <si>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</si>
  <si>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</si>
  <si>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</si>
  <si>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</si>
  <si>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</si>
  <si>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</si>
  <si>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</si>
  <si>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</si>
  <si>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</si>
  <si>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茨城県　北茨城市</t>
  </si>
  <si>
    <t>法適用</t>
  </si>
  <si>
    <t>下水道事業</t>
  </si>
  <si>
    <t>漁業集落排水</t>
  </si>
  <si>
    <t>H2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</si>
  <si>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</si>
  <si>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</si>
  <si>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</si>
  <si>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</si>
  <si>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</si>
  <si>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</si>
  <si>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</si>
  <si>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</si>
  <si>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</si>
  <si>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</si>
  <si>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</si>
  <si>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</si>
  <si>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排水処理施設は平成10年に供用開始後、平成23年3月の東日本大震災の津波被害を受けている。
　被災した機器類は災害復旧により更新を行った。
　それ以外の電気機器類についても更新時期を迎えているため、策定した施設機能保全計画に沿って、支出平準化を図りつつ、計画的施設更新を行う。</t>
    <rPh sb="1" eb="3">
      <t>ハイスイ</t>
    </rPh>
    <rPh sb="3" eb="5">
      <t>ショリ</t>
    </rPh>
    <rPh sb="5" eb="7">
      <t>シセツ</t>
    </rPh>
    <rPh sb="8" eb="10">
      <t>ヘイセイ</t>
    </rPh>
    <rPh sb="12" eb="13">
      <t>ネン</t>
    </rPh>
    <rPh sb="14" eb="16">
      <t>キョウヨウ</t>
    </rPh>
    <rPh sb="16" eb="18">
      <t>カイシ</t>
    </rPh>
    <rPh sb="18" eb="19">
      <t>ゴ</t>
    </rPh>
    <rPh sb="20" eb="22">
      <t>ヘイセイ</t>
    </rPh>
    <rPh sb="24" eb="25">
      <t>ネン</t>
    </rPh>
    <rPh sb="26" eb="27">
      <t>ガツ</t>
    </rPh>
    <rPh sb="28" eb="29">
      <t>ヒガシ</t>
    </rPh>
    <rPh sb="29" eb="31">
      <t>ニホン</t>
    </rPh>
    <rPh sb="31" eb="34">
      <t>ダイシンサイ</t>
    </rPh>
    <rPh sb="35" eb="37">
      <t>ツナミ</t>
    </rPh>
    <rPh sb="37" eb="39">
      <t>ヒガイ</t>
    </rPh>
    <rPh sb="40" eb="41">
      <t>ウ</t>
    </rPh>
    <rPh sb="48" eb="50">
      <t>ヒサイ</t>
    </rPh>
    <rPh sb="52" eb="55">
      <t>キキルイ</t>
    </rPh>
    <rPh sb="56" eb="58">
      <t>サイガイ</t>
    </rPh>
    <rPh sb="58" eb="60">
      <t>フッキュウ</t>
    </rPh>
    <rPh sb="63" eb="65">
      <t>コウシン</t>
    </rPh>
    <rPh sb="66" eb="67">
      <t>オコナ</t>
    </rPh>
    <rPh sb="74" eb="76">
      <t>イガイ</t>
    </rPh>
    <rPh sb="77" eb="79">
      <t>デンキ</t>
    </rPh>
    <rPh sb="79" eb="81">
      <t>キキ</t>
    </rPh>
    <rPh sb="81" eb="82">
      <t>ルイ</t>
    </rPh>
    <rPh sb="87" eb="89">
      <t>コウシン</t>
    </rPh>
    <rPh sb="89" eb="91">
      <t>ジキ</t>
    </rPh>
    <rPh sb="92" eb="93">
      <t>ムカ</t>
    </rPh>
    <rPh sb="100" eb="102">
      <t>サクテイ</t>
    </rPh>
    <rPh sb="104" eb="106">
      <t>シセツ</t>
    </rPh>
    <rPh sb="106" eb="108">
      <t>キノウ</t>
    </rPh>
    <rPh sb="108" eb="110">
      <t>ホゼン</t>
    </rPh>
    <rPh sb="110" eb="112">
      <t>ケイカク</t>
    </rPh>
    <rPh sb="113" eb="114">
      <t>ソ</t>
    </rPh>
    <rPh sb="117" eb="119">
      <t>シシュツ</t>
    </rPh>
    <rPh sb="119" eb="122">
      <t>ヘイジュンカ</t>
    </rPh>
    <rPh sb="123" eb="124">
      <t>ハカ</t>
    </rPh>
    <rPh sb="128" eb="131">
      <t>ケイカクテキ</t>
    </rPh>
    <rPh sb="131" eb="133">
      <t>シセツ</t>
    </rPh>
    <rPh sb="133" eb="135">
      <t>コウシン</t>
    </rPh>
    <rPh sb="136" eb="137">
      <t>オコナ</t>
    </rPh>
    <phoneticPr fontId="4"/>
  </si>
  <si>
    <t xml:space="preserve">　当該排水処理区域は計画区域全体を整備済であるものの、東日本大震災の津波による被災地区の家屋解体や転居で、大幅に水洗化人口が減少した経緯がある。
　また、それらの地区については再定住されず、水洗化人口の増加を妨げる要因となっている。
　さらに、高齢化による人口減少も加わり、経営環境は厳しい。
　そのような状況であって、電気設備類の更新時期が到来しているため、設備修繕や更新への費用がかさむ状況となっている。
</t>
    <rPh sb="1" eb="3">
      <t>トウガイ</t>
    </rPh>
    <rPh sb="3" eb="5">
      <t>ハイスイ</t>
    </rPh>
    <rPh sb="5" eb="7">
      <t>ショリ</t>
    </rPh>
    <rPh sb="7" eb="9">
      <t>クイキ</t>
    </rPh>
    <rPh sb="10" eb="12">
      <t>ケイカク</t>
    </rPh>
    <rPh sb="12" eb="14">
      <t>クイキ</t>
    </rPh>
    <rPh sb="14" eb="16">
      <t>ゼンタイ</t>
    </rPh>
    <rPh sb="17" eb="19">
      <t>セイビ</t>
    </rPh>
    <rPh sb="19" eb="20">
      <t>スミ</t>
    </rPh>
    <rPh sb="27" eb="28">
      <t>ヒガシ</t>
    </rPh>
    <rPh sb="28" eb="30">
      <t>ニホン</t>
    </rPh>
    <rPh sb="30" eb="33">
      <t>ダイシンサイ</t>
    </rPh>
    <rPh sb="34" eb="36">
      <t>ツナミ</t>
    </rPh>
    <rPh sb="39" eb="41">
      <t>ヒサイ</t>
    </rPh>
    <rPh sb="41" eb="43">
      <t>チク</t>
    </rPh>
    <rPh sb="44" eb="46">
      <t>カオク</t>
    </rPh>
    <rPh sb="46" eb="48">
      <t>カイタイ</t>
    </rPh>
    <rPh sb="49" eb="51">
      <t>テンキョ</t>
    </rPh>
    <rPh sb="53" eb="55">
      <t>オオハバ</t>
    </rPh>
    <rPh sb="56" eb="59">
      <t>スイセンカ</t>
    </rPh>
    <rPh sb="59" eb="61">
      <t>ジンコウ</t>
    </rPh>
    <rPh sb="62" eb="64">
      <t>ゲンショウ</t>
    </rPh>
    <rPh sb="66" eb="68">
      <t>ケイイ</t>
    </rPh>
    <rPh sb="81" eb="83">
      <t>チク</t>
    </rPh>
    <rPh sb="88" eb="91">
      <t>サイテイジュウ</t>
    </rPh>
    <rPh sb="95" eb="98">
      <t>スイセンカ</t>
    </rPh>
    <rPh sb="98" eb="100">
      <t>ジンコウ</t>
    </rPh>
    <rPh sb="101" eb="103">
      <t>ゾウカ</t>
    </rPh>
    <rPh sb="104" eb="105">
      <t>サマタ</t>
    </rPh>
    <rPh sb="107" eb="109">
      <t>ヨウイン</t>
    </rPh>
    <rPh sb="122" eb="125">
      <t>コウレイカ</t>
    </rPh>
    <rPh sb="128" eb="130">
      <t>ジンコウ</t>
    </rPh>
    <rPh sb="130" eb="132">
      <t>ゲンショウ</t>
    </rPh>
    <rPh sb="133" eb="134">
      <t>クワ</t>
    </rPh>
    <rPh sb="137" eb="139">
      <t>ケイエイ</t>
    </rPh>
    <rPh sb="139" eb="141">
      <t>カンキョウ</t>
    </rPh>
    <rPh sb="142" eb="143">
      <t>キビ</t>
    </rPh>
    <rPh sb="153" eb="155">
      <t>ジョウキョウ</t>
    </rPh>
    <rPh sb="160" eb="162">
      <t>デンキ</t>
    </rPh>
    <rPh sb="162" eb="164">
      <t>セツビ</t>
    </rPh>
    <rPh sb="164" eb="165">
      <t>ルイ</t>
    </rPh>
    <rPh sb="166" eb="168">
      <t>コウシン</t>
    </rPh>
    <rPh sb="168" eb="170">
      <t>ジキ</t>
    </rPh>
    <rPh sb="171" eb="173">
      <t>トウライ</t>
    </rPh>
    <rPh sb="180" eb="182">
      <t>セツビ</t>
    </rPh>
    <rPh sb="182" eb="184">
      <t>シュウゼン</t>
    </rPh>
    <rPh sb="185" eb="187">
      <t>コウシン</t>
    </rPh>
    <rPh sb="189" eb="191">
      <t>ヒヨウ</t>
    </rPh>
    <rPh sb="195" eb="197">
      <t>ジョウキョウ</t>
    </rPh>
    <phoneticPr fontId="4"/>
  </si>
  <si>
    <t xml:space="preserve">①経常収支比率は、前年度比約30％増となり、類似団体と比較して良い数値である。原因は、一般会計からの繰入金の増額によるものである。今後も100％以上を維持していく必要があるが、一般会計の繰入金に依存している状況のため、経常費用を縮減するよう努める。
②累積欠損金比率は、累積欠損金が発生しておらず、今年度においては0％になっている。将来的な人口減少に伴う使用料収入の減少、維持管理費等の高騰が想定される中、欠損金なしを維持できるよう努める。
③流動比率は、類似団体平均を大きく上回っている。現金及び預金の増加などにより流動資産が増加している。
⑤経費回収率は、前年度より大幅に減少したが、46％程度であり、類似団体平均よりも若干良い数値である。汚水処理費が増加したため、今後は維持費の低減に努める。
⑥汚水処理原価は、前年度より大幅に増加し、類似団体平均に近い数値である。原因は、汚水処理費が増加したことによるものである。
</t>
    <rPh sb="22" eb="24">
      <t>ルイジ</t>
    </rPh>
    <rPh sb="24" eb="26">
      <t>ダンタイ</t>
    </rPh>
    <rPh sb="65" eb="67">
      <t>コンゴ</t>
    </rPh>
    <rPh sb="103" eb="105">
      <t>ジョウキョウ</t>
    </rPh>
    <rPh sb="120" eb="121">
      <t>ツト</t>
    </rPh>
    <rPh sb="202" eb="203">
      <t>ナカ</t>
    </rPh>
    <rPh sb="204" eb="207">
      <t>ケッソンキン</t>
    </rPh>
    <rPh sb="210" eb="212">
      <t>イジ</t>
    </rPh>
    <rPh sb="217" eb="218">
      <t>ツト</t>
    </rPh>
    <rPh sb="283" eb="286">
      <t>ゼンネンド</t>
    </rPh>
    <rPh sb="288" eb="290">
      <t>オオハバ</t>
    </rPh>
    <rPh sb="291" eb="293">
      <t>ゲンショウ</t>
    </rPh>
    <rPh sb="315" eb="317">
      <t>ジャッカン</t>
    </rPh>
    <rPh sb="317" eb="318">
      <t>ヨ</t>
    </rPh>
    <rPh sb="319" eb="321">
      <t>スウチ</t>
    </rPh>
    <rPh sb="325" eb="327">
      <t>オスイ</t>
    </rPh>
    <rPh sb="327" eb="329">
      <t>ショリ</t>
    </rPh>
    <rPh sb="329" eb="330">
      <t>ヒ</t>
    </rPh>
    <rPh sb="331" eb="333">
      <t>ゾウカ</t>
    </rPh>
    <rPh sb="338" eb="340">
      <t>コンゴ</t>
    </rPh>
    <rPh sb="341" eb="344">
      <t>イジヒ</t>
    </rPh>
    <rPh sb="345" eb="347">
      <t>テイゲン</t>
    </rPh>
    <rPh sb="348" eb="349">
      <t>ツト</t>
    </rPh>
    <rPh sb="371" eb="373">
      <t>ゾウカ</t>
    </rPh>
    <rPh sb="375" eb="377">
      <t>ルイジ</t>
    </rPh>
    <rPh sb="377" eb="379">
      <t>ダンタイ</t>
    </rPh>
    <rPh sb="382" eb="383">
      <t>チカ</t>
    </rPh>
    <rPh sb="384" eb="386">
      <t>スウチ</t>
    </rPh>
    <rPh sb="390" eb="392">
      <t>ゲンイン</t>
    </rPh>
    <rPh sb="394" eb="399">
      <t>オスイショリヒ</t>
    </rPh>
    <rPh sb="400" eb="402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</si>
</sst>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4-42F8-BC35-940EB7B0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4-42F8-BC35-940EB7B0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26.22</c:v>
                </c:pt>
                <c:pt idx="3">
                  <c:v>26.65</c:v>
                </c:pt>
                <c:pt idx="4">
                  <c:v>25.69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C-4AA6-9995-93A42F13A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C-4AA6-9995-93A42F13A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71.59</c:v>
                </c:pt>
                <c:pt idx="3">
                  <c:v>73.040000000000006</c:v>
                </c:pt>
                <c:pt idx="4">
                  <c:v>74.13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6-458C-8039-3586637F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6-458C-8039-3586637F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95.4</c:v>
                </c:pt>
                <c:pt idx="3">
                  <c:v>97.57</c:v>
                </c:pt>
                <c:pt idx="4">
                  <c:v>126.65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0-45E4-91E6-DADD0898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101.18</c:v>
                </c:pt>
                <c:pt idx="3">
                  <c:v>99.89</c:v>
                </c:pt>
                <c:pt idx="4">
                  <c:v>104.12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0-45E4-91E6-DADD0898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4.03</c:v>
                </c:pt>
                <c:pt idx="3">
                  <c:v>7.92</c:v>
                </c:pt>
                <c:pt idx="4">
                  <c:v>11.67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A-449D-9E43-3489EEB0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20.14</c:v>
                </c:pt>
                <c:pt idx="3">
                  <c:v>23.17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A-449D-9E43-3489EEB0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7-4AF2-A589-2AE7E4A06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7-4AF2-A589-2AE7E4A06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23.99</c:v>
                </c:pt>
                <c:pt idx="3">
                  <c:v>35.79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8-4BFE-871F-45981FA0F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140.63</c:v>
                </c:pt>
                <c:pt idx="3">
                  <c:v>163.84</c:v>
                </c:pt>
                <c:pt idx="4">
                  <c:v>176.46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8-4BFE-871F-45981FA0F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49.38</c:v>
                </c:pt>
                <c:pt idx="3">
                  <c:v>63.04</c:v>
                </c:pt>
                <c:pt idx="4">
                  <c:v>141.97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3-46E5-9F43-C9D5A037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56.53</c:v>
                </c:pt>
                <c:pt idx="3">
                  <c:v>59.66</c:v>
                </c:pt>
                <c:pt idx="4">
                  <c:v>61.64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3-46E5-9F43-C9D5A037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4-4600-AFE6-252F1F755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4-4600-AFE6-252F1F755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72.17</c:v>
                </c:pt>
                <c:pt idx="3">
                  <c:v>65.11</c:v>
                </c:pt>
                <c:pt idx="4">
                  <c:v>46.18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4-4DA3-AE4D-C09505C84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4-4DA3-AE4D-C09505C84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272.44</c:v>
                </c:pt>
                <c:pt idx="3">
                  <c:v>304.64</c:v>
                </c:pt>
                <c:pt idx="4">
                  <c:v>431.75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9-4116-976C-C0928CFA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9-4116-976C-C0928CFA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4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茨城県　北茨城市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1">
        <f>データ!S6</f>
        <v>41448</v>
      </c>
      <c r="AM8" s="51"/>
      <c r="AN8" s="51"/>
      <c r="AO8" s="51"/>
      <c r="AP8" s="51"/>
      <c r="AQ8" s="51"/>
      <c r="AR8" s="51"/>
      <c r="AS8" s="51"/>
      <c r="AT8" s="45">
        <f>データ!T6</f>
        <v>186.79</v>
      </c>
      <c r="AU8" s="45"/>
      <c r="AV8" s="45"/>
      <c r="AW8" s="45"/>
      <c r="AX8" s="45"/>
      <c r="AY8" s="45"/>
      <c r="AZ8" s="45"/>
      <c r="BA8" s="45"/>
      <c r="BB8" s="45">
        <f>データ!U6</f>
        <v>221.9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88.89</v>
      </c>
      <c r="J10" s="45"/>
      <c r="K10" s="45"/>
      <c r="L10" s="45"/>
      <c r="M10" s="45"/>
      <c r="N10" s="45"/>
      <c r="O10" s="45"/>
      <c r="P10" s="45">
        <f>データ!P6</f>
        <v>1.88</v>
      </c>
      <c r="Q10" s="45"/>
      <c r="R10" s="45"/>
      <c r="S10" s="45"/>
      <c r="T10" s="45"/>
      <c r="U10" s="45"/>
      <c r="V10" s="45"/>
      <c r="W10" s="45">
        <f>データ!Q6</f>
        <v>77.12</v>
      </c>
      <c r="X10" s="45"/>
      <c r="Y10" s="45"/>
      <c r="Z10" s="45"/>
      <c r="AA10" s="45"/>
      <c r="AB10" s="45"/>
      <c r="AC10" s="45"/>
      <c r="AD10" s="51">
        <f>データ!R6</f>
        <v>3850</v>
      </c>
      <c r="AE10" s="51"/>
      <c r="AF10" s="51"/>
      <c r="AG10" s="51"/>
      <c r="AH10" s="51"/>
      <c r="AI10" s="51"/>
      <c r="AJ10" s="51"/>
      <c r="AK10" s="2"/>
      <c r="AL10" s="51">
        <f>データ!V6</f>
        <v>773</v>
      </c>
      <c r="AM10" s="51"/>
      <c r="AN10" s="51"/>
      <c r="AO10" s="51"/>
      <c r="AP10" s="51"/>
      <c r="AQ10" s="51"/>
      <c r="AR10" s="51"/>
      <c r="AS10" s="51"/>
      <c r="AT10" s="45">
        <f>データ!W6</f>
        <v>0.3</v>
      </c>
      <c r="AU10" s="45"/>
      <c r="AV10" s="45"/>
      <c r="AW10" s="45"/>
      <c r="AX10" s="45"/>
      <c r="AY10" s="45"/>
      <c r="AZ10" s="45"/>
      <c r="BA10" s="45"/>
      <c r="BB10" s="45">
        <f>データ!X6</f>
        <v>2576.67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115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113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114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15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【101.46】</v>
      </c>
      <c r="F85" s="12" t="str">
        <f>データ!AT6</f>
        <v>【104.91】</v>
      </c>
      <c r="G85" s="12" t="str">
        <f>データ!BE6</f>
        <v>【61.34】</v>
      </c>
      <c r="H85" s="12" t="str">
        <f>データ!BP6</f>
        <v>【1,078.44】</v>
      </c>
      <c r="I85" s="12" t="str">
        <f>データ!CA6</f>
        <v>【41.91】</v>
      </c>
      <c r="J85" s="12" t="str">
        <f>データ!CL6</f>
        <v>【420.17】</v>
      </c>
      <c r="K85" s="12" t="str">
        <f>データ!CW6</f>
        <v>【29.92】</v>
      </c>
      <c r="L85" s="12" t="str">
        <f>データ!DH6</f>
        <v>【80.39】</v>
      </c>
      <c r="M85" s="12" t="str">
        <f>データ!DS6</f>
        <v>【29.81】</v>
      </c>
      <c r="N85" s="12" t="str">
        <f>データ!ED6</f>
        <v>【0.00】</v>
      </c>
      <c r="O85" s="12" t="str">
        <f>データ!EO6</f>
        <v>【0.01】</v>
      </c>
    </row>
  </sheetData>
  <sheetProtection algorithmName="SHA-512" hashValue="AfOzqoxdkxtjFHyCIi17h7Yhk+Y52wYZGqaRD3TzIt+xqbOXJ1PflAVYuDpxS3pO0W6uUiPJoAsp5Be5+HR99A==" saltValue="CzZk+SnTVD3h60Mu+SkqU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L8:BM8"/>
    <mergeCell ref="BN8:BY8"/>
    <mergeCell ref="B8:H8"/>
    <mergeCell ref="I8:O8"/>
    <mergeCell ref="P8:V8"/>
    <mergeCell ref="W8:AC8"/>
    <mergeCell ref="AD8:AJ8"/>
    <mergeCell ref="AD9:AJ9"/>
    <mergeCell ref="AL8:AS8"/>
    <mergeCell ref="AL9:AS9"/>
    <mergeCell ref="AT8:BA8"/>
    <mergeCell ref="BB8:BI8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AD10:AJ10"/>
    <mergeCell ref="B9:H9"/>
    <mergeCell ref="B10:H10"/>
    <mergeCell ref="I10:O10"/>
    <mergeCell ref="P10:V10"/>
    <mergeCell ref="W10:AC10"/>
    <mergeCell ref="I9:O9"/>
    <mergeCell ref="P9:V9"/>
    <mergeCell ref="W9:AC9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82155</v>
      </c>
      <c r="D6" s="19">
        <f t="shared" si="3"/>
        <v>46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茨城県　北茨城市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>
        <f t="shared" si="3"/>
        <v>88.89</v>
      </c>
      <c r="P6" s="20">
        <f t="shared" si="3"/>
        <v>1.88</v>
      </c>
      <c r="Q6" s="20">
        <f t="shared" si="3"/>
        <v>77.12</v>
      </c>
      <c r="R6" s="20">
        <f t="shared" si="3"/>
        <v>3850</v>
      </c>
      <c r="S6" s="20">
        <f t="shared" si="3"/>
        <v>41448</v>
      </c>
      <c r="T6" s="20">
        <f t="shared" si="3"/>
        <v>186.79</v>
      </c>
      <c r="U6" s="20">
        <f t="shared" si="3"/>
        <v>221.9</v>
      </c>
      <c r="V6" s="20">
        <f t="shared" si="3"/>
        <v>773</v>
      </c>
      <c r="W6" s="20">
        <f t="shared" si="3"/>
        <v>0.3</v>
      </c>
      <c r="X6" s="20">
        <f t="shared" si="3"/>
        <v>2576.67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95.4</v>
      </c>
      <c r="AB6" s="21">
        <f t="shared" si="4"/>
        <v>97.57</v>
      </c>
      <c r="AC6" s="21">
        <f t="shared" si="4"/>
        <v>126.65</v>
      </c>
      <c r="AD6" s="21" t="str">
        <f t="shared" si="4"/>
        <v>-</v>
      </c>
      <c r="AE6" s="21" t="str">
        <f t="shared" si="4"/>
        <v>-</v>
      </c>
      <c r="AF6" s="21">
        <f t="shared" si="4"/>
        <v>101.18</v>
      </c>
      <c r="AG6" s="21">
        <f t="shared" si="4"/>
        <v>99.89</v>
      </c>
      <c r="AH6" s="21">
        <f t="shared" si="4"/>
        <v>104.12</v>
      </c>
      <c r="AI6" s="20" t="str">
        <f>IF(AI7="","",IF(AI7="-","【-】","【"&amp;SUBSTITUTE(TEXT(AI7,"#,##0.00"),"-","△")&amp;"】"))</f>
        <v>【101.46】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23.99</v>
      </c>
      <c r="AM6" s="21">
        <f t="shared" si="5"/>
        <v>35.79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140.63</v>
      </c>
      <c r="AR6" s="21">
        <f t="shared" si="5"/>
        <v>163.84</v>
      </c>
      <c r="AS6" s="21">
        <f t="shared" si="5"/>
        <v>176.46</v>
      </c>
      <c r="AT6" s="20" t="str">
        <f>IF(AT7="","",IF(AT7="-","【-】","【"&amp;SUBSTITUTE(TEXT(AT7,"#,##0.00"),"-","△")&amp;"】"))</f>
        <v>【104.91】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49.38</v>
      </c>
      <c r="AX6" s="21">
        <f t="shared" si="6"/>
        <v>63.04</v>
      </c>
      <c r="AY6" s="21">
        <f t="shared" si="6"/>
        <v>141.97</v>
      </c>
      <c r="AZ6" s="21" t="str">
        <f t="shared" si="6"/>
        <v>-</v>
      </c>
      <c r="BA6" s="21" t="str">
        <f t="shared" si="6"/>
        <v>-</v>
      </c>
      <c r="BB6" s="21">
        <f t="shared" si="6"/>
        <v>56.53</v>
      </c>
      <c r="BC6" s="21">
        <f t="shared" si="6"/>
        <v>59.66</v>
      </c>
      <c r="BD6" s="21">
        <f t="shared" si="6"/>
        <v>61.64</v>
      </c>
      <c r="BE6" s="20" t="str">
        <f>IF(BE7="","",IF(BE7="-","【-】","【"&amp;SUBSTITUTE(TEXT(BE7,"#,##0.00"),"-","△")&amp;"】"))</f>
        <v>【61.34】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>
        <f t="shared" si="7"/>
        <v>1095.52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72.17</v>
      </c>
      <c r="BT6" s="21">
        <f t="shared" si="8"/>
        <v>65.11</v>
      </c>
      <c r="BU6" s="21">
        <f t="shared" si="8"/>
        <v>46.18</v>
      </c>
      <c r="BV6" s="21" t="str">
        <f t="shared" si="8"/>
        <v>-</v>
      </c>
      <c r="BW6" s="21" t="str">
        <f t="shared" si="8"/>
        <v>-</v>
      </c>
      <c r="BX6" s="21">
        <f t="shared" si="8"/>
        <v>39.64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272.44</v>
      </c>
      <c r="CE6" s="21">
        <f t="shared" si="9"/>
        <v>304.64</v>
      </c>
      <c r="CF6" s="21">
        <f t="shared" si="9"/>
        <v>431.75</v>
      </c>
      <c r="CG6" s="21" t="str">
        <f t="shared" si="9"/>
        <v>-</v>
      </c>
      <c r="CH6" s="21" t="str">
        <f t="shared" si="9"/>
        <v>-</v>
      </c>
      <c r="CI6" s="21">
        <f t="shared" si="9"/>
        <v>449.72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26.22</v>
      </c>
      <c r="CP6" s="21">
        <f t="shared" si="10"/>
        <v>26.65</v>
      </c>
      <c r="CQ6" s="21">
        <f t="shared" si="10"/>
        <v>25.69</v>
      </c>
      <c r="CR6" s="21" t="str">
        <f t="shared" si="10"/>
        <v>-</v>
      </c>
      <c r="CS6" s="21" t="str">
        <f t="shared" si="10"/>
        <v>-</v>
      </c>
      <c r="CT6" s="21">
        <f t="shared" si="10"/>
        <v>30.19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71.59</v>
      </c>
      <c r="DA6" s="21">
        <f t="shared" si="11"/>
        <v>73.040000000000006</v>
      </c>
      <c r="DB6" s="21">
        <f t="shared" si="11"/>
        <v>74.13</v>
      </c>
      <c r="DC6" s="21" t="str">
        <f t="shared" si="11"/>
        <v>-</v>
      </c>
      <c r="DD6" s="21" t="str">
        <f t="shared" si="11"/>
        <v>-</v>
      </c>
      <c r="DE6" s="21">
        <f t="shared" si="11"/>
        <v>79.09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4.03</v>
      </c>
      <c r="DL6" s="21">
        <f t="shared" si="12"/>
        <v>7.92</v>
      </c>
      <c r="DM6" s="21">
        <f t="shared" si="12"/>
        <v>11.67</v>
      </c>
      <c r="DN6" s="21" t="str">
        <f t="shared" si="12"/>
        <v>-</v>
      </c>
      <c r="DO6" s="21" t="str">
        <f t="shared" si="12"/>
        <v>-</v>
      </c>
      <c r="DP6" s="21">
        <f t="shared" si="12"/>
        <v>20.14</v>
      </c>
      <c r="DQ6" s="21">
        <f t="shared" si="12"/>
        <v>23.17</v>
      </c>
      <c r="DR6" s="21">
        <f t="shared" si="12"/>
        <v>25.29</v>
      </c>
      <c r="DS6" s="20" t="str">
        <f>IF(DS7="","",IF(DS7="-","【-】","【"&amp;SUBSTITUTE(TEXT(DS7,"#,##0.00"),"-","△")&amp;"】"))</f>
        <v>【29.81】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1.6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8" s="22" customFormat="1" x14ac:dyDescent="0.15">
      <c r="A7" s="14"/>
      <c r="B7" s="23">
        <v>2022</v>
      </c>
      <c r="C7" s="23">
        <v>82155</v>
      </c>
      <c r="D7" s="23">
        <v>46</v>
      </c>
      <c r="E7" s="23">
        <v>17</v>
      </c>
      <c r="F7" s="23">
        <v>6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88.89</v>
      </c>
      <c r="P7" s="24">
        <v>1.88</v>
      </c>
      <c r="Q7" s="24">
        <v>77.12</v>
      </c>
      <c r="R7" s="24">
        <v>3850</v>
      </c>
      <c r="S7" s="24">
        <v>41448</v>
      </c>
      <c r="T7" s="24">
        <v>186.79</v>
      </c>
      <c r="U7" s="24">
        <v>221.9</v>
      </c>
      <c r="V7" s="24">
        <v>773</v>
      </c>
      <c r="W7" s="24">
        <v>0.3</v>
      </c>
      <c r="X7" s="24">
        <v>2576.67</v>
      </c>
      <c r="Y7" s="24" t="s">
        <v>102</v>
      </c>
      <c r="Z7" s="24" t="s">
        <v>102</v>
      </c>
      <c r="AA7" s="24">
        <v>95.4</v>
      </c>
      <c r="AB7" s="24">
        <v>97.57</v>
      </c>
      <c r="AC7" s="24">
        <v>126.65</v>
      </c>
      <c r="AD7" s="24" t="s">
        <v>102</v>
      </c>
      <c r="AE7" s="24" t="s">
        <v>102</v>
      </c>
      <c r="AF7" s="24">
        <v>101.18</v>
      </c>
      <c r="AG7" s="24">
        <v>99.89</v>
      </c>
      <c r="AH7" s="24">
        <v>104.12</v>
      </c>
      <c r="AI7" s="24">
        <v>101.46</v>
      </c>
      <c r="AJ7" s="24" t="s">
        <v>102</v>
      </c>
      <c r="AK7" s="24" t="s">
        <v>102</v>
      </c>
      <c r="AL7" s="24">
        <v>23.99</v>
      </c>
      <c r="AM7" s="24">
        <v>35.79</v>
      </c>
      <c r="AN7" s="24">
        <v>0</v>
      </c>
      <c r="AO7" s="24" t="s">
        <v>102</v>
      </c>
      <c r="AP7" s="24" t="s">
        <v>102</v>
      </c>
      <c r="AQ7" s="24">
        <v>140.63</v>
      </c>
      <c r="AR7" s="24">
        <v>163.84</v>
      </c>
      <c r="AS7" s="24">
        <v>176.46</v>
      </c>
      <c r="AT7" s="24">
        <v>104.91</v>
      </c>
      <c r="AU7" s="24" t="s">
        <v>102</v>
      </c>
      <c r="AV7" s="24" t="s">
        <v>102</v>
      </c>
      <c r="AW7" s="24">
        <v>49.38</v>
      </c>
      <c r="AX7" s="24">
        <v>63.04</v>
      </c>
      <c r="AY7" s="24">
        <v>141.97</v>
      </c>
      <c r="AZ7" s="24" t="s">
        <v>102</v>
      </c>
      <c r="BA7" s="24" t="s">
        <v>102</v>
      </c>
      <c r="BB7" s="24">
        <v>56.53</v>
      </c>
      <c r="BC7" s="24">
        <v>59.66</v>
      </c>
      <c r="BD7" s="24">
        <v>61.64</v>
      </c>
      <c r="BE7" s="24">
        <v>61.34</v>
      </c>
      <c r="BF7" s="24" t="s">
        <v>102</v>
      </c>
      <c r="BG7" s="24" t="s">
        <v>102</v>
      </c>
      <c r="BH7" s="24">
        <v>0</v>
      </c>
      <c r="BI7" s="24">
        <v>0</v>
      </c>
      <c r="BJ7" s="24">
        <v>0</v>
      </c>
      <c r="BK7" s="24" t="s">
        <v>102</v>
      </c>
      <c r="BL7" s="24" t="s">
        <v>102</v>
      </c>
      <c r="BM7" s="24">
        <v>1095.52</v>
      </c>
      <c r="BN7" s="24">
        <v>1056.55</v>
      </c>
      <c r="BO7" s="24">
        <v>1278.54</v>
      </c>
      <c r="BP7" s="24">
        <v>1078.44</v>
      </c>
      <c r="BQ7" s="24" t="s">
        <v>102</v>
      </c>
      <c r="BR7" s="24" t="s">
        <v>102</v>
      </c>
      <c r="BS7" s="24">
        <v>72.17</v>
      </c>
      <c r="BT7" s="24">
        <v>65.11</v>
      </c>
      <c r="BU7" s="24">
        <v>46.18</v>
      </c>
      <c r="BV7" s="24" t="s">
        <v>102</v>
      </c>
      <c r="BW7" s="24" t="s">
        <v>102</v>
      </c>
      <c r="BX7" s="24">
        <v>39.64</v>
      </c>
      <c r="BY7" s="24">
        <v>40</v>
      </c>
      <c r="BZ7" s="24">
        <v>38.74</v>
      </c>
      <c r="CA7" s="24">
        <v>41.91</v>
      </c>
      <c r="CB7" s="24" t="s">
        <v>102</v>
      </c>
      <c r="CC7" s="24" t="s">
        <v>102</v>
      </c>
      <c r="CD7" s="24">
        <v>272.44</v>
      </c>
      <c r="CE7" s="24">
        <v>304.64</v>
      </c>
      <c r="CF7" s="24">
        <v>431.75</v>
      </c>
      <c r="CG7" s="24" t="s">
        <v>102</v>
      </c>
      <c r="CH7" s="24" t="s">
        <v>102</v>
      </c>
      <c r="CI7" s="24">
        <v>449.72</v>
      </c>
      <c r="CJ7" s="24">
        <v>437.27</v>
      </c>
      <c r="CK7" s="24">
        <v>456.72</v>
      </c>
      <c r="CL7" s="24">
        <v>420.17</v>
      </c>
      <c r="CM7" s="24" t="s">
        <v>102</v>
      </c>
      <c r="CN7" s="24" t="s">
        <v>102</v>
      </c>
      <c r="CO7" s="24">
        <v>26.22</v>
      </c>
      <c r="CP7" s="24">
        <v>26.65</v>
      </c>
      <c r="CQ7" s="24">
        <v>25.69</v>
      </c>
      <c r="CR7" s="24" t="s">
        <v>102</v>
      </c>
      <c r="CS7" s="24" t="s">
        <v>102</v>
      </c>
      <c r="CT7" s="24">
        <v>30.19</v>
      </c>
      <c r="CU7" s="24">
        <v>28.77</v>
      </c>
      <c r="CV7" s="24">
        <v>26.22</v>
      </c>
      <c r="CW7" s="24">
        <v>29.92</v>
      </c>
      <c r="CX7" s="24" t="s">
        <v>102</v>
      </c>
      <c r="CY7" s="24" t="s">
        <v>102</v>
      </c>
      <c r="CZ7" s="24">
        <v>71.59</v>
      </c>
      <c r="DA7" s="24">
        <v>73.040000000000006</v>
      </c>
      <c r="DB7" s="24">
        <v>74.13</v>
      </c>
      <c r="DC7" s="24" t="s">
        <v>102</v>
      </c>
      <c r="DD7" s="24" t="s">
        <v>102</v>
      </c>
      <c r="DE7" s="24">
        <v>79.09</v>
      </c>
      <c r="DF7" s="24">
        <v>78.900000000000006</v>
      </c>
      <c r="DG7" s="24">
        <v>78.03</v>
      </c>
      <c r="DH7" s="24">
        <v>80.39</v>
      </c>
      <c r="DI7" s="24" t="s">
        <v>102</v>
      </c>
      <c r="DJ7" s="24" t="s">
        <v>102</v>
      </c>
      <c r="DK7" s="24">
        <v>4.03</v>
      </c>
      <c r="DL7" s="24">
        <v>7.92</v>
      </c>
      <c r="DM7" s="24">
        <v>11.67</v>
      </c>
      <c r="DN7" s="24" t="s">
        <v>102</v>
      </c>
      <c r="DO7" s="24" t="s">
        <v>102</v>
      </c>
      <c r="DP7" s="24">
        <v>20.14</v>
      </c>
      <c r="DQ7" s="24">
        <v>23.17</v>
      </c>
      <c r="DR7" s="24">
        <v>25.29</v>
      </c>
      <c r="DS7" s="24">
        <v>29.81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1.6</v>
      </c>
      <c r="EM7" s="24">
        <v>0.01</v>
      </c>
      <c r="EN7" s="24">
        <v>0.01</v>
      </c>
      <c r="EO7" s="24">
        <v>0.01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2024-01-22T02:38:18Z</cp:lastPrinted>
  <dcterms:created xsi:type="dcterms:W3CDTF">2023-12-12T01:05:19Z</dcterms:created>
  <dcterms:modified xsi:type="dcterms:W3CDTF">2024-02-06T04:21:00Z</dcterms:modified>
  <cp:category/>
</cp:coreProperties>
</file>