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6_特定環境保全公共下水道（法適）16\"/>
    </mc:Choice>
  </mc:AlternateContent>
  <workbookProtection workbookAlgorithmName="SHA-512" workbookHashValue="Q914KsQmXcLDfTKFfLWpIuj21/idZO5KmOWRY9PXiT2I/1Qgv79vHwR1omHUCUuKO2GHmq1kNZSi+NVkme3cyg==" workbookSaltValue="YUObdB5GNo0h4p24XWmRmA=="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P8" i="4"/>
  <c r="B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<sst xmlns="http://schemas.openxmlformats.org/spreadsheetml/2006/main" count="319" uniqueCount="116">
  <si>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</si>
  <si>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</si>
  <si>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</si>
  <si>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</si>
  <si>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</si>
  <si>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</si>
  <si>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</si>
  <si>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</si>
  <si>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</si>
  <si>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</si>
  <si>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</si>
  <si>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</si>
  <si>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</si>
  <si>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</si>
  <si>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</si>
  <si>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</si>
  <si>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</si>
  <si>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</si>
  <si>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</si>
  <si>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</si>
  <si>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</si>
  <si>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</si>
  <si>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</si>
  <si>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</si>
  <si>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</si>
  <si>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</si>
  <si>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</si>
  <si>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</si>
  <si>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</si>
  <si>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</si>
  <si>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</si>
  <si>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</si>
  <si>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</si>
  <si>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</si>
  <si>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</si>
  <si>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</si>
  <si>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</si>
  <si>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</si>
  <si>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</si>
  <si>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</si>
  <si>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</si>
  <si>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</si>
  <si>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</si>
  <si>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</si>
  <si>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</si>
  <si>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</si>
  <si>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</si>
  <si>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</si>
  <si>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</si>
  <si>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</si>
  <si>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</si>
  <si>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</si>
  <si>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</si>
  <si>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</si>
  <si>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</si>
  <si>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</si>
  <si>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</si>
  <si>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</si>
  <si>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</si>
  <si>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</si>
  <si>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</si>
  <si>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</si>
  <si>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</si>
  <si>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</si>
  <si>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</si>
  <si>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</si>
  <si>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</si>
  <si>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</si>
  <si>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</si>
  <si>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</si>
  <si>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</si>
  <si>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</si>
  <si>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</si>
  <si>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</si>
  <si>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</si>
  <si>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</si>
  <si>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</si>
  <si>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</si>
  <si>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</si>
  <si>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</si>
  <si>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</si>
  <si>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</si>
  <si>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</si>
  <si>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</si>
  <si>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</si>
  <si>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</si>
  <si>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</si>
  <si>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</si>
  <si>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</si>
  <si>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</si>
  <si>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</si>
  <si>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</si>
  <si>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</si>
  <si>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</si>
  <si>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</si>
  <si>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</si>
  <si>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城里町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</si>
  <si>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</si>
  <si>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</si>
  <si>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</si>
  <si>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</si>
  <si>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</si>
  <si>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</si>
  <si>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</si>
  <si>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</si>
  <si>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</si>
  <si>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</si>
  <si>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</si>
  <si>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</si>
  <si>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</si>
  <si>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</si>
  <si>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</si>
  <si>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</si>
  <si>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
　類似団体平均値と比較して少ない比率となっている。一般会計繰入金に大きく依存しているため、使用料収入の確保と維持管理費の削減に努めていく必要がある。
③流動比率
　流動負債は主に企業債であり、現状は一般会計補助金により支払能力は確保されている。企業債の償還が進む中で、新規借入を抑制していく必要がある。
⑤経費回収率⑥汚水処理原価
　類似団体平均値を上回っている。今後も引き続き積極的な接続促進を図ることで、さらなる使用料収入の確保、さらに汚水処理費のコスト削減に努める必要がある。
⑦施設利用率
　類似団体平均値より高い数値となっている。整備がほぼ完了しているため、今後は横ばい傾向となると予想される。適切な施設規模での更新や、農集との統合なども視野に入れ、更なる稼働率を目指していく。
⑧水洗化率
　類似団体平均値よりも低い状況である。今後も広報活動や戸別訪問など普及活動を図る必要がある。
</t>
    <rPh sb="251" eb="253">
      <t>シセツ</t>
    </rPh>
    <rPh sb="253" eb="256">
      <t>リヨウリツ</t>
    </rPh>
    <rPh sb="310" eb="312">
      <t>テキセツ</t>
    </rPh>
    <rPh sb="313" eb="317">
      <t>シセツキボ</t>
    </rPh>
    <rPh sb="319" eb="321">
      <t>コウシン</t>
    </rPh>
    <phoneticPr fontId="4"/>
  </si>
  <si>
    <t>①有形固定資産減価償却率
　令和４年度から法適用となったことから、数値としては小さいが、個々の耐用年数に留意する必要がある。
②管渠老朽化率③管渠改善率
　特定環境保全公共下水道事業は、平成10年より供用開始しており、20年以上が経過している。今後は処理施設や管渠施設の劣化や損傷の増加が見込まれるため、ストックマネジメント計画を策定し、計画に基づき、適切な時期に改築・修繕工事を実施していく必要がある。</t>
    <rPh sb="125" eb="129">
      <t>ショリシセツ</t>
    </rPh>
    <phoneticPr fontId="4"/>
  </si>
  <si>
    <t xml:space="preserve">「1．経営の健全性・効率性について」
　主な財源として、下水道使用料のほか、一般会計からの繰入金をもって運営をしている。整備事業はほぼ完了していて、今後は、維持管理費の増加が予想される。一般会計繰入金は増やすことなく、接続率向上に努めるとともに、使用料収入の確保と維持管理費の削減に努めていく必要がある。
「2．老朽化の状況について」
　ストックマネジメント計画を策定し、計画に基づく管理により、コストの削減と安定的な施設運営に努めていく。使用料収入は、長期的には人口減少等の社会情勢から減少が避けられないと考えられることから、段階的な使用料の見直し等の対策を講じ、安定した使用料収入の確保に努める。また、事業を安定かつ持続的に進めていくために、経営戦略を有効活用し、経営の効率化を図り、経営基盤と財政マネジメントの向上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</si>
</sst>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5F-441A-87A8-403FD80240BE}"/>
            </c:ext>
          </c:extLst>
        </c:ser>
        <c:dLbls>
          <c:showLegendKey val="0"/>
          <c:showVal val="0"/>
          <c:showCatName val="0"/>
          <c:showSerName val="0"/>
          <c:showPercent val="0"/>
          <c:showBubbleSize val="0"/>
        </c:dLbls>
        <c:gapWidth val="150"/>
        <c:axId val="165780616"/>
        <c:axId val="16576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165F-441A-87A8-403FD80240BE}"/>
            </c:ext>
          </c:extLst>
        </c:ser>
        <c:dLbls>
          <c:showLegendKey val="0"/>
          <c:showVal val="0"/>
          <c:showCatName val="0"/>
          <c:showSerName val="0"/>
          <c:showPercent val="0"/>
          <c:showBubbleSize val="0"/>
        </c:dLbls>
        <c:marker val="1"/>
        <c:smooth val="0"/>
        <c:axId val="165780616"/>
        <c:axId val="165765904"/>
      </c:lineChart>
      <c:dateAx>
        <c:axId val="165780616"/>
        <c:scaling>
          <c:orientation val="minMax"/>
        </c:scaling>
        <c:delete val="1"/>
        <c:axPos val="b"/>
        <c:numFmt formatCode="&quot;H&quot;yy" sourceLinked="1"/>
        <c:majorTickMark val="none"/>
        <c:minorTickMark val="none"/>
        <c:tickLblPos val="none"/>
        <c:crossAx val="165765904"/>
        <c:crosses val="autoZero"/>
        <c:auto val="1"/>
        <c:lblOffset val="100"/>
        <c:baseTimeUnit val="years"/>
      </c:dateAx>
      <c:valAx>
        <c:axId val="16576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8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54.83</c:v>
                </c:pt>
              </c:numCache>
            </c:numRef>
          </c:val>
          <c:extLst>
            <c:ext xmlns:c16="http://schemas.microsoft.com/office/drawing/2014/chart" uri="{C3380CC4-5D6E-409C-BE32-E72D297353CC}">
              <c16:uniqueId val="{00000000-D8B0-4511-9311-5787DE762AB4}"/>
            </c:ext>
          </c:extLst>
        </c:ser>
        <c:dLbls>
          <c:showLegendKey val="0"/>
          <c:showVal val="0"/>
          <c:showCatName val="0"/>
          <c:showSerName val="0"/>
          <c:showPercent val="0"/>
          <c:showBubbleSize val="0"/>
        </c:dLbls>
        <c:gapWidth val="150"/>
        <c:axId val="412495848"/>
        <c:axId val="4127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41.06</c:v>
                </c:pt>
              </c:numCache>
            </c:numRef>
          </c:val>
          <c:smooth val="0"/>
          <c:extLst>
            <c:ext xmlns:c16="http://schemas.microsoft.com/office/drawing/2014/chart" uri="{C3380CC4-5D6E-409C-BE32-E72D297353CC}">
              <c16:uniqueId val="{00000001-D8B0-4511-9311-5787DE762AB4}"/>
            </c:ext>
          </c:extLst>
        </c:ser>
        <c:dLbls>
          <c:showLegendKey val="0"/>
          <c:showVal val="0"/>
          <c:showCatName val="0"/>
          <c:showSerName val="0"/>
          <c:showPercent val="0"/>
          <c:showBubbleSize val="0"/>
        </c:dLbls>
        <c:marker val="1"/>
        <c:smooth val="0"/>
        <c:axId val="412495848"/>
        <c:axId val="412772928"/>
      </c:lineChart>
      <c:dateAx>
        <c:axId val="412495848"/>
        <c:scaling>
          <c:orientation val="minMax"/>
        </c:scaling>
        <c:delete val="1"/>
        <c:axPos val="b"/>
        <c:numFmt formatCode="&quot;H&quot;yy" sourceLinked="1"/>
        <c:majorTickMark val="none"/>
        <c:minorTickMark val="none"/>
        <c:tickLblPos val="none"/>
        <c:crossAx val="412772928"/>
        <c:crosses val="autoZero"/>
        <c:auto val="1"/>
        <c:lblOffset val="100"/>
        <c:baseTimeUnit val="years"/>
      </c:dateAx>
      <c:valAx>
        <c:axId val="4127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9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74.930000000000007</c:v>
                </c:pt>
              </c:numCache>
            </c:numRef>
          </c:val>
          <c:extLst>
            <c:ext xmlns:c16="http://schemas.microsoft.com/office/drawing/2014/chart" uri="{C3380CC4-5D6E-409C-BE32-E72D297353CC}">
              <c16:uniqueId val="{00000000-AEC1-412F-A0A5-B5393473E52D}"/>
            </c:ext>
          </c:extLst>
        </c:ser>
        <c:dLbls>
          <c:showLegendKey val="0"/>
          <c:showVal val="0"/>
          <c:showCatName val="0"/>
          <c:showSerName val="0"/>
          <c:showPercent val="0"/>
          <c:showBubbleSize val="0"/>
        </c:dLbls>
        <c:gapWidth val="150"/>
        <c:axId val="412771360"/>
        <c:axId val="41277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AEC1-412F-A0A5-B5393473E52D}"/>
            </c:ext>
          </c:extLst>
        </c:ser>
        <c:dLbls>
          <c:showLegendKey val="0"/>
          <c:showVal val="0"/>
          <c:showCatName val="0"/>
          <c:showSerName val="0"/>
          <c:showPercent val="0"/>
          <c:showBubbleSize val="0"/>
        </c:dLbls>
        <c:marker val="1"/>
        <c:smooth val="0"/>
        <c:axId val="412771360"/>
        <c:axId val="412770184"/>
      </c:lineChart>
      <c:dateAx>
        <c:axId val="412771360"/>
        <c:scaling>
          <c:orientation val="minMax"/>
        </c:scaling>
        <c:delete val="1"/>
        <c:axPos val="b"/>
        <c:numFmt formatCode="&quot;H&quot;yy" sourceLinked="1"/>
        <c:majorTickMark val="none"/>
        <c:minorTickMark val="none"/>
        <c:tickLblPos val="none"/>
        <c:crossAx val="412770184"/>
        <c:crosses val="autoZero"/>
        <c:auto val="1"/>
        <c:lblOffset val="100"/>
        <c:baseTimeUnit val="years"/>
      </c:dateAx>
      <c:valAx>
        <c:axId val="41277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102.37</c:v>
                </c:pt>
              </c:numCache>
            </c:numRef>
          </c:val>
          <c:extLst>
            <c:ext xmlns:c16="http://schemas.microsoft.com/office/drawing/2014/chart" uri="{C3380CC4-5D6E-409C-BE32-E72D297353CC}">
              <c16:uniqueId val="{00000000-64C1-4808-B973-BAA8E6C31E29}"/>
            </c:ext>
          </c:extLst>
        </c:ser>
        <c:dLbls>
          <c:showLegendKey val="0"/>
          <c:showVal val="0"/>
          <c:showCatName val="0"/>
          <c:showSerName val="0"/>
          <c:showPercent val="0"/>
          <c:showBubbleSize val="0"/>
        </c:dLbls>
        <c:gapWidth val="150"/>
        <c:axId val="411852440"/>
        <c:axId val="41185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106.44</c:v>
                </c:pt>
              </c:numCache>
            </c:numRef>
          </c:val>
          <c:smooth val="0"/>
          <c:extLst>
            <c:ext xmlns:c16="http://schemas.microsoft.com/office/drawing/2014/chart" uri="{C3380CC4-5D6E-409C-BE32-E72D297353CC}">
              <c16:uniqueId val="{00000001-64C1-4808-B973-BAA8E6C31E29}"/>
            </c:ext>
          </c:extLst>
        </c:ser>
        <c:dLbls>
          <c:showLegendKey val="0"/>
          <c:showVal val="0"/>
          <c:showCatName val="0"/>
          <c:showSerName val="0"/>
          <c:showPercent val="0"/>
          <c:showBubbleSize val="0"/>
        </c:dLbls>
        <c:marker val="1"/>
        <c:smooth val="0"/>
        <c:axId val="411852440"/>
        <c:axId val="411852824"/>
      </c:lineChart>
      <c:dateAx>
        <c:axId val="411852440"/>
        <c:scaling>
          <c:orientation val="minMax"/>
        </c:scaling>
        <c:delete val="1"/>
        <c:axPos val="b"/>
        <c:numFmt formatCode="&quot;H&quot;yy" sourceLinked="1"/>
        <c:majorTickMark val="none"/>
        <c:minorTickMark val="none"/>
        <c:tickLblPos val="none"/>
        <c:crossAx val="411852824"/>
        <c:crosses val="autoZero"/>
        <c:auto val="1"/>
        <c:lblOffset val="100"/>
        <c:baseTimeUnit val="years"/>
      </c:dateAx>
      <c:valAx>
        <c:axId val="4118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5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3.04</c:v>
                </c:pt>
              </c:numCache>
            </c:numRef>
          </c:val>
          <c:extLst>
            <c:ext xmlns:c16="http://schemas.microsoft.com/office/drawing/2014/chart" uri="{C3380CC4-5D6E-409C-BE32-E72D297353CC}">
              <c16:uniqueId val="{00000000-FF5C-45D8-842C-4D445DD68BA4}"/>
            </c:ext>
          </c:extLst>
        </c:ser>
        <c:dLbls>
          <c:showLegendKey val="0"/>
          <c:showVal val="0"/>
          <c:showCatName val="0"/>
          <c:showSerName val="0"/>
          <c:showPercent val="0"/>
          <c:showBubbleSize val="0"/>
        </c:dLbls>
        <c:gapWidth val="150"/>
        <c:axId val="411695392"/>
        <c:axId val="41168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FF5C-45D8-842C-4D445DD68BA4}"/>
            </c:ext>
          </c:extLst>
        </c:ser>
        <c:dLbls>
          <c:showLegendKey val="0"/>
          <c:showVal val="0"/>
          <c:showCatName val="0"/>
          <c:showSerName val="0"/>
          <c:showPercent val="0"/>
          <c:showBubbleSize val="0"/>
        </c:dLbls>
        <c:marker val="1"/>
        <c:smooth val="0"/>
        <c:axId val="411695392"/>
        <c:axId val="411688336"/>
      </c:lineChart>
      <c:dateAx>
        <c:axId val="411695392"/>
        <c:scaling>
          <c:orientation val="minMax"/>
        </c:scaling>
        <c:delete val="1"/>
        <c:axPos val="b"/>
        <c:numFmt formatCode="&quot;H&quot;yy" sourceLinked="1"/>
        <c:majorTickMark val="none"/>
        <c:minorTickMark val="none"/>
        <c:tickLblPos val="none"/>
        <c:crossAx val="411688336"/>
        <c:crosses val="autoZero"/>
        <c:auto val="1"/>
        <c:lblOffset val="100"/>
        <c:baseTimeUnit val="years"/>
      </c:dateAx>
      <c:valAx>
        <c:axId val="41168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71-4C9F-8124-D22445E3DE2A}"/>
            </c:ext>
          </c:extLst>
        </c:ser>
        <c:dLbls>
          <c:showLegendKey val="0"/>
          <c:showVal val="0"/>
          <c:showCatName val="0"/>
          <c:showSerName val="0"/>
          <c:showPercent val="0"/>
          <c:showBubbleSize val="0"/>
        </c:dLbls>
        <c:gapWidth val="150"/>
        <c:axId val="411693432"/>
        <c:axId val="4116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2871-4C9F-8124-D22445E3DE2A}"/>
            </c:ext>
          </c:extLst>
        </c:ser>
        <c:dLbls>
          <c:showLegendKey val="0"/>
          <c:showVal val="0"/>
          <c:showCatName val="0"/>
          <c:showSerName val="0"/>
          <c:showPercent val="0"/>
          <c:showBubbleSize val="0"/>
        </c:dLbls>
        <c:marker val="1"/>
        <c:smooth val="0"/>
        <c:axId val="411693432"/>
        <c:axId val="411689120"/>
      </c:lineChart>
      <c:dateAx>
        <c:axId val="411693432"/>
        <c:scaling>
          <c:orientation val="minMax"/>
        </c:scaling>
        <c:delete val="1"/>
        <c:axPos val="b"/>
        <c:numFmt formatCode="&quot;H&quot;yy" sourceLinked="1"/>
        <c:majorTickMark val="none"/>
        <c:minorTickMark val="none"/>
        <c:tickLblPos val="none"/>
        <c:crossAx val="411689120"/>
        <c:crosses val="autoZero"/>
        <c:auto val="1"/>
        <c:lblOffset val="100"/>
        <c:baseTimeUnit val="years"/>
      </c:dateAx>
      <c:valAx>
        <c:axId val="4116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34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45-4966-8C98-03460C5FFFBA}"/>
            </c:ext>
          </c:extLst>
        </c:ser>
        <c:dLbls>
          <c:showLegendKey val="0"/>
          <c:showVal val="0"/>
          <c:showCatName val="0"/>
          <c:showSerName val="0"/>
          <c:showPercent val="0"/>
          <c:showBubbleSize val="0"/>
        </c:dLbls>
        <c:gapWidth val="150"/>
        <c:axId val="411690296"/>
        <c:axId val="41169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72.86</c:v>
                </c:pt>
              </c:numCache>
            </c:numRef>
          </c:val>
          <c:smooth val="0"/>
          <c:extLst>
            <c:ext xmlns:c16="http://schemas.microsoft.com/office/drawing/2014/chart" uri="{C3380CC4-5D6E-409C-BE32-E72D297353CC}">
              <c16:uniqueId val="{00000001-B345-4966-8C98-03460C5FFFBA}"/>
            </c:ext>
          </c:extLst>
        </c:ser>
        <c:dLbls>
          <c:showLegendKey val="0"/>
          <c:showVal val="0"/>
          <c:showCatName val="0"/>
          <c:showSerName val="0"/>
          <c:showPercent val="0"/>
          <c:showBubbleSize val="0"/>
        </c:dLbls>
        <c:marker val="1"/>
        <c:smooth val="0"/>
        <c:axId val="411690296"/>
        <c:axId val="411691472"/>
      </c:lineChart>
      <c:dateAx>
        <c:axId val="411690296"/>
        <c:scaling>
          <c:orientation val="minMax"/>
        </c:scaling>
        <c:delete val="1"/>
        <c:axPos val="b"/>
        <c:numFmt formatCode="&quot;H&quot;yy" sourceLinked="1"/>
        <c:majorTickMark val="none"/>
        <c:minorTickMark val="none"/>
        <c:tickLblPos val="none"/>
        <c:crossAx val="411691472"/>
        <c:crosses val="autoZero"/>
        <c:auto val="1"/>
        <c:lblOffset val="100"/>
        <c:baseTimeUnit val="years"/>
      </c:dateAx>
      <c:valAx>
        <c:axId val="41169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66.59</c:v>
                </c:pt>
              </c:numCache>
            </c:numRef>
          </c:val>
          <c:extLst>
            <c:ext xmlns:c16="http://schemas.microsoft.com/office/drawing/2014/chart" uri="{C3380CC4-5D6E-409C-BE32-E72D297353CC}">
              <c16:uniqueId val="{00000000-EDC4-4DA7-9217-485EEADC8E9F}"/>
            </c:ext>
          </c:extLst>
        </c:ser>
        <c:dLbls>
          <c:showLegendKey val="0"/>
          <c:showVal val="0"/>
          <c:showCatName val="0"/>
          <c:showSerName val="0"/>
          <c:showPercent val="0"/>
          <c:showBubbleSize val="0"/>
        </c:dLbls>
        <c:gapWidth val="150"/>
        <c:axId val="411692256"/>
        <c:axId val="41169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45.42</c:v>
                </c:pt>
              </c:numCache>
            </c:numRef>
          </c:val>
          <c:smooth val="0"/>
          <c:extLst>
            <c:ext xmlns:c16="http://schemas.microsoft.com/office/drawing/2014/chart" uri="{C3380CC4-5D6E-409C-BE32-E72D297353CC}">
              <c16:uniqueId val="{00000001-EDC4-4DA7-9217-485EEADC8E9F}"/>
            </c:ext>
          </c:extLst>
        </c:ser>
        <c:dLbls>
          <c:showLegendKey val="0"/>
          <c:showVal val="0"/>
          <c:showCatName val="0"/>
          <c:showSerName val="0"/>
          <c:showPercent val="0"/>
          <c:showBubbleSize val="0"/>
        </c:dLbls>
        <c:marker val="1"/>
        <c:smooth val="0"/>
        <c:axId val="411692256"/>
        <c:axId val="411692648"/>
      </c:lineChart>
      <c:dateAx>
        <c:axId val="411692256"/>
        <c:scaling>
          <c:orientation val="minMax"/>
        </c:scaling>
        <c:delete val="1"/>
        <c:axPos val="b"/>
        <c:numFmt formatCode="&quot;H&quot;yy" sourceLinked="1"/>
        <c:majorTickMark val="none"/>
        <c:minorTickMark val="none"/>
        <c:tickLblPos val="none"/>
        <c:crossAx val="411692648"/>
        <c:crosses val="autoZero"/>
        <c:auto val="1"/>
        <c:lblOffset val="100"/>
        <c:baseTimeUnit val="years"/>
      </c:dateAx>
      <c:valAx>
        <c:axId val="41169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7E-4906-AA63-DB3862165717}"/>
            </c:ext>
          </c:extLst>
        </c:ser>
        <c:dLbls>
          <c:showLegendKey val="0"/>
          <c:showVal val="0"/>
          <c:showCatName val="0"/>
          <c:showSerName val="0"/>
          <c:showPercent val="0"/>
          <c:showBubbleSize val="0"/>
        </c:dLbls>
        <c:gapWidth val="150"/>
        <c:axId val="411694216"/>
        <c:axId val="41169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1195.47</c:v>
                </c:pt>
              </c:numCache>
            </c:numRef>
          </c:val>
          <c:smooth val="0"/>
          <c:extLst>
            <c:ext xmlns:c16="http://schemas.microsoft.com/office/drawing/2014/chart" uri="{C3380CC4-5D6E-409C-BE32-E72D297353CC}">
              <c16:uniqueId val="{00000001-2F7E-4906-AA63-DB3862165717}"/>
            </c:ext>
          </c:extLst>
        </c:ser>
        <c:dLbls>
          <c:showLegendKey val="0"/>
          <c:showVal val="0"/>
          <c:showCatName val="0"/>
          <c:showSerName val="0"/>
          <c:showPercent val="0"/>
          <c:showBubbleSize val="0"/>
        </c:dLbls>
        <c:marker val="1"/>
        <c:smooth val="0"/>
        <c:axId val="411694216"/>
        <c:axId val="411694608"/>
      </c:lineChart>
      <c:dateAx>
        <c:axId val="411694216"/>
        <c:scaling>
          <c:orientation val="minMax"/>
        </c:scaling>
        <c:delete val="1"/>
        <c:axPos val="b"/>
        <c:numFmt formatCode="&quot;H&quot;yy" sourceLinked="1"/>
        <c:majorTickMark val="none"/>
        <c:minorTickMark val="none"/>
        <c:tickLblPos val="none"/>
        <c:crossAx val="411694608"/>
        <c:crosses val="autoZero"/>
        <c:auto val="1"/>
        <c:lblOffset val="100"/>
        <c:baseTimeUnit val="years"/>
      </c:dateAx>
      <c:valAx>
        <c:axId val="41169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9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71.69</c:v>
                </c:pt>
              </c:numCache>
            </c:numRef>
          </c:val>
          <c:extLst>
            <c:ext xmlns:c16="http://schemas.microsoft.com/office/drawing/2014/chart" uri="{C3380CC4-5D6E-409C-BE32-E72D297353CC}">
              <c16:uniqueId val="{00000000-33DE-4D01-97A1-9C4502C94D37}"/>
            </c:ext>
          </c:extLst>
        </c:ser>
        <c:dLbls>
          <c:showLegendKey val="0"/>
          <c:showVal val="0"/>
          <c:showCatName val="0"/>
          <c:showSerName val="0"/>
          <c:showPercent val="0"/>
          <c:showBubbleSize val="0"/>
        </c:dLbls>
        <c:gapWidth val="150"/>
        <c:axId val="412493104"/>
        <c:axId val="41249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69.430000000000007</c:v>
                </c:pt>
              </c:numCache>
            </c:numRef>
          </c:val>
          <c:smooth val="0"/>
          <c:extLst>
            <c:ext xmlns:c16="http://schemas.microsoft.com/office/drawing/2014/chart" uri="{C3380CC4-5D6E-409C-BE32-E72D297353CC}">
              <c16:uniqueId val="{00000001-33DE-4D01-97A1-9C4502C94D37}"/>
            </c:ext>
          </c:extLst>
        </c:ser>
        <c:dLbls>
          <c:showLegendKey val="0"/>
          <c:showVal val="0"/>
          <c:showCatName val="0"/>
          <c:showSerName val="0"/>
          <c:showPercent val="0"/>
          <c:showBubbleSize val="0"/>
        </c:dLbls>
        <c:marker val="1"/>
        <c:smooth val="0"/>
        <c:axId val="412493104"/>
        <c:axId val="412496240"/>
      </c:lineChart>
      <c:dateAx>
        <c:axId val="412493104"/>
        <c:scaling>
          <c:orientation val="minMax"/>
        </c:scaling>
        <c:delete val="1"/>
        <c:axPos val="b"/>
        <c:numFmt formatCode="&quot;H&quot;yy" sourceLinked="1"/>
        <c:majorTickMark val="none"/>
        <c:minorTickMark val="none"/>
        <c:tickLblPos val="none"/>
        <c:crossAx val="412496240"/>
        <c:crosses val="autoZero"/>
        <c:auto val="1"/>
        <c:lblOffset val="100"/>
        <c:baseTimeUnit val="years"/>
      </c:dateAx>
      <c:valAx>
        <c:axId val="41249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9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210.04</c:v>
                </c:pt>
              </c:numCache>
            </c:numRef>
          </c:val>
          <c:extLst>
            <c:ext xmlns:c16="http://schemas.microsoft.com/office/drawing/2014/chart" uri="{C3380CC4-5D6E-409C-BE32-E72D297353CC}">
              <c16:uniqueId val="{00000000-39D4-43A4-BA2C-8CD21E3374EC}"/>
            </c:ext>
          </c:extLst>
        </c:ser>
        <c:dLbls>
          <c:showLegendKey val="0"/>
          <c:showVal val="0"/>
          <c:showCatName val="0"/>
          <c:showSerName val="0"/>
          <c:showPercent val="0"/>
          <c:showBubbleSize val="0"/>
        </c:dLbls>
        <c:gapWidth val="150"/>
        <c:axId val="412494672"/>
        <c:axId val="41249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239.46</c:v>
                </c:pt>
              </c:numCache>
            </c:numRef>
          </c:val>
          <c:smooth val="0"/>
          <c:extLst>
            <c:ext xmlns:c16="http://schemas.microsoft.com/office/drawing/2014/chart" uri="{C3380CC4-5D6E-409C-BE32-E72D297353CC}">
              <c16:uniqueId val="{00000001-39D4-43A4-BA2C-8CD21E3374EC}"/>
            </c:ext>
          </c:extLst>
        </c:ser>
        <c:dLbls>
          <c:showLegendKey val="0"/>
          <c:showVal val="0"/>
          <c:showCatName val="0"/>
          <c:showSerName val="0"/>
          <c:showPercent val="0"/>
          <c:showBubbleSize val="0"/>
        </c:dLbls>
        <c:marker val="1"/>
        <c:smooth val="0"/>
        <c:axId val="412494672"/>
        <c:axId val="412493496"/>
      </c:lineChart>
      <c:dateAx>
        <c:axId val="412494672"/>
        <c:scaling>
          <c:orientation val="minMax"/>
        </c:scaling>
        <c:delete val="1"/>
        <c:axPos val="b"/>
        <c:numFmt formatCode="&quot;H&quot;yy" sourceLinked="1"/>
        <c:majorTickMark val="none"/>
        <c:minorTickMark val="none"/>
        <c:tickLblPos val="none"/>
        <c:crossAx val="412493496"/>
        <c:crosses val="autoZero"/>
        <c:auto val="1"/>
        <c:lblOffset val="100"/>
        <c:baseTimeUnit val="years"/>
      </c:dateAx>
      <c:valAx>
        <c:axId val="41249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9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城里町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18379</v>
      </c>
      <c r="AM8" s="46"/>
      <c r="AN8" s="46"/>
      <c r="AO8" s="46"/>
      <c r="AP8" s="46"/>
      <c r="AQ8" s="46"/>
      <c r="AR8" s="46"/>
      <c r="AS8" s="46"/>
      <c r="AT8" s="45">
        <f>データ!T6</f>
        <v>161.80000000000001</v>
      </c>
      <c r="AU8" s="45"/>
      <c r="AV8" s="45"/>
      <c r="AW8" s="45"/>
      <c r="AX8" s="45"/>
      <c r="AY8" s="45"/>
      <c r="AZ8" s="45"/>
      <c r="BA8" s="45"/>
      <c r="BB8" s="45">
        <f>データ!U6</f>
        <v>113.59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64.63</v>
      </c>
      <c r="J10" s="45"/>
      <c r="K10" s="45"/>
      <c r="L10" s="45"/>
      <c r="M10" s="45"/>
      <c r="N10" s="45"/>
      <c r="O10" s="45"/>
      <c r="P10" s="45">
        <f>データ!P6</f>
        <v>20.350000000000001</v>
      </c>
      <c r="Q10" s="45"/>
      <c r="R10" s="45"/>
      <c r="S10" s="45"/>
      <c r="T10" s="45"/>
      <c r="U10" s="45"/>
      <c r="V10" s="45"/>
      <c r="W10" s="45">
        <f>データ!Q6</f>
        <v>100.03</v>
      </c>
      <c r="X10" s="45"/>
      <c r="Y10" s="45"/>
      <c r="Z10" s="45"/>
      <c r="AA10" s="45"/>
      <c r="AB10" s="45"/>
      <c r="AC10" s="45"/>
      <c r="AD10" s="46">
        <f>データ!R6</f>
        <v>2970</v>
      </c>
      <c r="AE10" s="46"/>
      <c r="AF10" s="46"/>
      <c r="AG10" s="46"/>
      <c r="AH10" s="46"/>
      <c r="AI10" s="46"/>
      <c r="AJ10" s="46"/>
      <c r="AK10" s="2"/>
      <c r="AL10" s="46">
        <f>データ!V6</f>
        <v>3714</v>
      </c>
      <c r="AM10" s="46"/>
      <c r="AN10" s="46"/>
      <c r="AO10" s="46"/>
      <c r="AP10" s="46"/>
      <c r="AQ10" s="46"/>
      <c r="AR10" s="46"/>
      <c r="AS10" s="46"/>
      <c r="AT10" s="45">
        <f>データ!W6</f>
        <v>2.84</v>
      </c>
      <c r="AU10" s="45"/>
      <c r="AV10" s="45"/>
      <c r="AW10" s="45"/>
      <c r="AX10" s="45"/>
      <c r="AY10" s="45"/>
      <c r="AZ10" s="45"/>
      <c r="BA10" s="45"/>
      <c r="BB10" s="45">
        <f>データ!X6</f>
        <v>1307.75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IB9p4JgmStloYbw3lj+i+Ha9M63KCyTklUglPQuL4Iie11SIN0rMrtz3JUjRvOhiyx0piNtkcV/qq1UhUD84NQ==" saltValue="AQtsTfX8v1usHxOnCajL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83101</v>
      </c>
      <c r="D6" s="19">
        <f t="shared" si="3"/>
        <v>46</v>
      </c>
      <c r="E6" s="19">
        <f t="shared" si="3"/>
        <v>17</v>
      </c>
      <c r="F6" s="19">
        <f t="shared" si="3"/>
        <v>4</v>
      </c>
      <c r="G6" s="19">
        <f t="shared" si="3"/>
        <v>0</v>
      </c>
      <c r="H6" s="19" t="str">
        <f t="shared" si="3"/>
        <v>茨城県　城里町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64.63</v>
      </c>
      <c r="P6" s="20">
        <f t="shared" si="3"/>
        <v>20.350000000000001</v>
      </c>
      <c r="Q6" s="20">
        <f t="shared" si="3"/>
        <v>100.03</v>
      </c>
      <c r="R6" s="20">
        <f t="shared" si="3"/>
        <v>2970</v>
      </c>
      <c r="S6" s="20">
        <f t="shared" si="3"/>
        <v>18379</v>
      </c>
      <c r="T6" s="20">
        <f t="shared" si="3"/>
        <v>161.80000000000001</v>
      </c>
      <c r="U6" s="20">
        <f t="shared" si="3"/>
        <v>113.59</v>
      </c>
      <c r="V6" s="20">
        <f t="shared" si="3"/>
        <v>3714</v>
      </c>
      <c r="W6" s="20">
        <f t="shared" si="3"/>
        <v>2.84</v>
      </c>
      <c r="X6" s="20">
        <f t="shared" si="3"/>
        <v>1307.75</v>
      </c>
      <c r="Y6" s="21" t="str">
        <f>IF(Y7="",NA(),Y7)</f>
        <v>-</v>
      </c>
      <c r="Z6" s="21" t="str">
        <f t="shared" ref="Z6:AH6" si="4">IF(Z7="",NA(),Z7)</f>
        <v>-</v>
      </c>
      <c r="AA6" s="21" t="str">
        <f t="shared" si="4"/>
        <v>-</v>
      </c>
      <c r="AB6" s="21" t="str">
        <f t="shared" si="4"/>
        <v>-</v>
      </c>
      <c r="AC6" s="21">
        <f t="shared" si="4"/>
        <v>102.37</v>
      </c>
      <c r="AD6" s="21" t="str">
        <f t="shared" si="4"/>
        <v>-</v>
      </c>
      <c r="AE6" s="21" t="str">
        <f t="shared" si="4"/>
        <v>-</v>
      </c>
      <c r="AF6" s="21" t="str">
        <f t="shared" si="4"/>
        <v>-</v>
      </c>
      <c r="AG6" s="21" t="str">
        <f t="shared" si="4"/>
        <v>-</v>
      </c>
      <c r="AH6" s="21">
        <f t="shared" si="4"/>
        <v>106.44</v>
      </c>
      <c r="AI6" s="20" t="str">
        <f>IF(AI7="","",IF(AI7="-","【-】","【"&amp;SUBSTITUTE(TEXT(AI7,"#,##0.00"),"-","△")&amp;"】"))</f>
        <v>【104.54】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72.86</v>
      </c>
      <c r="AT6" s="20" t="str">
        <f>IF(AT7="","",IF(AT7="-","【-】","【"&amp;SUBSTITUTE(TEXT(AT7,"#,##0.00"),"-","△")&amp;"】"))</f>
        <v>【65.93】</v>
      </c>
      <c r="AU6" s="21" t="str">
        <f>IF(AU7="",NA(),AU7)</f>
        <v>-</v>
      </c>
      <c r="AV6" s="21" t="str">
        <f t="shared" ref="AV6:BD6" si="6">IF(AV7="",NA(),AV7)</f>
        <v>-</v>
      </c>
      <c r="AW6" s="21" t="str">
        <f t="shared" si="6"/>
        <v>-</v>
      </c>
      <c r="AX6" s="21" t="str">
        <f t="shared" si="6"/>
        <v>-</v>
      </c>
      <c r="AY6" s="21">
        <f t="shared" si="6"/>
        <v>66.59</v>
      </c>
      <c r="AZ6" s="21" t="str">
        <f t="shared" si="6"/>
        <v>-</v>
      </c>
      <c r="BA6" s="21" t="str">
        <f t="shared" si="6"/>
        <v>-</v>
      </c>
      <c r="BB6" s="21" t="str">
        <f t="shared" si="6"/>
        <v>-</v>
      </c>
      <c r="BC6" s="21" t="str">
        <f t="shared" si="6"/>
        <v>-</v>
      </c>
      <c r="BD6" s="21">
        <f t="shared" si="6"/>
        <v>45.42</v>
      </c>
      <c r="BE6" s="20" t="str">
        <f>IF(BE7="","",IF(BE7="-","【-】","【"&amp;SUBSTITUTE(TEXT(BE7,"#,##0.00"),"-","△")&amp;"】"))</f>
        <v>【44.25】</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1195.47</v>
      </c>
      <c r="BP6" s="20" t="str">
        <f>IF(BP7="","",IF(BP7="-","【-】","【"&amp;SUBSTITUTE(TEXT(BP7,"#,##0.00"),"-","△")&amp;"】"))</f>
        <v>【1,182.11】</v>
      </c>
      <c r="BQ6" s="21" t="str">
        <f>IF(BQ7="",NA(),BQ7)</f>
        <v>-</v>
      </c>
      <c r="BR6" s="21" t="str">
        <f t="shared" ref="BR6:BZ6" si="8">IF(BR7="",NA(),BR7)</f>
        <v>-</v>
      </c>
      <c r="BS6" s="21" t="str">
        <f t="shared" si="8"/>
        <v>-</v>
      </c>
      <c r="BT6" s="21" t="str">
        <f t="shared" si="8"/>
        <v>-</v>
      </c>
      <c r="BU6" s="21">
        <f t="shared" si="8"/>
        <v>71.69</v>
      </c>
      <c r="BV6" s="21" t="str">
        <f t="shared" si="8"/>
        <v>-</v>
      </c>
      <c r="BW6" s="21" t="str">
        <f t="shared" si="8"/>
        <v>-</v>
      </c>
      <c r="BX6" s="21" t="str">
        <f t="shared" si="8"/>
        <v>-</v>
      </c>
      <c r="BY6" s="21" t="str">
        <f t="shared" si="8"/>
        <v>-</v>
      </c>
      <c r="BZ6" s="21">
        <f t="shared" si="8"/>
        <v>69.430000000000007</v>
      </c>
      <c r="CA6" s="20" t="str">
        <f>IF(CA7="","",IF(CA7="-","【-】","【"&amp;SUBSTITUTE(TEXT(CA7,"#,##0.00"),"-","△")&amp;"】"))</f>
        <v>【73.78】</v>
      </c>
      <c r="CB6" s="21" t="str">
        <f>IF(CB7="",NA(),CB7)</f>
        <v>-</v>
      </c>
      <c r="CC6" s="21" t="str">
        <f t="shared" ref="CC6:CK6" si="9">IF(CC7="",NA(),CC7)</f>
        <v>-</v>
      </c>
      <c r="CD6" s="21" t="str">
        <f t="shared" si="9"/>
        <v>-</v>
      </c>
      <c r="CE6" s="21" t="str">
        <f t="shared" si="9"/>
        <v>-</v>
      </c>
      <c r="CF6" s="21">
        <f t="shared" si="9"/>
        <v>210.04</v>
      </c>
      <c r="CG6" s="21" t="str">
        <f t="shared" si="9"/>
        <v>-</v>
      </c>
      <c r="CH6" s="21" t="str">
        <f t="shared" si="9"/>
        <v>-</v>
      </c>
      <c r="CI6" s="21" t="str">
        <f t="shared" si="9"/>
        <v>-</v>
      </c>
      <c r="CJ6" s="21" t="str">
        <f t="shared" si="9"/>
        <v>-</v>
      </c>
      <c r="CK6" s="21">
        <f t="shared" si="9"/>
        <v>239.46</v>
      </c>
      <c r="CL6" s="20" t="str">
        <f>IF(CL7="","",IF(CL7="-","【-】","【"&amp;SUBSTITUTE(TEXT(CL7,"#,##0.00"),"-","△")&amp;"】"))</f>
        <v>【220.62】</v>
      </c>
      <c r="CM6" s="21" t="str">
        <f>IF(CM7="",NA(),CM7)</f>
        <v>-</v>
      </c>
      <c r="CN6" s="21" t="str">
        <f t="shared" ref="CN6:CV6" si="10">IF(CN7="",NA(),CN7)</f>
        <v>-</v>
      </c>
      <c r="CO6" s="21" t="str">
        <f t="shared" si="10"/>
        <v>-</v>
      </c>
      <c r="CP6" s="21" t="str">
        <f t="shared" si="10"/>
        <v>-</v>
      </c>
      <c r="CQ6" s="21">
        <f t="shared" si="10"/>
        <v>54.83</v>
      </c>
      <c r="CR6" s="21" t="str">
        <f t="shared" si="10"/>
        <v>-</v>
      </c>
      <c r="CS6" s="21" t="str">
        <f t="shared" si="10"/>
        <v>-</v>
      </c>
      <c r="CT6" s="21" t="str">
        <f t="shared" si="10"/>
        <v>-</v>
      </c>
      <c r="CU6" s="21" t="str">
        <f t="shared" si="10"/>
        <v>-</v>
      </c>
      <c r="CV6" s="21">
        <f t="shared" si="10"/>
        <v>41.06</v>
      </c>
      <c r="CW6" s="20" t="str">
        <f>IF(CW7="","",IF(CW7="-","【-】","【"&amp;SUBSTITUTE(TEXT(CW7,"#,##0.00"),"-","△")&amp;"】"))</f>
        <v>【42.22】</v>
      </c>
      <c r="CX6" s="21" t="str">
        <f>IF(CX7="",NA(),CX7)</f>
        <v>-</v>
      </c>
      <c r="CY6" s="21" t="str">
        <f t="shared" ref="CY6:DG6" si="11">IF(CY7="",NA(),CY7)</f>
        <v>-</v>
      </c>
      <c r="CZ6" s="21" t="str">
        <f t="shared" si="11"/>
        <v>-</v>
      </c>
      <c r="DA6" s="21" t="str">
        <f t="shared" si="11"/>
        <v>-</v>
      </c>
      <c r="DB6" s="21">
        <f t="shared" si="11"/>
        <v>74.930000000000007</v>
      </c>
      <c r="DC6" s="21" t="str">
        <f t="shared" si="11"/>
        <v>-</v>
      </c>
      <c r="DD6" s="21" t="str">
        <f t="shared" si="11"/>
        <v>-</v>
      </c>
      <c r="DE6" s="21" t="str">
        <f t="shared" si="11"/>
        <v>-</v>
      </c>
      <c r="DF6" s="21" t="str">
        <f t="shared" si="11"/>
        <v>-</v>
      </c>
      <c r="DG6" s="21">
        <f t="shared" si="11"/>
        <v>84.34</v>
      </c>
      <c r="DH6" s="20" t="str">
        <f>IF(DH7="","",IF(DH7="-","【-】","【"&amp;SUBSTITUTE(TEXT(DH7,"#,##0.00"),"-","△")&amp;"】"))</f>
        <v>【85.67】</v>
      </c>
      <c r="DI6" s="21" t="str">
        <f>IF(DI7="",NA(),DI7)</f>
        <v>-</v>
      </c>
      <c r="DJ6" s="21" t="str">
        <f t="shared" ref="DJ6:DR6" si="12">IF(DJ7="",NA(),DJ7)</f>
        <v>-</v>
      </c>
      <c r="DK6" s="21" t="str">
        <f t="shared" si="12"/>
        <v>-</v>
      </c>
      <c r="DL6" s="21" t="str">
        <f t="shared" si="12"/>
        <v>-</v>
      </c>
      <c r="DM6" s="21">
        <f t="shared" si="12"/>
        <v>3.04</v>
      </c>
      <c r="DN6" s="21" t="str">
        <f t="shared" si="12"/>
        <v>-</v>
      </c>
      <c r="DO6" s="21" t="str">
        <f t="shared" si="12"/>
        <v>-</v>
      </c>
      <c r="DP6" s="21" t="str">
        <f t="shared" si="12"/>
        <v>-</v>
      </c>
      <c r="DQ6" s="21" t="str">
        <f t="shared" si="12"/>
        <v>-</v>
      </c>
      <c r="DR6" s="21">
        <f t="shared" si="12"/>
        <v>24.8</v>
      </c>
      <c r="DS6" s="20" t="str">
        <f>IF(DS7="","",IF(DS7="-","【-】","【"&amp;SUBSTITUTE(TEXT(DS7,"#,##0.00"),"-","△")&amp;"】"))</f>
        <v>【28.00】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0.02</v>
      </c>
      <c r="ED6" s="20" t="str">
        <f>IF(ED7="","",IF(ED7="-","【-】","【"&amp;SUBSTITUTE(TEXT(ED7,"#,##0.00"),"-","△")&amp;"】"))</f>
        <v>【0.03】</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【0.13】</v>
      </c>
    </row>
    <row r="7" spans="1:148" s="22" customFormat="1" x14ac:dyDescent="0.15">
      <c r="A7" s="14"/>
      <c r="B7" s="23">
        <v>2022</v>
      </c>
      <c r="C7" s="23">
        <v>83101</v>
      </c>
      <c r="D7" s="23">
        <v>46</v>
      </c>
      <c r="E7" s="23">
        <v>17</v>
      </c>
      <c r="F7" s="23">
        <v>4</v>
      </c>
      <c r="G7" s="23">
        <v>0</v>
      </c>
      <c r="H7" s="23" t="s">
        <v>96</v>
      </c>
      <c r="I7" s="23" t="s">
        <v>97</v>
      </c>
      <c r="J7" s="23" t="s">
        <v>98</v>
      </c>
      <c r="K7" s="23" t="s">
        <v>99</v>
      </c>
      <c r="L7" s="23" t="s">
        <v>100</v>
      </c>
      <c r="M7" s="23" t="s">
        <v>101</v>
      </c>
      <c r="N7" s="24" t="s">
        <v>102</v>
      </c>
      <c r="O7" s="24">
        <v>64.63</v>
      </c>
      <c r="P7" s="24">
        <v>20.350000000000001</v>
      </c>
      <c r="Q7" s="24">
        <v>100.03</v>
      </c>
      <c r="R7" s="24">
        <v>2970</v>
      </c>
      <c r="S7" s="24">
        <v>18379</v>
      </c>
      <c r="T7" s="24">
        <v>161.80000000000001</v>
      </c>
      <c r="U7" s="24">
        <v>113.59</v>
      </c>
      <c r="V7" s="24">
        <v>3714</v>
      </c>
      <c r="W7" s="24">
        <v>2.84</v>
      </c>
      <c r="X7" s="24">
        <v>1307.75</v>
      </c>
      <c r="Y7" s="24" t="s">
        <v>102</v>
      </c>
      <c r="Z7" s="24" t="s">
        <v>102</v>
      </c>
      <c r="AA7" s="24" t="s">
        <v>102</v>
      </c>
      <c r="AB7" s="24" t="s">
        <v>102</v>
      </c>
      <c r="AC7" s="24">
        <v>102.37</v>
      </c>
      <c r="AD7" s="24" t="s">
        <v>102</v>
      </c>
      <c r="AE7" s="24" t="s">
        <v>102</v>
      </c>
      <c r="AF7" s="24" t="s">
        <v>102</v>
      </c>
      <c r="AG7" s="24" t="s">
        <v>102</v>
      </c>
      <c r="AH7" s="24">
        <v>106.44</v>
      </c>
      <c r="AI7" s="24">
        <v>104.54</v>
      </c>
      <c r="AJ7" s="24" t="s">
        <v>102</v>
      </c>
      <c r="AK7" s="24" t="s">
        <v>102</v>
      </c>
      <c r="AL7" s="24" t="s">
        <v>102</v>
      </c>
      <c r="AM7" s="24" t="s">
        <v>102</v>
      </c>
      <c r="AN7" s="24">
        <v>0</v>
      </c>
      <c r="AO7" s="24" t="s">
        <v>102</v>
      </c>
      <c r="AP7" s="24" t="s">
        <v>102</v>
      </c>
      <c r="AQ7" s="24" t="s">
        <v>102</v>
      </c>
      <c r="AR7" s="24" t="s">
        <v>102</v>
      </c>
      <c r="AS7" s="24">
        <v>72.86</v>
      </c>
      <c r="AT7" s="24">
        <v>65.930000000000007</v>
      </c>
      <c r="AU7" s="24" t="s">
        <v>102</v>
      </c>
      <c r="AV7" s="24" t="s">
        <v>102</v>
      </c>
      <c r="AW7" s="24" t="s">
        <v>102</v>
      </c>
      <c r="AX7" s="24" t="s">
        <v>102</v>
      </c>
      <c r="AY7" s="24">
        <v>66.59</v>
      </c>
      <c r="AZ7" s="24" t="s">
        <v>102</v>
      </c>
      <c r="BA7" s="24" t="s">
        <v>102</v>
      </c>
      <c r="BB7" s="24" t="s">
        <v>102</v>
      </c>
      <c r="BC7" s="24" t="s">
        <v>102</v>
      </c>
      <c r="BD7" s="24">
        <v>45.42</v>
      </c>
      <c r="BE7" s="24">
        <v>44.25</v>
      </c>
      <c r="BF7" s="24" t="s">
        <v>102</v>
      </c>
      <c r="BG7" s="24" t="s">
        <v>102</v>
      </c>
      <c r="BH7" s="24" t="s">
        <v>102</v>
      </c>
      <c r="BI7" s="24" t="s">
        <v>102</v>
      </c>
      <c r="BJ7" s="24">
        <v>0</v>
      </c>
      <c r="BK7" s="24" t="s">
        <v>102</v>
      </c>
      <c r="BL7" s="24" t="s">
        <v>102</v>
      </c>
      <c r="BM7" s="24" t="s">
        <v>102</v>
      </c>
      <c r="BN7" s="24" t="s">
        <v>102</v>
      </c>
      <c r="BO7" s="24">
        <v>1195.47</v>
      </c>
      <c r="BP7" s="24">
        <v>1182.1099999999999</v>
      </c>
      <c r="BQ7" s="24" t="s">
        <v>102</v>
      </c>
      <c r="BR7" s="24" t="s">
        <v>102</v>
      </c>
      <c r="BS7" s="24" t="s">
        <v>102</v>
      </c>
      <c r="BT7" s="24" t="s">
        <v>102</v>
      </c>
      <c r="BU7" s="24">
        <v>71.69</v>
      </c>
      <c r="BV7" s="24" t="s">
        <v>102</v>
      </c>
      <c r="BW7" s="24" t="s">
        <v>102</v>
      </c>
      <c r="BX7" s="24" t="s">
        <v>102</v>
      </c>
      <c r="BY7" s="24" t="s">
        <v>102</v>
      </c>
      <c r="BZ7" s="24">
        <v>69.430000000000007</v>
      </c>
      <c r="CA7" s="24">
        <v>73.78</v>
      </c>
      <c r="CB7" s="24" t="s">
        <v>102</v>
      </c>
      <c r="CC7" s="24" t="s">
        <v>102</v>
      </c>
      <c r="CD7" s="24" t="s">
        <v>102</v>
      </c>
      <c r="CE7" s="24" t="s">
        <v>102</v>
      </c>
      <c r="CF7" s="24">
        <v>210.04</v>
      </c>
      <c r="CG7" s="24" t="s">
        <v>102</v>
      </c>
      <c r="CH7" s="24" t="s">
        <v>102</v>
      </c>
      <c r="CI7" s="24" t="s">
        <v>102</v>
      </c>
      <c r="CJ7" s="24" t="s">
        <v>102</v>
      </c>
      <c r="CK7" s="24">
        <v>239.46</v>
      </c>
      <c r="CL7" s="24">
        <v>220.62</v>
      </c>
      <c r="CM7" s="24" t="s">
        <v>102</v>
      </c>
      <c r="CN7" s="24" t="s">
        <v>102</v>
      </c>
      <c r="CO7" s="24" t="s">
        <v>102</v>
      </c>
      <c r="CP7" s="24" t="s">
        <v>102</v>
      </c>
      <c r="CQ7" s="24">
        <v>54.83</v>
      </c>
      <c r="CR7" s="24" t="s">
        <v>102</v>
      </c>
      <c r="CS7" s="24" t="s">
        <v>102</v>
      </c>
      <c r="CT7" s="24" t="s">
        <v>102</v>
      </c>
      <c r="CU7" s="24" t="s">
        <v>102</v>
      </c>
      <c r="CV7" s="24">
        <v>41.06</v>
      </c>
      <c r="CW7" s="24">
        <v>42.22</v>
      </c>
      <c r="CX7" s="24" t="s">
        <v>102</v>
      </c>
      <c r="CY7" s="24" t="s">
        <v>102</v>
      </c>
      <c r="CZ7" s="24" t="s">
        <v>102</v>
      </c>
      <c r="DA7" s="24" t="s">
        <v>102</v>
      </c>
      <c r="DB7" s="24">
        <v>74.930000000000007</v>
      </c>
      <c r="DC7" s="24" t="s">
        <v>102</v>
      </c>
      <c r="DD7" s="24" t="s">
        <v>102</v>
      </c>
      <c r="DE7" s="24" t="s">
        <v>102</v>
      </c>
      <c r="DF7" s="24" t="s">
        <v>102</v>
      </c>
      <c r="DG7" s="24">
        <v>84.34</v>
      </c>
      <c r="DH7" s="24">
        <v>85.67</v>
      </c>
      <c r="DI7" s="24" t="s">
        <v>102</v>
      </c>
      <c r="DJ7" s="24" t="s">
        <v>102</v>
      </c>
      <c r="DK7" s="24" t="s">
        <v>102</v>
      </c>
      <c r="DL7" s="24" t="s">
        <v>102</v>
      </c>
      <c r="DM7" s="24">
        <v>3.04</v>
      </c>
      <c r="DN7" s="24" t="s">
        <v>102</v>
      </c>
      <c r="DO7" s="24" t="s">
        <v>102</v>
      </c>
      <c r="DP7" s="24" t="s">
        <v>102</v>
      </c>
      <c r="DQ7" s="24" t="s">
        <v>102</v>
      </c>
      <c r="DR7" s="24">
        <v>24.8</v>
      </c>
      <c r="DS7" s="24">
        <v>28</v>
      </c>
      <c r="DT7" s="24" t="s">
        <v>102</v>
      </c>
      <c r="DU7" s="24" t="s">
        <v>102</v>
      </c>
      <c r="DV7" s="24" t="s">
        <v>102</v>
      </c>
      <c r="DW7" s="24" t="s">
        <v>102</v>
      </c>
      <c r="DX7" s="24">
        <v>0</v>
      </c>
      <c r="DY7" s="24" t="s">
        <v>102</v>
      </c>
      <c r="DZ7" s="24" t="s">
        <v>102</v>
      </c>
      <c r="EA7" s="24" t="s">
        <v>102</v>
      </c>
      <c r="EB7" s="24" t="s">
        <v>102</v>
      </c>
      <c r="EC7" s="24">
        <v>0.02</v>
      </c>
      <c r="ED7" s="24">
        <v>0.03</v>
      </c>
      <c r="EE7" s="24" t="s">
        <v>102</v>
      </c>
      <c r="EF7" s="24" t="s">
        <v>102</v>
      </c>
      <c r="EG7" s="24" t="s">
        <v>102</v>
      </c>
      <c r="EH7" s="24" t="s">
        <v>102</v>
      </c>
      <c r="EI7" s="24">
        <v>0</v>
      </c>
      <c r="EJ7" s="24" t="s">
        <v>102</v>
      </c>
      <c r="EK7" s="24" t="s">
        <v>102</v>
      </c>
      <c r="EL7" s="24" t="s">
        <v>102</v>
      </c>
      <c r="EM7" s="24" t="s">
        <v>102</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2023-12-12T00:54:30Z</dcterms:created>
  <dcterms:modified xsi:type="dcterms:W3CDTF">2024-02-21T06:40:17Z</dcterms:modified>
  <cp:category/>
</cp:coreProperties>
</file>