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W36" i="9"/>
  <c r="BW37" i="9" s="1"/>
  <c r="BW38" i="9" s="1"/>
  <c r="BW39" i="9" s="1"/>
  <c r="BE36" i="9"/>
  <c r="AM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U37" i="9" s="1"/>
</calcChain>
</file>

<file path=xl/sharedStrings.xml><?xml version="1.0" encoding="utf-8"?>
<sst xmlns="http://schemas.openxmlformats.org/spreadsheetml/2006/main" count="995" uniqueCount="556">
  <si>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</si>
  <si>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</si>
  <si>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</si>
  <si>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</si>
  <si>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</si>
  <si>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</si>
  <si>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</si>
  <si>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</si>
  <si>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</si>
  <si>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</si>
  <si>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</si>
  <si>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</si>
  <si>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</si>
  <si>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</si>
  <si>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</si>
  <si>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</si>
  <si>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</si>
  <si>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</si>
  <si>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</si>
  <si>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</si>
  <si>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</si>
  <si>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</si>
  <si>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</si>
  <si>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</si>
  <si>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</si>
  <si>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</si>
  <si>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</si>
  <si>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</si>
  <si>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</si>
  <si>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</si>
  <si>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</si>
  <si>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</si>
  <si>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</si>
  <si>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</si>
  <si>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</si>
  <si>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</si>
  <si>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</si>
  <si>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</si>
  <si>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</si>
  <si>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</si>
  <si>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</si>
  <si>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</si>
  <si>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</si>
  <si>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</si>
  <si>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</si>
  <si>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</si>
  <si>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</si>
  <si>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</si>
  <si>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</si>
  <si>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</si>
  <si>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</si>
  <si>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</si>
  <si>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</si>
  <si>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</si>
  <si>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</si>
  <si>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</si>
  <si>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</si>
  <si>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</si>
  <si>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</si>
  <si>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</si>
  <si>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</si>
  <si>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</si>
  <si>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</si>
  <si>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</si>
  <si>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</si>
  <si>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</si>
  <si>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</si>
  <si>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</si>
  <si>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</si>
  <si>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</si>
  <si>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</si>
  <si>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</si>
  <si>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</si>
  <si>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</si>
  <si>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</si>
  <si>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</si>
  <si>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</si>
  <si>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</si>
  <si>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</si>
  <si>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</si>
  <si>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</si>
  <si>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</si>
  <si>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</si>
  <si>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</si>
  <si>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</si>
  <si>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</si>
  <si>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</si>
  <si>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</si>
  <si>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</si>
  <si>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</si>
  <si>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</si>
  <si>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</si>
  <si>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</si>
  <si>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</si>
  <si>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</si>
  <si>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</si>
  <si>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</si>
  <si>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</si>
  <si>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</si>
  <si>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</si>
  <si>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</si>
  <si>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</si>
  <si>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</si>
  <si>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</si>
  <si>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</si>
  <si>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</si>
  <si>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</si>
  <si>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</si>
  <si>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</si>
  <si>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</si>
  <si>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</si>
  <si>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</si>
  <si>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</si>
  <si>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</si>
  <si>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</si>
  <si>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</si>
  <si>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</si>
  <si>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</si>
  <si>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</si>
  <si>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</si>
  <si>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</si>
  <si>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</si>
  <si>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</si>
  <si>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</si>
  <si>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</si>
  <si>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</si>
  <si>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</si>
  <si>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</si>
  <si>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</si>
  <si>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</si>
  <si>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</si>
  <si>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</si>
  <si>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</si>
  <si>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</si>
  <si>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</si>
  <si>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</si>
  <si>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</si>
  <si>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</si>
  <si>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</si>
  <si>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</si>
  <si>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</si>
  <si>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</si>
  <si>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</si>
  <si>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</si>
  <si>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</si>
  <si>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</si>
  <si>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</si>
  <si>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</si>
  <si>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</si>
  <si>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</si>
  <si>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</si>
  <si>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</si>
  <si>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</si>
  <si>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</si>
  <si>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</si>
  <si>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</si>
  <si>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</si>
  <si>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</si>
  <si>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</si>
  <si>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</si>
  <si>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</si>
  <si>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</si>
  <si>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</si>
  <si>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</si>
  <si>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</si>
  <si>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</si>
  <si>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</si>
  <si>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</si>
  <si>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</si>
  <si>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</si>
  <si>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</si>
  <si>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</si>
  <si>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</si>
  <si>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</si>
  <si>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</si>
  <si>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</si>
  <si>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</si>
  <si>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</si>
  <si>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</si>
  <si>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</si>
  <si>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</si>
  <si>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</si>
  <si>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</si>
  <si>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</si>
  <si>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</si>
  <si>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</si>
  <si>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</si>
  <si>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</si>
  <si>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</si>
  <si>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</si>
  <si>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</si>
  <si>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</si>
  <si>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</si>
  <si>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</si>
  <si>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</si>
  <si>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茨城県龍ケ崎市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</si>
  <si>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</si>
  <si>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</si>
  <si>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</si>
  <si>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</si>
  <si>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</si>
  <si>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</si>
  <si>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</si>
  <si>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</si>
  <si>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</si>
  <si>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</si>
  <si>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</si>
  <si>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</si>
  <si>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</si>
  <si>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</si>
  <si>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</si>
  <si>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</si>
  <si>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</si>
  <si>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</si>
  <si>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</si>
  <si>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</si>
  <si>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</si>
  <si>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</si>
  <si>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</si>
  <si>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</si>
  <si>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</si>
  <si>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</si>
  <si>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</si>
  <si>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</si>
  <si>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</si>
  <si>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</si>
  <si>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</si>
  <si>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</si>
  <si>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</si>
  <si>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</si>
  <si>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</si>
  <si>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</si>
  <si>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</si>
  <si>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</si>
  <si>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</si>
  <si>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</si>
  <si>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</si>
  <si>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</si>
  <si>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</si>
  <si>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</si>
  <si>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</si>
  <si>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</si>
  <si>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</si>
  <si>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</si>
  <si>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</si>
  <si>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</si>
  <si>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</si>
  <si>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</si>
  <si>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</si>
  <si>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</si>
  <si>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</si>
  <si>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</si>
  <si>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</si>
  <si>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</si>
  <si>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</si>
  <si>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</si>
  <si>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</si>
  <si>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</si>
  <si>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</si>
  <si>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</si>
  <si>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</si>
  <si>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</si>
  <si>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</si>
  <si>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</si>
  <si>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</si>
  <si>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</si>
  <si>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</si>
  <si>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</si>
  <si>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</si>
  <si>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</si>
  <si>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</si>
  <si>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</si>
  <si>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</si>
  <si>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</si>
  <si>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</si>
  <si>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</si>
  <si>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</si>
  <si>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</si>
  <si>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</si>
  <si>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</si>
  <si>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</si>
  <si>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</si>
  <si>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</si>
  <si>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</si>
  <si>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</si>
  <si>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</si>
  <si>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</si>
  <si>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</si>
  <si>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</si>
  <si>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</si>
  <si>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</si>
  <si>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</si>
  <si>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</si>
  <si>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</si>
  <si>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</si>
  <si>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</si>
  <si>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</si>
  <si>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</si>
  <si>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</si>
  <si>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</si>
  <si>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</si>
  <si>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</si>
  <si>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</si>
  <si>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</si>
  <si>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</si>
  <si>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</si>
  <si>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</si>
  <si>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</si>
  <si>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</si>
  <si>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</si>
  <si>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</si>
  <si>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</si>
  <si>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</si>
  <si>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</si>
  <si>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</si>
  <si>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</si>
  <si>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</si>
  <si>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</si>
  <si>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</si>
  <si>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</si>
  <si>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</si>
  <si>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</si>
  <si>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</si>
  <si>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</si>
  <si>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</si>
  <si>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</si>
  <si>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</si>
  <si>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</si>
  <si>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</si>
  <si>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</si>
  <si>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</si>
  <si>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</si>
  <si>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</si>
  <si>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</si>
  <si>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</si>
  <si>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</si>
  <si>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</si>
  <si>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</si>
  <si>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</si>
  <si>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</si>
  <si>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</si>
  <si>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</si>
  <si>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</si>
  <si>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</si>
  <si>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</si>
  <si>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茨城県龍ケ崎市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</si>
  <si>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</si>
  <si>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</si>
  <si>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</si>
  <si>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</si>
  <si>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</si>
  <si>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</si>
  <si>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</si>
  <si>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</si>
  <si>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</si>
  <si>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</si>
  <si>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</si>
  <si>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</si>
  <si>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</si>
  <si>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</si>
  <si>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</si>
  <si>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</si>
  <si>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</si>
  <si>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</si>
  <si>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</si>
  <si>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</si>
  <si>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</si>
  <si>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</si>
  <si>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</si>
  <si>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</si>
  <si>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</si>
  <si>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</si>
  <si>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</si>
  <si>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</si>
  <si>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</si>
  <si>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</si>
  <si>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</si>
  <si>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</si>
  <si>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</si>
  <si>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</si>
  <si>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</si>
  <si>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</si>
  <si>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</si>
  <si>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</si>
  <si>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龍ケ崎市公共下水道事業特別会計</t>
    <phoneticPr fontId="5"/>
  </si>
  <si>
    <t>法非適用企業</t>
    <phoneticPr fontId="5"/>
  </si>
  <si>
    <t>龍ケ崎市農業集落排水事業特別会計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</si>
  <si>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</si>
  <si>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</si>
  <si>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</si>
  <si>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</si>
  <si>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</si>
  <si>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</si>
  <si>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</si>
  <si>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</si>
  <si>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</si>
  <si>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</si>
  <si>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</si>
  <si>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</si>
  <si>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</si>
  <si>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</si>
  <si>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</si>
  <si>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</si>
  <si>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</si>
  <si>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</si>
  <si>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</si>
  <si>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</si>
  <si>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</si>
  <si>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</si>
  <si>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</si>
  <si>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</si>
  <si>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</si>
  <si>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</si>
  <si>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</si>
  <si>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</si>
  <si>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</si>
  <si>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</si>
  <si>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</si>
  <si>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</si>
  <si>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</si>
  <si>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</si>
  <si>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</si>
  <si>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</si>
  <si>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</si>
  <si>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</si>
  <si>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</si>
  <si>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</si>
  <si>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</si>
  <si>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</si>
  <si>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</si>
  <si>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</si>
  <si>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</si>
  <si>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</si>
  <si>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</si>
  <si>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</si>
  <si>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</si>
  <si>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</si>
  <si>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</si>
  <si>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龍ケ崎市公共下水道事業特別会計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</si>
  <si>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</si>
  <si>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</si>
  <si>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龍ケ崎市農業集落排水事業特別会計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</si>
  <si>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</si>
  <si>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</si>
  <si>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</si>
  <si>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</si>
  <si>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</si>
  <si>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</si>
  <si>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</si>
  <si>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</si>
  <si>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</si>
  <si>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</si>
  <si>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</si>
  <si>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</si>
  <si>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</si>
  <si>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</si>
  <si>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</si>
  <si>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</si>
  <si>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</si>
  <si>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</si>
  <si>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</si>
  <si>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</si>
  <si>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</si>
  <si>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</si>
  <si>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</si>
  <si>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</si>
  <si>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</si>
  <si>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</si>
  <si>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</si>
  <si>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</si>
  <si>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</si>
  <si>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</si>
  <si>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</si>
  <si>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</si>
  <si>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</si>
  <si>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</si>
  <si>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</si>
  <si>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</si>
  <si>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</si>
  <si>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</si>
  <si>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</si>
  <si>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</si>
  <si>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</si>
  <si>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</si>
  <si>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</si>
  <si>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</si>
  <si>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</si>
  <si>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</si>
  <si>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</si>
  <si>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</si>
  <si>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</si>
  <si>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</si>
  <si>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</si>
  <si>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</si>
  <si>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</si>
  <si>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</si>
  <si>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</si>
  <si>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</si>
  <si>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</si>
  <si>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</si>
  <si>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</si>
  <si>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</si>
  <si>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</si>
  <si>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</si>
  <si>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</si>
  <si>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</si>
  <si>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</si>
  <si>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</si>
  <si>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</si>
  <si>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</si>
  <si>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</si>
  <si>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</si>
  <si>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</si>
  <si>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</si>
  <si>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</si>
  <si>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</si>
  <si>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</si>
  <si>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</si>
  <si>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</si>
  <si>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</si>
  <si>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</si>
  <si>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</si>
  <si>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</si>
  <si>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</si>
  <si>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龍ケ崎市国民健康保険事業特別会計</t>
  </si>
  <si>
    <t>龍ケ崎市介護保険事業特別会計</t>
  </si>
  <si>
    <t>龍ケ崎市公共下水道事業特別会計</t>
  </si>
  <si>
    <t>龍ケ崎市後期高齢者医療事業特別会計</t>
  </si>
  <si>
    <t>龍ケ崎市農業集落排水事業特別会計</t>
  </si>
  <si>
    <t>龍ケ崎市障がい児支援サービス事業特別会計</t>
  </si>
  <si>
    <t>龍ケ崎市介護サービス事業特別会計</t>
  </si>
  <si>
    <t>その他会計（赤字）</t>
  </si>
  <si>
    <t>その他会計（黒字）</t>
  </si>
  <si>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</si>
  <si>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</si>
  <si>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</si>
  <si>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</si>
  <si>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</si>
  <si>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</si>
  <si>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</si>
  <si>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</si>
  <si>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
  </si>
  <si>
    <t>龍ケ崎市地方衛生組合（一般会計）</t>
    <rPh sb="0" eb="4">
      <t>リュウガサキシ</t>
    </rPh>
    <rPh sb="4" eb="6">
      <t>チホウ</t>
    </rPh>
    <rPh sb="6" eb="8">
      <t>エイセイ</t>
    </rPh>
    <rPh sb="8" eb="10">
      <t>クミアイ</t>
    </rPh>
    <rPh sb="11" eb="13">
      <t>イッパン</t>
    </rPh>
    <rPh sb="13" eb="15">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</si>
  <si>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</si>
  <si>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</si>
  <si>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0" eb="2">
      <t>イナシキ</t>
    </rPh>
    <rPh sb="2" eb="4">
      <t>チホウ</t>
    </rPh>
    <rPh sb="4" eb="6">
      <t>コウイキ</t>
    </rPh>
    <rPh sb="6" eb="9">
      <t>シチョウソン</t>
    </rPh>
    <rPh sb="9" eb="10">
      <t>ケン</t>
    </rPh>
    <rPh sb="10" eb="12">
      <t>ジム</t>
    </rPh>
    <rPh sb="12" eb="14">
      <t>クミアイ</t>
    </rPh>
    <rPh sb="15" eb="17">
      <t>ヨウゴ</t>
    </rPh>
    <rPh sb="17" eb="19">
      <t>ロウジン</t>
    </rPh>
    <rPh sb="22" eb="24">
      <t>マツカゼ</t>
    </rPh>
    <rPh sb="24" eb="25">
      <t>エン</t>
    </rPh>
    <rPh sb="25" eb="27">
      <t>トクベツ</t>
    </rPh>
    <rPh sb="27" eb="2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</si>
  <si>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</si>
  <si>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2"/>
  </si>
  <si>
    <t>-</t>
    <phoneticPr fontId="2"/>
  </si>
  <si>
    <t>-</t>
    <phoneticPr fontId="2"/>
  </si>
  <si>
    <t>-</t>
    <phoneticPr fontId="2"/>
  </si>
  <si>
    <t>-</t>
    <phoneticPr fontId="2"/>
  </si>
  <si>
    <t>-</t>
    <phoneticPr fontId="2"/>
  </si>
  <si>
    <t>龍ケ崎市まちづくり・文化財団</t>
    <rPh sb="0" eb="4">
      <t>リュウガサキシ</t>
    </rPh>
    <rPh sb="10" eb="12">
      <t>ブンカ</t>
    </rPh>
    <rPh sb="12" eb="14">
      <t>ザイダン</t>
    </rPh>
    <phoneticPr fontId="2"/>
  </si>
  <si>
    <t>茨城県南流通センター</t>
    <rPh sb="0" eb="2">
      <t>イバラキ</t>
    </rPh>
    <rPh sb="2" eb="4">
      <t>ケンナン</t>
    </rPh>
    <rPh sb="4" eb="6">
      <t>リュウツウ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</si>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</sst>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23663</c:v>
                </c:pt>
                <c:pt idx="1">
                  <c:v>18417</c:v>
                </c:pt>
                <c:pt idx="2">
                  <c:v>9374</c:v>
                </c:pt>
                <c:pt idx="3">
                  <c:v>13160</c:v>
                </c:pt>
                <c:pt idx="4">
                  <c:v>33820</c:v>
                </c:pt>
              </c:numCache>
            </c:numRef>
          </c:val>
          <c:smooth val="0"/>
        </c:ser>
        <c:dLbls>
          <c:showLegendKey val="0"/>
          <c:showVal val="0"/>
          <c:showCatName val="0"/>
          <c:showSerName val="0"/>
          <c:showPercent val="0"/>
          <c:showBubbleSize val="0"/>
        </c:dLbls>
        <c:marker val="1"/>
        <c:smooth val="0"/>
        <c:axId val="172705664"/>
        <c:axId val="172724224"/>
      </c:lineChart>
      <c:catAx>
        <c:axId val="172705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24224"/>
        <c:crosses val="autoZero"/>
        <c:auto val="1"/>
        <c:lblAlgn val="ctr"/>
        <c:lblOffset val="100"/>
        <c:tickLblSkip val="1"/>
        <c:tickMarkSkip val="1"/>
        <c:noMultiLvlLbl val="0"/>
      </c:catAx>
      <c:valAx>
        <c:axId val="1727242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70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3.08</c:v>
                </c:pt>
                <c:pt idx="1">
                  <c:v>3.65</c:v>
                </c:pt>
                <c:pt idx="2">
                  <c:v>6.72</c:v>
                </c:pt>
                <c:pt idx="3">
                  <c:v>7.13</c:v>
                </c:pt>
                <c:pt idx="4">
                  <c:v>8.2899999999999991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4.76</c:v>
                </c:pt>
                <c:pt idx="1">
                  <c:v>8.61</c:v>
                </c:pt>
                <c:pt idx="2">
                  <c:v>9.1199999999999992</c:v>
                </c:pt>
                <c:pt idx="3">
                  <c:v>9.75</c:v>
                </c:pt>
                <c:pt idx="4">
                  <c:v>12.97</c:v>
                </c:pt>
              </c:numCache>
            </c:numRef>
          </c:val>
        </c:ser>
        <c:dLbls>
          <c:showLegendKey val="0"/>
          <c:showVal val="0"/>
          <c:showCatName val="0"/>
          <c:showSerName val="0"/>
          <c:showPercent val="0"/>
          <c:showBubbleSize val="0"/>
        </c:dLbls>
        <c:gapWidth val="250"/>
        <c:overlap val="100"/>
        <c:axId val="192774912"/>
        <c:axId val="192776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0.02</c:v>
                </c:pt>
                <c:pt idx="1">
                  <c:v>4.62</c:v>
                </c:pt>
                <c:pt idx="2">
                  <c:v>3.81</c:v>
                </c:pt>
                <c:pt idx="3">
                  <c:v>1.1000000000000001</c:v>
                </c:pt>
                <c:pt idx="4">
                  <c:v>4.47</c:v>
                </c:pt>
              </c:numCache>
            </c:numRef>
          </c:val>
          <c:smooth val="0"/>
        </c:ser>
        <c:dLbls>
          <c:showLegendKey val="0"/>
          <c:showVal val="0"/>
          <c:showCatName val="0"/>
          <c:showSerName val="0"/>
          <c:showPercent val="0"/>
          <c:showBubbleSize val="0"/>
        </c:dLbls>
        <c:marker val="1"/>
        <c:smooth val="0"/>
        <c:axId val="192774912"/>
        <c:axId val="192776832"/>
      </c:lineChart>
      <c:catAx>
        <c:axId val="19277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776832"/>
        <c:crosses val="autoZero"/>
        <c:auto val="1"/>
        <c:lblAlgn val="ctr"/>
        <c:lblOffset val="100"/>
        <c:tickLblSkip val="1"/>
        <c:tickMarkSkip val="1"/>
        <c:noMultiLvlLbl val="0"/>
      </c:catAx>
      <c:valAx>
        <c:axId val="19277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7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龍ケ崎市農業集落排水事業特別会計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龍ケ崎市後期高齢者医療事業特別会計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6"/>
          <c:order val="6"/>
          <c:tx>
            <c:strRef>
              <c:f>データシート!$A$33</c:f>
              <c:strCache>
                <c:ptCount val="1"/>
                <c:pt idx="0">
                  <c:v>龍ケ崎市公共下水道事業特別会計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0.01</c:v>
                </c:pt>
                <c:pt idx="4">
                  <c:v>#N/A</c:v>
                </c:pt>
                <c:pt idx="5">
                  <c:v>0.02</c:v>
                </c:pt>
                <c:pt idx="6">
                  <c:v>#N/A</c:v>
                </c:pt>
                <c:pt idx="7">
                  <c:v>0.1</c:v>
                </c:pt>
                <c:pt idx="8">
                  <c:v>#N/A</c:v>
                </c:pt>
                <c:pt idx="9">
                  <c:v>0.02</c:v>
                </c:pt>
              </c:numCache>
            </c:numRef>
          </c:val>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0.55000000000000004</c:v>
                </c:pt>
                <c:pt idx="2">
                  <c:v>#N/A</c:v>
                </c:pt>
                <c:pt idx="3">
                  <c:v>0.1</c:v>
                </c:pt>
                <c:pt idx="4">
                  <c:v>#N/A</c:v>
                </c:pt>
                <c:pt idx="5">
                  <c:v>0.02</c:v>
                </c:pt>
                <c:pt idx="6">
                  <c:v>#N/A</c:v>
                </c:pt>
                <c:pt idx="7">
                  <c:v>0.16</c:v>
                </c:pt>
                <c:pt idx="8">
                  <c:v>#N/A</c:v>
                </c:pt>
                <c:pt idx="9">
                  <c:v>0.26</c:v>
                </c:pt>
              </c:numCache>
            </c:numRef>
          </c:val>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0.56000000000000005</c:v>
                </c:pt>
                <c:pt idx="2">
                  <c:v>#N/A</c:v>
                </c:pt>
                <c:pt idx="3">
                  <c:v>1.03</c:v>
                </c:pt>
                <c:pt idx="4">
                  <c:v>#N/A</c:v>
                </c:pt>
                <c:pt idx="5">
                  <c:v>0.92</c:v>
                </c:pt>
                <c:pt idx="6">
                  <c:v>#N/A</c:v>
                </c:pt>
                <c:pt idx="7">
                  <c:v>0.62</c:v>
                </c:pt>
                <c:pt idx="8">
                  <c:v>#N/A</c:v>
                </c:pt>
                <c:pt idx="9">
                  <c:v>0.56000000000000005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3.08</c:v>
                </c:pt>
                <c:pt idx="2">
                  <c:v>#N/A</c:v>
                </c:pt>
                <c:pt idx="3">
                  <c:v>3.65</c:v>
                </c:pt>
                <c:pt idx="4">
                  <c:v>#N/A</c:v>
                </c:pt>
                <c:pt idx="5">
                  <c:v>6.72</c:v>
                </c:pt>
                <c:pt idx="6">
                  <c:v>#N/A</c:v>
                </c:pt>
                <c:pt idx="7">
                  <c:v>7.13</c:v>
                </c:pt>
                <c:pt idx="8">
                  <c:v>#N/A</c:v>
                </c:pt>
                <c:pt idx="9">
                  <c:v>8.2899999999999991</c:v>
                </c:pt>
              </c:numCache>
            </c:numRef>
          </c:val>
        </c:ser>
        <c:dLbls>
          <c:showLegendKey val="0"/>
          <c:showVal val="0"/>
          <c:showCatName val="0"/>
          <c:showSerName val="0"/>
          <c:showPercent val="0"/>
          <c:showBubbleSize val="0"/>
        </c:dLbls>
        <c:gapWidth val="150"/>
        <c:overlap val="100"/>
        <c:axId val="168831616"/>
        <c:axId val="168837504"/>
      </c:barChart>
      <c:catAx>
        <c:axId val="1688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837504"/>
        <c:crosses val="autoZero"/>
        <c:auto val="1"/>
        <c:lblAlgn val="ctr"/>
        <c:lblOffset val="100"/>
        <c:tickLblSkip val="1"/>
        <c:tickMarkSkip val="1"/>
        <c:noMultiLvlLbl val="0"/>
      </c:catAx>
      <c:valAx>
        <c:axId val="16883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3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3234</c:v>
                </c:pt>
                <c:pt idx="5">
                  <c:v>3277</c:v>
                </c:pt>
                <c:pt idx="8">
                  <c:v>3331</c:v>
                </c:pt>
                <c:pt idx="11">
                  <c:v>3335</c:v>
                </c:pt>
                <c:pt idx="14">
                  <c:v>3244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324</c:v>
                </c:pt>
                <c:pt idx="3">
                  <c:v>324</c:v>
                </c:pt>
                <c:pt idx="6">
                  <c:v>340</c:v>
                </c:pt>
                <c:pt idx="9">
                  <c:v>337</c:v>
                </c:pt>
                <c:pt idx="12">
                  <c:v>356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933</c:v>
                </c:pt>
                <c:pt idx="3">
                  <c:v>941</c:v>
                </c:pt>
                <c:pt idx="6">
                  <c:v>927</c:v>
                </c:pt>
                <c:pt idx="9">
                  <c:v>803</c:v>
                </c:pt>
                <c:pt idx="12">
                  <c:v>438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228</c:v>
                </c:pt>
                <c:pt idx="3">
                  <c:v>389</c:v>
                </c:pt>
                <c:pt idx="6">
                  <c:v>415</c:v>
                </c:pt>
                <c:pt idx="9">
                  <c:v>394</c:v>
                </c:pt>
                <c:pt idx="12">
                  <c:v>347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2929</c:v>
                </c:pt>
                <c:pt idx="3">
                  <c:v>2943</c:v>
                </c:pt>
                <c:pt idx="6">
                  <c:v>2981</c:v>
                </c:pt>
                <c:pt idx="9">
                  <c:v>3005</c:v>
                </c:pt>
                <c:pt idx="12">
                  <c:v>3193</c:v>
                </c:pt>
              </c:numCache>
            </c:numRef>
          </c:val>
        </c:ser>
        <c:dLbls>
          <c:showLegendKey val="0"/>
          <c:showVal val="0"/>
          <c:showCatName val="0"/>
          <c:showSerName val="0"/>
          <c:showPercent val="0"/>
          <c:showBubbleSize val="0"/>
        </c:dLbls>
        <c:gapWidth val="100"/>
        <c:overlap val="100"/>
        <c:axId val="181520256"/>
        <c:axId val="18152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1180</c:v>
                </c:pt>
                <c:pt idx="2">
                  <c:v>#N/A</c:v>
                </c:pt>
                <c:pt idx="3">
                  <c:v>#N/A</c:v>
                </c:pt>
                <c:pt idx="4">
                  <c:v>1320</c:v>
                </c:pt>
                <c:pt idx="5">
                  <c:v>#N/A</c:v>
                </c:pt>
                <c:pt idx="6">
                  <c:v>#N/A</c:v>
                </c:pt>
                <c:pt idx="7">
                  <c:v>1332</c:v>
                </c:pt>
                <c:pt idx="8">
                  <c:v>#N/A</c:v>
                </c:pt>
                <c:pt idx="9">
                  <c:v>#N/A</c:v>
                </c:pt>
                <c:pt idx="10">
                  <c:v>1204</c:v>
                </c:pt>
                <c:pt idx="11">
                  <c:v>#N/A</c:v>
                </c:pt>
                <c:pt idx="12">
                  <c:v>#N/A</c:v>
                </c:pt>
                <c:pt idx="13">
                  <c:v>1090</c:v>
                </c:pt>
                <c:pt idx="14">
                  <c:v>#N/A</c:v>
                </c:pt>
              </c:numCache>
            </c:numRef>
          </c:val>
          <c:smooth val="0"/>
        </c:ser>
        <c:dLbls>
          <c:showLegendKey val="0"/>
          <c:showVal val="0"/>
          <c:showCatName val="0"/>
          <c:showSerName val="0"/>
          <c:showPercent val="0"/>
          <c:showBubbleSize val="0"/>
        </c:dLbls>
        <c:marker val="1"/>
        <c:smooth val="0"/>
        <c:axId val="181520256"/>
        <c:axId val="181526528"/>
      </c:lineChart>
      <c:catAx>
        <c:axId val="1815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526528"/>
        <c:crosses val="autoZero"/>
        <c:auto val="1"/>
        <c:lblAlgn val="ctr"/>
        <c:lblOffset val="100"/>
        <c:tickLblSkip val="1"/>
        <c:tickMarkSkip val="1"/>
        <c:noMultiLvlLbl val="0"/>
      </c:catAx>
      <c:valAx>
        <c:axId val="18152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27886</c:v>
                </c:pt>
                <c:pt idx="5">
                  <c:v>27615</c:v>
                </c:pt>
                <c:pt idx="8">
                  <c:v>27089</c:v>
                </c:pt>
                <c:pt idx="11">
                  <c:v>26869</c:v>
                </c:pt>
                <c:pt idx="14">
                  <c:v>26419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5907</c:v>
                </c:pt>
                <c:pt idx="5">
                  <c:v>5259</c:v>
                </c:pt>
                <c:pt idx="8">
                  <c:v>4527</c:v>
                </c:pt>
                <c:pt idx="11">
                  <c:v>4124</c:v>
                </c:pt>
                <c:pt idx="14">
                  <c:v>3930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3594</c:v>
                </c:pt>
                <c:pt idx="5">
                  <c:v>4133</c:v>
                </c:pt>
                <c:pt idx="8">
                  <c:v>4147</c:v>
                </c:pt>
                <c:pt idx="11">
                  <c:v>4412</c:v>
                </c:pt>
                <c:pt idx="14">
                  <c:v>5793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c:v>
                </c:pt>
                <c:pt idx="3">
                  <c:v>13</c:v>
                </c:pt>
                <c:pt idx="6">
                  <c:v>13</c:v>
                </c:pt>
                <c:pt idx="9">
                  <c:v>13</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3392</c:v>
                </c:pt>
                <c:pt idx="3">
                  <c:v>3167</c:v>
                </c:pt>
                <c:pt idx="6">
                  <c:v>2936</c:v>
                </c:pt>
                <c:pt idx="9">
                  <c:v>2787</c:v>
                </c:pt>
                <c:pt idx="12">
                  <c:v>2558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3384</c:v>
                </c:pt>
                <c:pt idx="3">
                  <c:v>2539</c:v>
                </c:pt>
                <c:pt idx="6">
                  <c:v>1688</c:v>
                </c:pt>
                <c:pt idx="9">
                  <c:v>928</c:v>
                </c:pt>
                <c:pt idx="12">
                  <c:v>516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6256</c:v>
                </c:pt>
                <c:pt idx="3">
                  <c:v>5913</c:v>
                </c:pt>
                <c:pt idx="6">
                  <c:v>5565</c:v>
                </c:pt>
                <c:pt idx="9">
                  <c:v>6140</c:v>
                </c:pt>
                <c:pt idx="12">
                  <c:v>5636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4071</c:v>
                </c:pt>
                <c:pt idx="3">
                  <c:v>3828</c:v>
                </c:pt>
                <c:pt idx="6">
                  <c:v>3567</c:v>
                </c:pt>
                <c:pt idx="9">
                  <c:v>3341</c:v>
                </c:pt>
                <c:pt idx="12">
                  <c:v>3089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28697</c:v>
                </c:pt>
                <c:pt idx="3">
                  <c:v>28218</c:v>
                </c:pt>
                <c:pt idx="6">
                  <c:v>27281</c:v>
                </c:pt>
                <c:pt idx="9">
                  <c:v>26483</c:v>
                </c:pt>
                <c:pt idx="12">
                  <c:v>26097</c:v>
                </c:pt>
              </c:numCache>
            </c:numRef>
          </c:val>
        </c:ser>
        <c:dLbls>
          <c:showLegendKey val="0"/>
          <c:showVal val="0"/>
          <c:showCatName val="0"/>
          <c:showSerName val="0"/>
          <c:showPercent val="0"/>
          <c:showBubbleSize val="0"/>
        </c:dLbls>
        <c:gapWidth val="100"/>
        <c:overlap val="100"/>
        <c:axId val="193110016"/>
        <c:axId val="19311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8433</c:v>
                </c:pt>
                <c:pt idx="2">
                  <c:v>#N/A</c:v>
                </c:pt>
                <c:pt idx="3">
                  <c:v>#N/A</c:v>
                </c:pt>
                <c:pt idx="4">
                  <c:v>6671</c:v>
                </c:pt>
                <c:pt idx="5">
                  <c:v>#N/A</c:v>
                </c:pt>
                <c:pt idx="6">
                  <c:v>#N/A</c:v>
                </c:pt>
                <c:pt idx="7">
                  <c:v>5287</c:v>
                </c:pt>
                <c:pt idx="8">
                  <c:v>#N/A</c:v>
                </c:pt>
                <c:pt idx="9">
                  <c:v>#N/A</c:v>
                </c:pt>
                <c:pt idx="10">
                  <c:v>4287</c:v>
                </c:pt>
                <c:pt idx="11">
                  <c:v>#N/A</c:v>
                </c:pt>
                <c:pt idx="12">
                  <c:v>#N/A</c:v>
                </c:pt>
                <c:pt idx="13">
                  <c:v>1762</c:v>
                </c:pt>
                <c:pt idx="14">
                  <c:v>#N/A</c:v>
                </c:pt>
              </c:numCache>
            </c:numRef>
          </c:val>
          <c:smooth val="0"/>
        </c:ser>
        <c:dLbls>
          <c:showLegendKey val="0"/>
          <c:showVal val="0"/>
          <c:showCatName val="0"/>
          <c:showSerName val="0"/>
          <c:showPercent val="0"/>
          <c:showBubbleSize val="0"/>
        </c:dLbls>
        <c:marker val="1"/>
        <c:smooth val="0"/>
        <c:axId val="193110016"/>
        <c:axId val="193111936"/>
      </c:lineChart>
      <c:catAx>
        <c:axId val="19311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111936"/>
        <c:crosses val="autoZero"/>
        <c:auto val="1"/>
        <c:lblAlgn val="ctr"/>
        <c:lblOffset val="100"/>
        <c:tickLblSkip val="1"/>
        <c:tickMarkSkip val="1"/>
        <c:noMultiLvlLbl val="0"/>
      </c:catAx>
      <c:valAx>
        <c:axId val="19311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11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79,485
78,304
78.20
26,226,542
24,904,930
1,265,485
15,268,426
26,096,937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ニュータウン開発に伴う宅地化・人口増により類似団体平均を上回る税収があるため，類似団体と比較して良好な数値となっている。しかしながら，住民基本台帳に登載されている人口は減少傾向（</a:t>
          </a:r>
          <a:r>
            <a:rPr kumimoji="1" lang="en-US" altLang="ja-JP" sz="1300">
              <a:latin typeface="ＭＳ Ｐゴシック"/>
            </a:rPr>
            <a:t>H24</a:t>
          </a:r>
          <a:r>
            <a:rPr kumimoji="1" lang="ja-JP" altLang="en-US" sz="1300">
              <a:latin typeface="ＭＳ Ｐゴシック"/>
            </a:rPr>
            <a:t>末</a:t>
          </a:r>
          <a:r>
            <a:rPr kumimoji="1" lang="en-US" altLang="ja-JP" sz="1300">
              <a:latin typeface="ＭＳ Ｐゴシック"/>
            </a:rPr>
            <a:t>79,581</a:t>
          </a:r>
          <a:r>
            <a:rPr kumimoji="1" lang="ja-JP" altLang="en-US" sz="1300">
              <a:latin typeface="ＭＳ Ｐゴシック"/>
            </a:rPr>
            <a:t>人→</a:t>
          </a:r>
          <a:r>
            <a:rPr kumimoji="1" lang="en-US" altLang="ja-JP" sz="1300">
              <a:latin typeface="ＭＳ Ｐゴシック"/>
            </a:rPr>
            <a:t>H25</a:t>
          </a:r>
          <a:r>
            <a:rPr kumimoji="1" lang="ja-JP" altLang="en-US" sz="1300">
              <a:latin typeface="ＭＳ Ｐゴシック"/>
            </a:rPr>
            <a:t>末</a:t>
          </a:r>
          <a:r>
            <a:rPr kumimoji="1" lang="en-US" altLang="ja-JP" sz="1300">
              <a:latin typeface="ＭＳ Ｐゴシック"/>
            </a:rPr>
            <a:t>79,200</a:t>
          </a:r>
          <a:r>
            <a:rPr kumimoji="1" lang="ja-JP" altLang="en-US" sz="1300">
              <a:latin typeface="ＭＳ Ｐゴシック"/>
            </a:rPr>
            <a:t>人）にある。さらに高齢化も進行（</a:t>
          </a:r>
          <a:r>
            <a:rPr kumimoji="1" lang="en-US" altLang="ja-JP" sz="1300">
              <a:latin typeface="ＭＳ Ｐゴシック"/>
            </a:rPr>
            <a:t>H24</a:t>
          </a:r>
          <a:r>
            <a:rPr kumimoji="1" lang="ja-JP" altLang="en-US" sz="1300">
              <a:latin typeface="ＭＳ Ｐゴシック"/>
            </a:rPr>
            <a:t>末</a:t>
          </a:r>
          <a:r>
            <a:rPr kumimoji="1" lang="en-US" altLang="ja-JP" sz="1300">
              <a:latin typeface="ＭＳ Ｐゴシック"/>
            </a:rPr>
            <a:t>21.6%</a:t>
          </a:r>
          <a:r>
            <a:rPr kumimoji="1" lang="ja-JP" altLang="en-US" sz="1300">
              <a:latin typeface="ＭＳ Ｐゴシック"/>
            </a:rPr>
            <a:t>→</a:t>
          </a:r>
          <a:r>
            <a:rPr kumimoji="1" lang="en-US" altLang="ja-JP" sz="1300">
              <a:latin typeface="ＭＳ Ｐゴシック"/>
            </a:rPr>
            <a:t>H25</a:t>
          </a:r>
          <a:r>
            <a:rPr kumimoji="1" lang="ja-JP" altLang="en-US" sz="1300">
              <a:latin typeface="ＭＳ Ｐゴシック"/>
            </a:rPr>
            <a:t>末</a:t>
          </a:r>
          <a:r>
            <a:rPr kumimoji="1" lang="en-US" altLang="ja-JP" sz="1300">
              <a:latin typeface="ＭＳ Ｐゴシック"/>
            </a:rPr>
            <a:t>22.9%</a:t>
          </a:r>
          <a:r>
            <a:rPr kumimoji="1" lang="ja-JP" altLang="en-US" sz="1300">
              <a:latin typeface="ＭＳ Ｐゴシック"/>
            </a:rPr>
            <a:t>）していることから，歳入環境は厳しさを増してくることが考えられるため，引き続き税の徴収強化などにより歳入確保に努める。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37042</xdr:rowOff>
    </xdr:to>
    <xdr:cxnSp macro="">
      <xdr:nvCxnSpPr>
        <xdr:cNvPr id="68" name="直線コネクタ 67"/>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37042</xdr:rowOff>
    </xdr:to>
    <xdr:cxnSp macro="">
      <xdr:nvCxnSpPr>
        <xdr:cNvPr id="71" name="直線コネクタ 70"/>
        <xdr:cNvCxnSpPr/>
      </xdr:nvCxnSpPr>
      <xdr:spPr>
        <a:xfrm>
          <a:off x="3225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168275</xdr:rowOff>
    </xdr:to>
    <xdr:cxnSp macro="">
      <xdr:nvCxnSpPr>
        <xdr:cNvPr id="74" name="直線コネクタ 73"/>
        <xdr:cNvCxnSpPr/>
      </xdr:nvCxnSpPr>
      <xdr:spPr>
        <a:xfrm>
          <a:off x="2336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107950</xdr:rowOff>
    </xdr:to>
    <xdr:cxnSp macro="">
      <xdr:nvCxnSpPr>
        <xdr:cNvPr id="77" name="直線コネクタ 76"/>
        <xdr:cNvCxnSpPr/>
      </xdr:nvCxnSpPr>
      <xdr:spPr>
        <a:xfrm>
          <a:off x="1447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157692</xdr:rowOff>
    </xdr:from>
    <xdr:to>
      <xdr:col>7</xdr:col>
      <xdr:colOff>203200</xdr:colOff>
      <xdr:row>39</xdr:row>
      <xdr:rowOff>87842</xdr:rowOff>
    </xdr:to>
    <xdr:sp macro="" textlink="">
      <xdr:nvSpPr>
        <xdr:cNvPr id="87" name="円/楕円 86"/>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2769</xdr:rowOff>
    </xdr:from>
    <xdr:ext cx="762000" cy="259045"/>
    <xdr:sp macro="" textlink="">
      <xdr:nvSpPr>
        <xdr:cNvPr id="88"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ニュータウン開発に伴う先行投資に係る市債の償還がピークを迎えており，近年は扶助費の負担増も相まって，経常収支比率は高止まりで推移している。平成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93.5</a:t>
          </a:r>
          <a:r>
            <a:rPr kumimoji="1" lang="ja-JP" altLang="en-US" sz="1300">
              <a:latin typeface="ＭＳ Ｐゴシック"/>
            </a:rPr>
            <a:t>％から平成</a:t>
          </a:r>
          <a:r>
            <a:rPr kumimoji="1" lang="en-US" altLang="ja-JP" sz="1300">
              <a:latin typeface="ＭＳ Ｐゴシック"/>
            </a:rPr>
            <a:t>25</a:t>
          </a:r>
          <a:r>
            <a:rPr kumimoji="1" lang="ja-JP" altLang="en-US" sz="1300">
              <a:latin typeface="ＭＳ Ｐゴシック"/>
            </a:rPr>
            <a:t>年度は人件費や補助費等の減額，市税や臨時財政対策債の増収により</a:t>
          </a:r>
          <a:r>
            <a:rPr kumimoji="1" lang="en-US" altLang="ja-JP" sz="1300">
              <a:latin typeface="ＭＳ Ｐゴシック"/>
            </a:rPr>
            <a:t>2.3</a:t>
          </a:r>
          <a:r>
            <a:rPr kumimoji="1" lang="ja-JP" altLang="en-US" sz="1300">
              <a:latin typeface="ＭＳ Ｐゴシック"/>
            </a:rPr>
            <a:t>ポイント改善しているものの，依然として類似団体と比較すると高い水準にあり硬直化している。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63</xdr:row>
      <xdr:rowOff>134408</xdr:rowOff>
    </xdr:to>
    <xdr:cxnSp macro="">
      <xdr:nvCxnSpPr>
        <xdr:cNvPr id="131" name="直線コネクタ 130"/>
        <xdr:cNvCxnSpPr/>
      </xdr:nvCxnSpPr>
      <xdr:spPr>
        <a:xfrm flipV="1">
          <a:off x="4114800" y="10843260"/>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134408</xdr:rowOff>
    </xdr:from>
    <xdr:to>
      <xdr:col>6</xdr:col>
      <xdr:colOff>0</xdr:colOff>
      <xdr:row>63</xdr:row>
      <xdr:rowOff>158538</xdr:rowOff>
    </xdr:to>
    <xdr:cxnSp macro="">
      <xdr:nvCxnSpPr>
        <xdr:cNvPr id="134" name="直線コネクタ 133"/>
        <xdr:cNvCxnSpPr/>
      </xdr:nvCxnSpPr>
      <xdr:spPr>
        <a:xfrm flipV="1">
          <a:off x="3225800" y="109357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63</xdr:row>
      <xdr:rowOff>158538</xdr:rowOff>
    </xdr:to>
    <xdr:cxnSp macro="">
      <xdr:nvCxnSpPr>
        <xdr:cNvPr id="137" name="直線コネクタ 136"/>
        <xdr:cNvCxnSpPr/>
      </xdr:nvCxnSpPr>
      <xdr:spPr>
        <a:xfrm>
          <a:off x="2336800" y="1085934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64</xdr:row>
      <xdr:rowOff>39370</xdr:rowOff>
    </xdr:to>
    <xdr:cxnSp macro="">
      <xdr:nvCxnSpPr>
        <xdr:cNvPr id="140" name="直線コネクタ 139"/>
        <xdr:cNvCxnSpPr/>
      </xdr:nvCxnSpPr>
      <xdr:spPr>
        <a:xfrm flipV="1">
          <a:off x="1447800" y="108593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0" name="円/楕円 149"/>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1"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83608</xdr:rowOff>
    </xdr:from>
    <xdr:to>
      <xdr:col>6</xdr:col>
      <xdr:colOff>50800</xdr:colOff>
      <xdr:row>64</xdr:row>
      <xdr:rowOff>13758</xdr:rowOff>
    </xdr:to>
    <xdr:sp macro="" textlink="">
      <xdr:nvSpPr>
        <xdr:cNvPr id="152" name="円/楕円 151"/>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169985</xdr:rowOff>
    </xdr:from>
    <xdr:ext cx="736600" cy="259045"/>
    <xdr:sp macro="" textlink="">
      <xdr:nvSpPr>
        <xdr:cNvPr id="153" name="テキスト ボックス 152"/>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4" name="円/楕円 153"/>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22665</xdr:rowOff>
    </xdr:from>
    <xdr:ext cx="762000" cy="259045"/>
    <xdr:sp macro="" textlink="">
      <xdr:nvSpPr>
        <xdr:cNvPr id="155" name="テキスト ボックス 154"/>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6" name="円/楕円 155"/>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7" name="テキスト ボックス 156"/>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8" name="円/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9" name="テキスト ボックス 158"/>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良好である要因に，ごみ・し尿処理や消防業務を一部事務組合で実施していることが挙げられる。また，これまでも定員管理などにより人件費を抑制してきたが，増加傾向であった退職手当組合負担金も退職者及び職員数の減に伴い減少に転じたこと，さらに給与減額支給措置などを行ったことなども前年度から減少したことの要因である。</a:t>
          </a:r>
          <a:endParaRPr kumimoji="1" lang="en-US" altLang="ja-JP" sz="1300">
            <a:latin typeface="ＭＳ Ｐゴシック"/>
          </a:endParaRPr>
        </a:p>
        <a:p>
          <a:r>
            <a:rPr kumimoji="1" lang="ja-JP" altLang="en-US" sz="1300">
              <a:latin typeface="ＭＳ Ｐゴシック"/>
            </a:rPr>
            <a:t>　今後も，適正な定員管理に努めるとともに，委託費の精査や指定管理や</a:t>
          </a:r>
          <a:r>
            <a:rPr kumimoji="1" lang="en-US" altLang="ja-JP" sz="1300">
              <a:latin typeface="ＭＳ Ｐゴシック"/>
            </a:rPr>
            <a:t>PFI</a:t>
          </a:r>
          <a:r>
            <a:rPr kumimoji="1" lang="ja-JP" altLang="en-US" sz="1300">
              <a:latin typeface="ＭＳ Ｐゴシック"/>
            </a:rPr>
            <a:t>などの導入などを検証するなど管理運営費のコストの低減に努める。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170326</xdr:rowOff>
    </xdr:from>
    <xdr:to>
      <xdr:col>7</xdr:col>
      <xdr:colOff>152400</xdr:colOff>
      <xdr:row>81</xdr:row>
      <xdr:rowOff>3755</xdr:rowOff>
    </xdr:to>
    <xdr:cxnSp macro="">
      <xdr:nvCxnSpPr>
        <xdr:cNvPr id="195" name="直線コネクタ 194"/>
        <xdr:cNvCxnSpPr/>
      </xdr:nvCxnSpPr>
      <xdr:spPr>
        <a:xfrm flipV="1">
          <a:off x="4114800" y="13886326"/>
          <a:ext cx="8382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3755</xdr:rowOff>
    </xdr:from>
    <xdr:to>
      <xdr:col>6</xdr:col>
      <xdr:colOff>0</xdr:colOff>
      <xdr:row>81</xdr:row>
      <xdr:rowOff>9237</xdr:rowOff>
    </xdr:to>
    <xdr:cxnSp macro="">
      <xdr:nvCxnSpPr>
        <xdr:cNvPr id="198" name="直線コネクタ 197"/>
        <xdr:cNvCxnSpPr/>
      </xdr:nvCxnSpPr>
      <xdr:spPr>
        <a:xfrm flipV="1">
          <a:off x="3225800" y="13891205"/>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170604</xdr:rowOff>
    </xdr:from>
    <xdr:to>
      <xdr:col>4</xdr:col>
      <xdr:colOff>482600</xdr:colOff>
      <xdr:row>81</xdr:row>
      <xdr:rowOff>9237</xdr:rowOff>
    </xdr:to>
    <xdr:cxnSp macro="">
      <xdr:nvCxnSpPr>
        <xdr:cNvPr id="201" name="直線コネクタ 200"/>
        <xdr:cNvCxnSpPr/>
      </xdr:nvCxnSpPr>
      <xdr:spPr>
        <a:xfrm>
          <a:off x="2336800" y="13886604"/>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170604</xdr:rowOff>
    </xdr:from>
    <xdr:to>
      <xdr:col>3</xdr:col>
      <xdr:colOff>279400</xdr:colOff>
      <xdr:row>81</xdr:row>
      <xdr:rowOff>3640</xdr:rowOff>
    </xdr:to>
    <xdr:cxnSp macro="">
      <xdr:nvCxnSpPr>
        <xdr:cNvPr id="204" name="直線コネクタ 203"/>
        <xdr:cNvCxnSpPr/>
      </xdr:nvCxnSpPr>
      <xdr:spPr>
        <a:xfrm flipV="1">
          <a:off x="1447800" y="13886604"/>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119526</xdr:rowOff>
    </xdr:from>
    <xdr:to>
      <xdr:col>7</xdr:col>
      <xdr:colOff>203200</xdr:colOff>
      <xdr:row>81</xdr:row>
      <xdr:rowOff>49676</xdr:rowOff>
    </xdr:to>
    <xdr:sp macro="" textlink="">
      <xdr:nvSpPr>
        <xdr:cNvPr id="214" name="円/楕円 213"/>
        <xdr:cNvSpPr/>
      </xdr:nvSpPr>
      <xdr:spPr>
        <a:xfrm>
          <a:off x="4902200" y="138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40803</xdr:rowOff>
    </xdr:from>
    <xdr:ext cx="762000" cy="259045"/>
    <xdr:sp macro="" textlink="">
      <xdr:nvSpPr>
        <xdr:cNvPr id="215" name="人件費・物件費等の状況該当値テキスト"/>
        <xdr:cNvSpPr txBox="1"/>
      </xdr:nvSpPr>
      <xdr:spPr>
        <a:xfrm>
          <a:off x="5041900" y="1375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83,032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124405</xdr:rowOff>
    </xdr:from>
    <xdr:to>
      <xdr:col>6</xdr:col>
      <xdr:colOff>50800</xdr:colOff>
      <xdr:row>81</xdr:row>
      <xdr:rowOff>54555</xdr:rowOff>
    </xdr:to>
    <xdr:sp macro="" textlink="">
      <xdr:nvSpPr>
        <xdr:cNvPr id="216" name="円/楕円 215"/>
        <xdr:cNvSpPr/>
      </xdr:nvSpPr>
      <xdr:spPr>
        <a:xfrm>
          <a:off x="4064000" y="13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64732</xdr:rowOff>
    </xdr:from>
    <xdr:ext cx="736600" cy="259045"/>
    <xdr:sp macro="" textlink="">
      <xdr:nvSpPr>
        <xdr:cNvPr id="217" name="テキスト ボックス 216"/>
        <xdr:cNvSpPr txBox="1"/>
      </xdr:nvSpPr>
      <xdr:spPr>
        <a:xfrm>
          <a:off x="3733800" y="1360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129887</xdr:rowOff>
    </xdr:from>
    <xdr:to>
      <xdr:col>4</xdr:col>
      <xdr:colOff>533400</xdr:colOff>
      <xdr:row>81</xdr:row>
      <xdr:rowOff>60037</xdr:rowOff>
    </xdr:to>
    <xdr:sp macro="" textlink="">
      <xdr:nvSpPr>
        <xdr:cNvPr id="218" name="円/楕円 217"/>
        <xdr:cNvSpPr/>
      </xdr:nvSpPr>
      <xdr:spPr>
        <a:xfrm>
          <a:off x="3175000" y="138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70214</xdr:rowOff>
    </xdr:from>
    <xdr:ext cx="762000" cy="259045"/>
    <xdr:sp macro="" textlink="">
      <xdr:nvSpPr>
        <xdr:cNvPr id="219" name="テキスト ボックス 218"/>
        <xdr:cNvSpPr txBox="1"/>
      </xdr:nvSpPr>
      <xdr:spPr>
        <a:xfrm>
          <a:off x="2844800" y="1361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119804</xdr:rowOff>
    </xdr:from>
    <xdr:to>
      <xdr:col>3</xdr:col>
      <xdr:colOff>330200</xdr:colOff>
      <xdr:row>81</xdr:row>
      <xdr:rowOff>49954</xdr:rowOff>
    </xdr:to>
    <xdr:sp macro="" textlink="">
      <xdr:nvSpPr>
        <xdr:cNvPr id="220" name="円/楕円 219"/>
        <xdr:cNvSpPr/>
      </xdr:nvSpPr>
      <xdr:spPr>
        <a:xfrm>
          <a:off x="2286000" y="138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60131</xdr:rowOff>
    </xdr:from>
    <xdr:ext cx="762000" cy="259045"/>
    <xdr:sp macro="" textlink="">
      <xdr:nvSpPr>
        <xdr:cNvPr id="221" name="テキスト ボックス 220"/>
        <xdr:cNvSpPr txBox="1"/>
      </xdr:nvSpPr>
      <xdr:spPr>
        <a:xfrm>
          <a:off x="1955800" y="1360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124290</xdr:rowOff>
    </xdr:from>
    <xdr:to>
      <xdr:col>2</xdr:col>
      <xdr:colOff>127000</xdr:colOff>
      <xdr:row>81</xdr:row>
      <xdr:rowOff>54440</xdr:rowOff>
    </xdr:to>
    <xdr:sp macro="" textlink="">
      <xdr:nvSpPr>
        <xdr:cNvPr id="222" name="円/楕円 221"/>
        <xdr:cNvSpPr/>
      </xdr:nvSpPr>
      <xdr:spPr>
        <a:xfrm>
          <a:off x="1397000" y="13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64617</xdr:rowOff>
    </xdr:from>
    <xdr:ext cx="762000" cy="259045"/>
    <xdr:sp macro="" textlink="">
      <xdr:nvSpPr>
        <xdr:cNvPr id="223" name="テキスト ボックス 222"/>
        <xdr:cNvSpPr txBox="1"/>
      </xdr:nvSpPr>
      <xdr:spPr>
        <a:xfrm>
          <a:off x="1066800" y="136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年度までの給与構造改革や人事院勧告などに伴う給与施策の実施及び退職補充の抑制を引き続き実施していることから，平成</a:t>
          </a:r>
          <a:r>
            <a:rPr kumimoji="1" lang="en-US" altLang="ja-JP" sz="1300">
              <a:latin typeface="ＭＳ Ｐゴシック"/>
            </a:rPr>
            <a:t>25</a:t>
          </a:r>
          <a:r>
            <a:rPr kumimoji="1" lang="ja-JP" altLang="en-US" sz="1300">
              <a:latin typeface="ＭＳ Ｐゴシック"/>
            </a:rPr>
            <a:t>年度においても類似団体平均とほぼ同水準を維持している。</a:t>
          </a:r>
          <a:endParaRPr kumimoji="1" lang="en-US" altLang="ja-JP" sz="1300">
            <a:latin typeface="ＭＳ Ｐゴシック"/>
          </a:endParaRPr>
        </a:p>
        <a:p>
          <a:r>
            <a:rPr kumimoji="1" lang="ja-JP" altLang="en-US" sz="1300">
              <a:latin typeface="ＭＳ Ｐゴシック"/>
            </a:rPr>
            <a:t>　今後においても，上記の取組とともに定員適正化を継続し，さらなる給与水準の適正化を図る。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90</xdr:row>
      <xdr:rowOff>43180</xdr:rowOff>
    </xdr:to>
    <xdr:cxnSp macro="">
      <xdr:nvCxnSpPr>
        <xdr:cNvPr id="257" name="直線コネクタ 256"/>
        <xdr:cNvCxnSpPr/>
      </xdr:nvCxnSpPr>
      <xdr:spPr>
        <a:xfrm flipV="1">
          <a:off x="16179800" y="14862387"/>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35137</xdr:rowOff>
    </xdr:from>
    <xdr:to>
      <xdr:col>23</xdr:col>
      <xdr:colOff>406400</xdr:colOff>
      <xdr:row>90</xdr:row>
      <xdr:rowOff>43180</xdr:rowOff>
    </xdr:to>
    <xdr:cxnSp macro="">
      <xdr:nvCxnSpPr>
        <xdr:cNvPr id="260" name="直線コネクタ 259"/>
        <xdr:cNvCxnSpPr/>
      </xdr:nvCxnSpPr>
      <xdr:spPr>
        <a:xfrm>
          <a:off x="15290800" y="154656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90</xdr:row>
      <xdr:rowOff>35137</xdr:rowOff>
    </xdr:to>
    <xdr:cxnSp macro="">
      <xdr:nvCxnSpPr>
        <xdr:cNvPr id="263" name="直線コネクタ 262"/>
        <xdr:cNvCxnSpPr/>
      </xdr:nvCxnSpPr>
      <xdr:spPr>
        <a:xfrm>
          <a:off x="14401800" y="148463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86</xdr:row>
      <xdr:rowOff>101600</xdr:rowOff>
    </xdr:to>
    <xdr:cxnSp macro="">
      <xdr:nvCxnSpPr>
        <xdr:cNvPr id="266" name="直線コネクタ 265"/>
        <xdr:cNvCxnSpPr/>
      </xdr:nvCxnSpPr>
      <xdr:spPr>
        <a:xfrm>
          <a:off x="13512800" y="148382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8" name="テキスト ボックス 267"/>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146490</xdr:rowOff>
    </xdr:from>
    <xdr:ext cx="762000" cy="259045"/>
    <xdr:sp macro="" textlink="">
      <xdr:nvSpPr>
        <xdr:cNvPr id="270" name="テキスト ボックス 269"/>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6" name="円/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7" name="給与水準   （国との比較）該当値テキスト"/>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163830</xdr:rowOff>
    </xdr:from>
    <xdr:to>
      <xdr:col>23</xdr:col>
      <xdr:colOff>457200</xdr:colOff>
      <xdr:row>90</xdr:row>
      <xdr:rowOff>93980</xdr:rowOff>
    </xdr:to>
    <xdr:sp macro="" textlink="">
      <xdr:nvSpPr>
        <xdr:cNvPr id="278" name="円/楕円 277"/>
        <xdr:cNvSpPr/>
      </xdr:nvSpPr>
      <xdr:spPr>
        <a:xfrm>
          <a:off x="16129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104157</xdr:rowOff>
    </xdr:from>
    <xdr:ext cx="736600" cy="259045"/>
    <xdr:sp macro="" textlink="">
      <xdr:nvSpPr>
        <xdr:cNvPr id="279" name="テキスト ボックス 278"/>
        <xdr:cNvSpPr txBox="1"/>
      </xdr:nvSpPr>
      <xdr:spPr>
        <a:xfrm>
          <a:off x="15798800" y="151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155787</xdr:rowOff>
    </xdr:from>
    <xdr:to>
      <xdr:col>22</xdr:col>
      <xdr:colOff>254000</xdr:colOff>
      <xdr:row>90</xdr:row>
      <xdr:rowOff>85937</xdr:rowOff>
    </xdr:to>
    <xdr:sp macro="" textlink="">
      <xdr:nvSpPr>
        <xdr:cNvPr id="280" name="円/楕円 279"/>
        <xdr:cNvSpPr/>
      </xdr:nvSpPr>
      <xdr:spPr>
        <a:xfrm>
          <a:off x="15240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96114</xdr:rowOff>
    </xdr:from>
    <xdr:ext cx="762000" cy="259045"/>
    <xdr:sp macro="" textlink="">
      <xdr:nvSpPr>
        <xdr:cNvPr id="281" name="テキスト ボックス 280"/>
        <xdr:cNvSpPr txBox="1"/>
      </xdr:nvSpPr>
      <xdr:spPr>
        <a:xfrm>
          <a:off x="14909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2" name="円/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84" name="円/楕円 283"/>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129134</xdr:rowOff>
    </xdr:from>
    <xdr:ext cx="762000" cy="259045"/>
    <xdr:sp macro="" textlink="">
      <xdr:nvSpPr>
        <xdr:cNvPr id="285" name="テキスト ボックス 284"/>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過去からの定員適正化計画の取組みにより類似団体と比較して良好である。今後も平成</a:t>
          </a:r>
          <a:r>
            <a:rPr kumimoji="1" lang="en-US" altLang="ja-JP" sz="1300">
              <a:latin typeface="ＭＳ Ｐゴシック"/>
            </a:rPr>
            <a:t>21</a:t>
          </a:r>
          <a:r>
            <a:rPr kumimoji="1" lang="ja-JP" altLang="en-US" sz="1300">
              <a:latin typeface="ＭＳ Ｐゴシック"/>
            </a:rPr>
            <a:t>年度に策定した第</a:t>
          </a:r>
          <a:r>
            <a:rPr kumimoji="1" lang="en-US" altLang="ja-JP" sz="1300">
              <a:latin typeface="ＭＳ Ｐゴシック"/>
            </a:rPr>
            <a:t>5</a:t>
          </a:r>
          <a:r>
            <a:rPr kumimoji="1" lang="ja-JP" altLang="en-US" sz="1300">
              <a:latin typeface="ＭＳ Ｐゴシック"/>
            </a:rPr>
            <a:t>次定員適正化計画（平成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月改正）に基づき，平成</a:t>
          </a:r>
          <a:r>
            <a:rPr kumimoji="1" lang="en-US" altLang="ja-JP" sz="1300">
              <a:latin typeface="ＭＳ Ｐゴシック"/>
            </a:rPr>
            <a:t>26</a:t>
          </a:r>
          <a:r>
            <a:rPr kumimoji="1" lang="ja-JP" altLang="en-US" sz="1300">
              <a:latin typeface="ＭＳ Ｐゴシック"/>
            </a:rPr>
            <a:t>年度までに</a:t>
          </a:r>
          <a:r>
            <a:rPr kumimoji="1" lang="en-US" altLang="ja-JP" sz="1300">
              <a:latin typeface="ＭＳ Ｐゴシック"/>
            </a:rPr>
            <a:t>12.7</a:t>
          </a:r>
          <a:r>
            <a:rPr kumimoji="1" lang="ja-JP" altLang="en-US" sz="1300">
              <a:latin typeface="ＭＳ Ｐゴシック"/>
            </a:rPr>
            <a:t>％（</a:t>
          </a:r>
          <a:r>
            <a:rPr kumimoji="1" lang="en-US" altLang="ja-JP" sz="1300">
              <a:latin typeface="ＭＳ Ｐゴシック"/>
            </a:rPr>
            <a:t>62</a:t>
          </a:r>
          <a:r>
            <a:rPr kumimoji="1" lang="ja-JP" altLang="en-US" sz="1300">
              <a:latin typeface="ＭＳ Ｐゴシック"/>
            </a:rPr>
            <a:t>名）以上の削減を目標とする。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45176</xdr:rowOff>
    </xdr:from>
    <xdr:to>
      <xdr:col>24</xdr:col>
      <xdr:colOff>558800</xdr:colOff>
      <xdr:row>59</xdr:row>
      <xdr:rowOff>52070</xdr:rowOff>
    </xdr:to>
    <xdr:cxnSp macro="">
      <xdr:nvCxnSpPr>
        <xdr:cNvPr id="322" name="直線コネクタ 321"/>
        <xdr:cNvCxnSpPr/>
      </xdr:nvCxnSpPr>
      <xdr:spPr>
        <a:xfrm flipV="1">
          <a:off x="16179800" y="101607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52070</xdr:rowOff>
    </xdr:from>
    <xdr:to>
      <xdr:col>23</xdr:col>
      <xdr:colOff>406400</xdr:colOff>
      <xdr:row>59</xdr:row>
      <xdr:rowOff>70455</xdr:rowOff>
    </xdr:to>
    <xdr:cxnSp macro="">
      <xdr:nvCxnSpPr>
        <xdr:cNvPr id="325" name="直線コネクタ 324"/>
        <xdr:cNvCxnSpPr/>
      </xdr:nvCxnSpPr>
      <xdr:spPr>
        <a:xfrm flipV="1">
          <a:off x="15290800" y="1016762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70455</xdr:rowOff>
    </xdr:from>
    <xdr:to>
      <xdr:col>22</xdr:col>
      <xdr:colOff>203200</xdr:colOff>
      <xdr:row>59</xdr:row>
      <xdr:rowOff>72753</xdr:rowOff>
    </xdr:to>
    <xdr:cxnSp macro="">
      <xdr:nvCxnSpPr>
        <xdr:cNvPr id="328" name="直線コネクタ 327"/>
        <xdr:cNvCxnSpPr/>
      </xdr:nvCxnSpPr>
      <xdr:spPr>
        <a:xfrm flipV="1">
          <a:off x="14401800" y="1018600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72753</xdr:rowOff>
    </xdr:from>
    <xdr:to>
      <xdr:col>21</xdr:col>
      <xdr:colOff>0</xdr:colOff>
      <xdr:row>59</xdr:row>
      <xdr:rowOff>95734</xdr:rowOff>
    </xdr:to>
    <xdr:cxnSp macro="">
      <xdr:nvCxnSpPr>
        <xdr:cNvPr id="331" name="直線コネクタ 330"/>
        <xdr:cNvCxnSpPr/>
      </xdr:nvCxnSpPr>
      <xdr:spPr>
        <a:xfrm flipV="1">
          <a:off x="13512800" y="1018830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165826</xdr:rowOff>
    </xdr:from>
    <xdr:to>
      <xdr:col>24</xdr:col>
      <xdr:colOff>609600</xdr:colOff>
      <xdr:row>59</xdr:row>
      <xdr:rowOff>95976</xdr:rowOff>
    </xdr:to>
    <xdr:sp macro="" textlink="">
      <xdr:nvSpPr>
        <xdr:cNvPr id="341" name="円/楕円 340"/>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10903</xdr:rowOff>
    </xdr:from>
    <xdr:ext cx="762000" cy="259045"/>
    <xdr:sp macro="" textlink="">
      <xdr:nvSpPr>
        <xdr:cNvPr id="342" name="定員管理の状況該当値テキスト"/>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xdr:rowOff>
    </xdr:from>
    <xdr:to>
      <xdr:col>23</xdr:col>
      <xdr:colOff>457200</xdr:colOff>
      <xdr:row>59</xdr:row>
      <xdr:rowOff>102870</xdr:rowOff>
    </xdr:to>
    <xdr:sp macro="" textlink="">
      <xdr:nvSpPr>
        <xdr:cNvPr id="343" name="円/楕円 342"/>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113047</xdr:rowOff>
    </xdr:from>
    <xdr:ext cx="736600" cy="259045"/>
    <xdr:sp macro="" textlink="">
      <xdr:nvSpPr>
        <xdr:cNvPr id="344" name="テキスト ボックス 343"/>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19655</xdr:rowOff>
    </xdr:from>
    <xdr:to>
      <xdr:col>22</xdr:col>
      <xdr:colOff>254000</xdr:colOff>
      <xdr:row>59</xdr:row>
      <xdr:rowOff>121255</xdr:rowOff>
    </xdr:to>
    <xdr:sp macro="" textlink="">
      <xdr:nvSpPr>
        <xdr:cNvPr id="345" name="円/楕円 344"/>
        <xdr:cNvSpPr/>
      </xdr:nvSpPr>
      <xdr:spPr>
        <a:xfrm>
          <a:off x="15240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131432</xdr:rowOff>
    </xdr:from>
    <xdr:ext cx="762000" cy="259045"/>
    <xdr:sp macro="" textlink="">
      <xdr:nvSpPr>
        <xdr:cNvPr id="346" name="テキスト ボックス 345"/>
        <xdr:cNvSpPr txBox="1"/>
      </xdr:nvSpPr>
      <xdr:spPr>
        <a:xfrm>
          <a:off x="14909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21953</xdr:rowOff>
    </xdr:from>
    <xdr:to>
      <xdr:col>21</xdr:col>
      <xdr:colOff>50800</xdr:colOff>
      <xdr:row>59</xdr:row>
      <xdr:rowOff>123553</xdr:rowOff>
    </xdr:to>
    <xdr:sp macro="" textlink="">
      <xdr:nvSpPr>
        <xdr:cNvPr id="347" name="円/楕円 346"/>
        <xdr:cNvSpPr/>
      </xdr:nvSpPr>
      <xdr:spPr>
        <a:xfrm>
          <a:off x="14351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133730</xdr:rowOff>
    </xdr:from>
    <xdr:ext cx="762000" cy="259045"/>
    <xdr:sp macro="" textlink="">
      <xdr:nvSpPr>
        <xdr:cNvPr id="348" name="テキスト ボックス 347"/>
        <xdr:cNvSpPr txBox="1"/>
      </xdr:nvSpPr>
      <xdr:spPr>
        <a:xfrm>
          <a:off x="14020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44934</xdr:rowOff>
    </xdr:from>
    <xdr:to>
      <xdr:col>19</xdr:col>
      <xdr:colOff>533400</xdr:colOff>
      <xdr:row>59</xdr:row>
      <xdr:rowOff>146534</xdr:rowOff>
    </xdr:to>
    <xdr:sp macro="" textlink="">
      <xdr:nvSpPr>
        <xdr:cNvPr id="349" name="円/楕円 348"/>
        <xdr:cNvSpPr/>
      </xdr:nvSpPr>
      <xdr:spPr>
        <a:xfrm>
          <a:off x="13462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156711</xdr:rowOff>
    </xdr:from>
    <xdr:ext cx="762000" cy="259045"/>
    <xdr:sp macro="" textlink="">
      <xdr:nvSpPr>
        <xdr:cNvPr id="350" name="テキスト ボックス 349"/>
        <xdr:cNvSpPr txBox="1"/>
      </xdr:nvSpPr>
      <xdr:spPr>
        <a:xfrm>
          <a:off x="13131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新規の起債抑制など財政健全化の取組の効果や，清掃工場整備事業債負担金の減少の影響により，前年と比較して減少し，</a:t>
          </a:r>
          <a:r>
            <a:rPr kumimoji="1" lang="ja-JP" altLang="ja-JP" sz="1300" baseline="0">
              <a:solidFill>
                <a:schemeClr val="dk1"/>
              </a:solidFill>
              <a:effectLst/>
              <a:latin typeface="+mn-lt"/>
              <a:ea typeface="+mn-ea"/>
              <a:cs typeface="+mn-cs"/>
            </a:rPr>
            <a:t>類似団体平均と</a:t>
          </a:r>
          <a:r>
            <a:rPr kumimoji="1" lang="ja-JP" altLang="en-US" sz="1300" baseline="0">
              <a:solidFill>
                <a:schemeClr val="dk1"/>
              </a:solidFill>
              <a:effectLst/>
              <a:latin typeface="+mn-lt"/>
              <a:ea typeface="+mn-ea"/>
              <a:cs typeface="+mn-cs"/>
            </a:rPr>
            <a:t>比較して</a:t>
          </a:r>
          <a:r>
            <a:rPr kumimoji="1" lang="ja-JP" altLang="ja-JP" sz="1300" baseline="0">
              <a:solidFill>
                <a:schemeClr val="dk1"/>
              </a:solidFill>
              <a:effectLst/>
              <a:latin typeface="+mn-lt"/>
              <a:ea typeface="+mn-ea"/>
              <a:cs typeface="+mn-cs"/>
            </a:rPr>
            <a:t>同水準にある。</a:t>
          </a:r>
          <a:endParaRPr kumimoji="1" lang="en-US" altLang="ja-JP" sz="1300" baseline="0">
            <a:latin typeface="ＭＳ Ｐゴシック"/>
          </a:endParaRPr>
        </a:p>
        <a:p>
          <a:r>
            <a:rPr kumimoji="1" lang="ja-JP" altLang="en-US" sz="1300" baseline="0">
              <a:latin typeface="ＭＳ Ｐゴシック"/>
            </a:rPr>
            <a:t>　ニュータウン開発に伴う先行投資の市債などの償還がピークを迎えており，老朽インフラの更新時期も近づいていることから，今後も新規の起債発行抑制を継続するとともに既往債の借換えなど，適正な管理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145097</xdr:rowOff>
    </xdr:to>
    <xdr:cxnSp macro="">
      <xdr:nvCxnSpPr>
        <xdr:cNvPr id="380" name="直線コネクタ 379"/>
        <xdr:cNvCxnSpPr/>
      </xdr:nvCxnSpPr>
      <xdr:spPr>
        <a:xfrm flipV="1">
          <a:off x="16179800" y="696087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40</xdr:row>
      <xdr:rowOff>151130</xdr:rowOff>
    </xdr:to>
    <xdr:cxnSp macro="">
      <xdr:nvCxnSpPr>
        <xdr:cNvPr id="383" name="直線コネクタ 382"/>
        <xdr:cNvCxnSpPr/>
      </xdr:nvCxnSpPr>
      <xdr:spPr>
        <a:xfrm flipV="1">
          <a:off x="15290800" y="700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15875</xdr:rowOff>
    </xdr:to>
    <xdr:cxnSp macro="">
      <xdr:nvCxnSpPr>
        <xdr:cNvPr id="386" name="直線コネクタ 385"/>
        <xdr:cNvCxnSpPr/>
      </xdr:nvCxnSpPr>
      <xdr:spPr>
        <a:xfrm flipV="1">
          <a:off x="14401800" y="700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58103</xdr:rowOff>
    </xdr:to>
    <xdr:cxnSp macro="">
      <xdr:nvCxnSpPr>
        <xdr:cNvPr id="389" name="直線コネクタ 388"/>
        <xdr:cNvCxnSpPr/>
      </xdr:nvCxnSpPr>
      <xdr:spPr>
        <a:xfrm flipV="1">
          <a:off x="13512800" y="70453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9" name="円/楕円 398"/>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24147</xdr:rowOff>
    </xdr:from>
    <xdr:ext cx="762000" cy="259045"/>
    <xdr:sp macro="" textlink="">
      <xdr:nvSpPr>
        <xdr:cNvPr id="400"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401" name="円/楕円 400"/>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402" name="テキスト ボックス 401"/>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3" name="円/楕円 402"/>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404" name="テキスト ボックス 403"/>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405" name="円/楕円 404"/>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76852</xdr:rowOff>
    </xdr:from>
    <xdr:ext cx="762000" cy="259045"/>
    <xdr:sp macro="" textlink="">
      <xdr:nvSpPr>
        <xdr:cNvPr id="406" name="テキスト ボックス 405"/>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407" name="円/楕円 406"/>
        <xdr:cNvSpPr/>
      </xdr:nvSpPr>
      <xdr:spPr>
        <a:xfrm>
          <a:off x="13462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408" name="テキスト ボックス 40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市債の新規発行抑制などの財政健全化の取組や塵芥・し尿処理などの組合等負担金見込額が事業の進捗により低減したことで将来負担額が減少している。また，清掃工場施設整備費負担金精算金の臨時歳入（</a:t>
          </a:r>
          <a:r>
            <a:rPr kumimoji="1" lang="en-US" altLang="ja-JP" sz="1300">
              <a:latin typeface="ＭＳ Ｐゴシック"/>
            </a:rPr>
            <a:t>9</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千万円）を基金に積み立てたことで充当可能財源等も増加しているため比率が大きく減少した。</a:t>
          </a:r>
          <a:endParaRPr kumimoji="1" lang="en-US" altLang="ja-JP" sz="1300">
            <a:latin typeface="ＭＳ Ｐゴシック"/>
          </a:endParaRPr>
        </a:p>
        <a:p>
          <a:r>
            <a:rPr kumimoji="1" lang="ja-JP" altLang="en-US" sz="1300">
              <a:latin typeface="ＭＳ Ｐゴシック"/>
            </a:rPr>
            <a:t>　今後も，老朽インフラの更新が迫っていることなどを勘案し，市債の発行抑制や計画的な基金の積立など財政の健全化を継続して推進する。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83248</xdr:rowOff>
    </xdr:from>
    <xdr:to>
      <xdr:col>24</xdr:col>
      <xdr:colOff>558800</xdr:colOff>
      <xdr:row>16</xdr:row>
      <xdr:rowOff>34258</xdr:rowOff>
    </xdr:to>
    <xdr:cxnSp macro="">
      <xdr:nvCxnSpPr>
        <xdr:cNvPr id="438" name="直線コネクタ 437"/>
        <xdr:cNvCxnSpPr/>
      </xdr:nvCxnSpPr>
      <xdr:spPr>
        <a:xfrm flipV="1">
          <a:off x="16179800" y="2654998"/>
          <a:ext cx="8382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34258</xdr:rowOff>
    </xdr:from>
    <xdr:to>
      <xdr:col>23</xdr:col>
      <xdr:colOff>406400</xdr:colOff>
      <xdr:row>16</xdr:row>
      <xdr:rowOff>83121</xdr:rowOff>
    </xdr:to>
    <xdr:cxnSp macro="">
      <xdr:nvCxnSpPr>
        <xdr:cNvPr id="441" name="直線コネクタ 440"/>
        <xdr:cNvCxnSpPr/>
      </xdr:nvCxnSpPr>
      <xdr:spPr>
        <a:xfrm flipV="1">
          <a:off x="15290800" y="277745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83121</xdr:rowOff>
    </xdr:from>
    <xdr:to>
      <xdr:col>22</xdr:col>
      <xdr:colOff>203200</xdr:colOff>
      <xdr:row>16</xdr:row>
      <xdr:rowOff>155511</xdr:rowOff>
    </xdr:to>
    <xdr:cxnSp macro="">
      <xdr:nvCxnSpPr>
        <xdr:cNvPr id="444" name="直線コネクタ 443"/>
        <xdr:cNvCxnSpPr/>
      </xdr:nvCxnSpPr>
      <xdr:spPr>
        <a:xfrm flipV="1">
          <a:off x="14401800" y="282632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155511</xdr:rowOff>
    </xdr:from>
    <xdr:to>
      <xdr:col>21</xdr:col>
      <xdr:colOff>0</xdr:colOff>
      <xdr:row>17</xdr:row>
      <xdr:rowOff>82391</xdr:rowOff>
    </xdr:to>
    <xdr:cxnSp macro="">
      <xdr:nvCxnSpPr>
        <xdr:cNvPr id="447" name="直線コネクタ 446"/>
        <xdr:cNvCxnSpPr/>
      </xdr:nvCxnSpPr>
      <xdr:spPr>
        <a:xfrm flipV="1">
          <a:off x="13512800" y="2898711"/>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32448</xdr:rowOff>
    </xdr:from>
    <xdr:to>
      <xdr:col>24</xdr:col>
      <xdr:colOff>609600</xdr:colOff>
      <xdr:row>15</xdr:row>
      <xdr:rowOff>134048</xdr:rowOff>
    </xdr:to>
    <xdr:sp macro="" textlink="">
      <xdr:nvSpPr>
        <xdr:cNvPr id="457" name="円/楕円 456"/>
        <xdr:cNvSpPr/>
      </xdr:nvSpPr>
      <xdr:spPr>
        <a:xfrm>
          <a:off x="169672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125175</xdr:rowOff>
    </xdr:from>
    <xdr:ext cx="762000" cy="259045"/>
    <xdr:sp macro="" textlink="">
      <xdr:nvSpPr>
        <xdr:cNvPr id="458" name="将来負担の状況該当値テキスト"/>
        <xdr:cNvSpPr txBox="1"/>
      </xdr:nvSpPr>
      <xdr:spPr>
        <a:xfrm>
          <a:off x="17106900" y="25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154908</xdr:rowOff>
    </xdr:from>
    <xdr:to>
      <xdr:col>23</xdr:col>
      <xdr:colOff>457200</xdr:colOff>
      <xdr:row>16</xdr:row>
      <xdr:rowOff>85058</xdr:rowOff>
    </xdr:to>
    <xdr:sp macro="" textlink="">
      <xdr:nvSpPr>
        <xdr:cNvPr id="459" name="円/楕円 458"/>
        <xdr:cNvSpPr/>
      </xdr:nvSpPr>
      <xdr:spPr>
        <a:xfrm>
          <a:off x="16129000" y="2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95235</xdr:rowOff>
    </xdr:from>
    <xdr:ext cx="736600" cy="259045"/>
    <xdr:sp macro="" textlink="">
      <xdr:nvSpPr>
        <xdr:cNvPr id="460" name="テキスト ボックス 459"/>
        <xdr:cNvSpPr txBox="1"/>
      </xdr:nvSpPr>
      <xdr:spPr>
        <a:xfrm>
          <a:off x="15798800" y="249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32321</xdr:rowOff>
    </xdr:from>
    <xdr:to>
      <xdr:col>22</xdr:col>
      <xdr:colOff>254000</xdr:colOff>
      <xdr:row>16</xdr:row>
      <xdr:rowOff>133921</xdr:rowOff>
    </xdr:to>
    <xdr:sp macro="" textlink="">
      <xdr:nvSpPr>
        <xdr:cNvPr id="461" name="円/楕円 460"/>
        <xdr:cNvSpPr/>
      </xdr:nvSpPr>
      <xdr:spPr>
        <a:xfrm>
          <a:off x="15240000" y="27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144098</xdr:rowOff>
    </xdr:from>
    <xdr:ext cx="762000" cy="259045"/>
    <xdr:sp macro="" textlink="">
      <xdr:nvSpPr>
        <xdr:cNvPr id="462" name="テキスト ボックス 461"/>
        <xdr:cNvSpPr txBox="1"/>
      </xdr:nvSpPr>
      <xdr:spPr>
        <a:xfrm>
          <a:off x="14909800" y="25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104711</xdr:rowOff>
    </xdr:from>
    <xdr:to>
      <xdr:col>21</xdr:col>
      <xdr:colOff>50800</xdr:colOff>
      <xdr:row>17</xdr:row>
      <xdr:rowOff>34861</xdr:rowOff>
    </xdr:to>
    <xdr:sp macro="" textlink="">
      <xdr:nvSpPr>
        <xdr:cNvPr id="463" name="円/楕円 462"/>
        <xdr:cNvSpPr/>
      </xdr:nvSpPr>
      <xdr:spPr>
        <a:xfrm>
          <a:off x="14351000" y="2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45038</xdr:rowOff>
    </xdr:from>
    <xdr:ext cx="762000" cy="259045"/>
    <xdr:sp macro="" textlink="">
      <xdr:nvSpPr>
        <xdr:cNvPr id="464" name="テキスト ボックス 463"/>
        <xdr:cNvSpPr txBox="1"/>
      </xdr:nvSpPr>
      <xdr:spPr>
        <a:xfrm>
          <a:off x="14020800" y="261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31591</xdr:rowOff>
    </xdr:from>
    <xdr:to>
      <xdr:col>19</xdr:col>
      <xdr:colOff>533400</xdr:colOff>
      <xdr:row>17</xdr:row>
      <xdr:rowOff>133191</xdr:rowOff>
    </xdr:to>
    <xdr:sp macro="" textlink="">
      <xdr:nvSpPr>
        <xdr:cNvPr id="465" name="円/楕円 464"/>
        <xdr:cNvSpPr/>
      </xdr:nvSpPr>
      <xdr:spPr>
        <a:xfrm>
          <a:off x="13462000" y="29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143368</xdr:rowOff>
    </xdr:from>
    <xdr:ext cx="762000" cy="259045"/>
    <xdr:sp macro="" textlink="">
      <xdr:nvSpPr>
        <xdr:cNvPr id="466" name="テキスト ボックス 465"/>
        <xdr:cNvSpPr txBox="1"/>
      </xdr:nvSpPr>
      <xdr:spPr>
        <a:xfrm>
          <a:off x="13131800" y="271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79,485
78,304
78.20
26,226,542
24,904,930
1,265,485
15,268,426
26,096,937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13.8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類似団体との比較では，人件費に係る経常収支比率は低い状態で推移している。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年度は給与減額支給措置の実施により一般職給与が大きく減額となっている。また，退職手当組合負担金も増加傾向であったが，退職者及び職員数の減により，減少した。</a:t>
          </a:r>
          <a:endParaRPr kumimoji="1" lang="en-US" altLang="ja-JP" sz="1300">
            <a:latin typeface="ＭＳ Ｐゴシック"/>
          </a:endParaRPr>
        </a:p>
        <a:p>
          <a:r>
            <a:rPr kumimoji="1" lang="ja-JP" altLang="en-US" sz="1300">
              <a:latin typeface="ＭＳ Ｐゴシック"/>
            </a:rPr>
            <a:t>　今後も，財政構造の弾力性回復に向け，定員適正化計画に基づき，人員管理など人件費の抑制努力を進めていく。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37</xdr:row>
      <xdr:rowOff>16510</xdr:rowOff>
    </xdr:to>
    <xdr:cxnSp macro="">
      <xdr:nvCxnSpPr>
        <xdr:cNvPr id="65" name="直線コネクタ 64"/>
        <xdr:cNvCxnSpPr/>
      </xdr:nvCxnSpPr>
      <xdr:spPr>
        <a:xfrm flipV="1">
          <a:off x="3987800" y="6245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24130</xdr:rowOff>
    </xdr:to>
    <xdr:cxnSp macro="">
      <xdr:nvCxnSpPr>
        <xdr:cNvPr id="68" name="直線コネクタ 67"/>
        <xdr:cNvCxnSpPr/>
      </xdr:nvCxnSpPr>
      <xdr:spPr>
        <a:xfrm flipV="1">
          <a:off x="3098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24130</xdr:rowOff>
    </xdr:to>
    <xdr:cxnSp macro="">
      <xdr:nvCxnSpPr>
        <xdr:cNvPr id="71" name="直線コネクタ 70"/>
        <xdr:cNvCxnSpPr/>
      </xdr:nvCxnSpPr>
      <xdr:spPr>
        <a:xfrm>
          <a:off x="2209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138430</xdr:rowOff>
    </xdr:to>
    <xdr:cxnSp macro="">
      <xdr:nvCxnSpPr>
        <xdr:cNvPr id="74" name="直線コネクタ 73"/>
        <xdr:cNvCxnSpPr/>
      </xdr:nvCxnSpPr>
      <xdr:spPr>
        <a:xfrm flipV="1">
          <a:off x="1320800" y="6291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4" name="円/楕円 83"/>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5"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6" name="円/楕円 85"/>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77487</xdr:rowOff>
    </xdr:from>
    <xdr:ext cx="736600" cy="259045"/>
    <xdr:sp macro="" textlink="">
      <xdr:nvSpPr>
        <xdr:cNvPr id="87" name="テキスト ボックス 86"/>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8" name="円/楕円 87"/>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9" name="テキスト ボックス 88"/>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0" name="円/楕円 89"/>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1" name="テキスト ボックス 90"/>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2" name="円/楕円 91"/>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93" name="テキスト ボックス 92"/>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委託業務の精査や施設管理マネジメントの導入により施設管理経費の削減を図ってきたことにより，類似団体平均を下回っている。平成</a:t>
          </a:r>
          <a:r>
            <a:rPr kumimoji="1" lang="en-US" altLang="ja-JP" sz="1300">
              <a:latin typeface="ＭＳ Ｐゴシック"/>
            </a:rPr>
            <a:t>25</a:t>
          </a:r>
          <a:r>
            <a:rPr kumimoji="1" lang="ja-JP" altLang="en-US" sz="1300">
              <a:latin typeface="ＭＳ Ｐゴシック"/>
            </a:rPr>
            <a:t>年度は燃料費高騰などの影響でごみ袋製造費の負担が増加したことや医薬材料費の負担増などで前年より</a:t>
          </a:r>
          <a:r>
            <a:rPr kumimoji="1" lang="en-US" altLang="ja-JP" sz="1300">
              <a:latin typeface="ＭＳ Ｐゴシック"/>
            </a:rPr>
            <a:t>0.4</a:t>
          </a:r>
          <a:r>
            <a:rPr kumimoji="1" lang="ja-JP" altLang="en-US" sz="1300">
              <a:latin typeface="ＭＳ Ｐゴシック"/>
            </a:rPr>
            <a:t>ポイント上昇した。物件費の上昇を抑制するため，創意工夫の意識を高め内部管理経費の削減に努めるとともに市民サービス向上の観点に留意しながら施設管理などの民営化等に取り組んでいく。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12700</xdr:rowOff>
    </xdr:to>
    <xdr:cxnSp macro="">
      <xdr:nvCxnSpPr>
        <xdr:cNvPr id="126" name="直線コネクタ 125"/>
        <xdr:cNvCxnSpPr/>
      </xdr:nvCxnSpPr>
      <xdr:spPr>
        <a:xfrm>
          <a:off x="15671800" y="2725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27940</xdr:rowOff>
    </xdr:to>
    <xdr:cxnSp macro="">
      <xdr:nvCxnSpPr>
        <xdr:cNvPr id="129" name="直線コネクタ 128"/>
        <xdr:cNvCxnSpPr/>
      </xdr:nvCxnSpPr>
      <xdr:spPr>
        <a:xfrm flipV="1">
          <a:off x="14782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27940</xdr:rowOff>
    </xdr:to>
    <xdr:cxnSp macro="">
      <xdr:nvCxnSpPr>
        <xdr:cNvPr id="132" name="直線コネクタ 131"/>
        <xdr:cNvCxnSpPr/>
      </xdr:nvCxnSpPr>
      <xdr:spPr>
        <a:xfrm>
          <a:off x="13893800" y="269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50800</xdr:rowOff>
    </xdr:to>
    <xdr:cxnSp macro="">
      <xdr:nvCxnSpPr>
        <xdr:cNvPr id="135" name="直線コネクタ 134"/>
        <xdr:cNvCxnSpPr/>
      </xdr:nvCxnSpPr>
      <xdr:spPr>
        <a:xfrm flipV="1">
          <a:off x="13004800" y="269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5" name="円/楕円 144"/>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6"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7" name="円/楕円 146"/>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8" name="テキスト ボックス 147"/>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9" name="円/楕円 148"/>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50" name="テキスト ボックス 149"/>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1" name="円/楕円 150"/>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2" name="テキスト ボックス 151"/>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3" name="円/楕円 152"/>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4" name="テキスト ボックス 153"/>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年度から類似団体平均を上回り，以降上昇傾向にある。特に，生活保護扶助費や障がい者自立支援給付費の伸びが顕著である。　</a:t>
          </a:r>
          <a:endParaRPr kumimoji="1" lang="en-US" altLang="ja-JP" sz="1300">
            <a:latin typeface="ＭＳ Ｐゴシック"/>
          </a:endParaRPr>
        </a:p>
        <a:p>
          <a:r>
            <a:rPr kumimoji="1" lang="ja-JP" altLang="en-US" sz="1300">
              <a:latin typeface="ＭＳ Ｐゴシック"/>
            </a:rPr>
            <a:t>　今後，少子高齢化の進展により扶助費がさらに上昇し，財政運営に与える圧力を増してくることが懸念されるため，適正な認定や執行に継続して努めていく。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xdr:rowOff>
    </xdr:from>
    <xdr:to>
      <xdr:col>7</xdr:col>
      <xdr:colOff>15875</xdr:colOff>
      <xdr:row>56</xdr:row>
      <xdr:rowOff>30988</xdr:rowOff>
    </xdr:to>
    <xdr:cxnSp macro="">
      <xdr:nvCxnSpPr>
        <xdr:cNvPr id="185" name="直線コネクタ 184"/>
        <xdr:cNvCxnSpPr/>
      </xdr:nvCxnSpPr>
      <xdr:spPr>
        <a:xfrm>
          <a:off x="3987800" y="9604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120142</xdr:rowOff>
    </xdr:from>
    <xdr:to>
      <xdr:col>5</xdr:col>
      <xdr:colOff>549275</xdr:colOff>
      <xdr:row>56</xdr:row>
      <xdr:rowOff>3556</xdr:rowOff>
    </xdr:to>
    <xdr:cxnSp macro="">
      <xdr:nvCxnSpPr>
        <xdr:cNvPr id="188" name="直線コネクタ 187"/>
        <xdr:cNvCxnSpPr/>
      </xdr:nvCxnSpPr>
      <xdr:spPr>
        <a:xfrm>
          <a:off x="3098800" y="9549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110998</xdr:rowOff>
    </xdr:from>
    <xdr:to>
      <xdr:col>4</xdr:col>
      <xdr:colOff>346075</xdr:colOff>
      <xdr:row>55</xdr:row>
      <xdr:rowOff>120142</xdr:rowOff>
    </xdr:to>
    <xdr:cxnSp macro="">
      <xdr:nvCxnSpPr>
        <xdr:cNvPr id="191" name="直線コネクタ 190"/>
        <xdr:cNvCxnSpPr/>
      </xdr:nvCxnSpPr>
      <xdr:spPr>
        <a:xfrm>
          <a:off x="2209800" y="9540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37846</xdr:rowOff>
    </xdr:from>
    <xdr:to>
      <xdr:col>3</xdr:col>
      <xdr:colOff>142875</xdr:colOff>
      <xdr:row>55</xdr:row>
      <xdr:rowOff>110998</xdr:rowOff>
    </xdr:to>
    <xdr:cxnSp macro="">
      <xdr:nvCxnSpPr>
        <xdr:cNvPr id="194" name="直線コネクタ 193"/>
        <xdr:cNvCxnSpPr/>
      </xdr:nvCxnSpPr>
      <xdr:spPr>
        <a:xfrm>
          <a:off x="1320800" y="94675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151638</xdr:rowOff>
    </xdr:from>
    <xdr:to>
      <xdr:col>7</xdr:col>
      <xdr:colOff>66675</xdr:colOff>
      <xdr:row>56</xdr:row>
      <xdr:rowOff>81788</xdr:rowOff>
    </xdr:to>
    <xdr:sp macro="" textlink="">
      <xdr:nvSpPr>
        <xdr:cNvPr id="204" name="円/楕円 203"/>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123715</xdr:rowOff>
    </xdr:from>
    <xdr:ext cx="762000" cy="259045"/>
    <xdr:sp macro="" textlink="">
      <xdr:nvSpPr>
        <xdr:cNvPr id="205" name="扶助費該当値テキスト"/>
        <xdr:cNvSpPr txBox="1"/>
      </xdr:nvSpPr>
      <xdr:spPr>
        <a:xfrm>
          <a:off x="4914900" y="955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124206</xdr:rowOff>
    </xdr:from>
    <xdr:to>
      <xdr:col>5</xdr:col>
      <xdr:colOff>600075</xdr:colOff>
      <xdr:row>56</xdr:row>
      <xdr:rowOff>54356</xdr:rowOff>
    </xdr:to>
    <xdr:sp macro="" textlink="">
      <xdr:nvSpPr>
        <xdr:cNvPr id="206" name="円/楕円 205"/>
        <xdr:cNvSpPr/>
      </xdr:nvSpPr>
      <xdr:spPr>
        <a:xfrm>
          <a:off x="3937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207" name="テキスト ボックス 206"/>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69342</xdr:rowOff>
    </xdr:from>
    <xdr:to>
      <xdr:col>4</xdr:col>
      <xdr:colOff>396875</xdr:colOff>
      <xdr:row>55</xdr:row>
      <xdr:rowOff>170942</xdr:rowOff>
    </xdr:to>
    <xdr:sp macro="" textlink="">
      <xdr:nvSpPr>
        <xdr:cNvPr id="208" name="円/楕円 207"/>
        <xdr:cNvSpPr/>
      </xdr:nvSpPr>
      <xdr:spPr>
        <a:xfrm>
          <a:off x="3048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155719</xdr:rowOff>
    </xdr:from>
    <xdr:ext cx="762000" cy="259045"/>
    <xdr:sp macro="" textlink="">
      <xdr:nvSpPr>
        <xdr:cNvPr id="209" name="テキスト ボックス 208"/>
        <xdr:cNvSpPr txBox="1"/>
      </xdr:nvSpPr>
      <xdr:spPr>
        <a:xfrm>
          <a:off x="27178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60198</xdr:rowOff>
    </xdr:from>
    <xdr:to>
      <xdr:col>3</xdr:col>
      <xdr:colOff>193675</xdr:colOff>
      <xdr:row>55</xdr:row>
      <xdr:rowOff>161798</xdr:rowOff>
    </xdr:to>
    <xdr:sp macro="" textlink="">
      <xdr:nvSpPr>
        <xdr:cNvPr id="210" name="円/楕円 209"/>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146575</xdr:rowOff>
    </xdr:from>
    <xdr:ext cx="762000" cy="259045"/>
    <xdr:sp macro="" textlink="">
      <xdr:nvSpPr>
        <xdr:cNvPr id="211" name="テキスト ボックス 210"/>
        <xdr:cNvSpPr txBox="1"/>
      </xdr:nvSpPr>
      <xdr:spPr>
        <a:xfrm>
          <a:off x="1828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158496</xdr:rowOff>
    </xdr:from>
    <xdr:to>
      <xdr:col>1</xdr:col>
      <xdr:colOff>676275</xdr:colOff>
      <xdr:row>55</xdr:row>
      <xdr:rowOff>88646</xdr:rowOff>
    </xdr:to>
    <xdr:sp macro="" textlink="">
      <xdr:nvSpPr>
        <xdr:cNvPr id="212" name="円/楕円 211"/>
        <xdr:cNvSpPr/>
      </xdr:nvSpPr>
      <xdr:spPr>
        <a:xfrm>
          <a:off x="1270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73423</xdr:rowOff>
    </xdr:from>
    <xdr:ext cx="762000" cy="259045"/>
    <xdr:sp macro="" textlink="">
      <xdr:nvSpPr>
        <xdr:cNvPr id="213" name="テキスト ボックス 212"/>
        <xdr:cNvSpPr txBox="1"/>
      </xdr:nvSpPr>
      <xdr:spPr>
        <a:xfrm>
          <a:off x="939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良好である。保険給付費の増加などにより国民健康保険事業特別会計や介護保険事業特別会計などへの繰出金は増加傾向にあるが，公共下水道事業特別会計において建設改良事業の圧縮により減額となったため比率は全体で</a:t>
          </a:r>
          <a:r>
            <a:rPr kumimoji="1" lang="en-US" altLang="ja-JP" sz="1300">
              <a:latin typeface="ＭＳ Ｐゴシック"/>
            </a:rPr>
            <a:t>0.4</a:t>
          </a:r>
          <a:r>
            <a:rPr kumimoji="1" lang="ja-JP" altLang="en-US" sz="1300">
              <a:latin typeface="ＭＳ Ｐゴシック"/>
            </a:rPr>
            <a:t>ポイント改善している。今後も，公営事業会計における経常経費の削減や歳入の適正化など歳入歳出両面から経営健全化を推進する。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153670</xdr:rowOff>
    </xdr:to>
    <xdr:cxnSp macro="">
      <xdr:nvCxnSpPr>
        <xdr:cNvPr id="246" name="直線コネクタ 245"/>
        <xdr:cNvCxnSpPr/>
      </xdr:nvCxnSpPr>
      <xdr:spPr>
        <a:xfrm flipV="1">
          <a:off x="15671800" y="955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153670</xdr:rowOff>
    </xdr:to>
    <xdr:cxnSp macro="">
      <xdr:nvCxnSpPr>
        <xdr:cNvPr id="249" name="直線コネクタ 248"/>
        <xdr:cNvCxnSpPr/>
      </xdr:nvCxnSpPr>
      <xdr:spPr>
        <a:xfrm>
          <a:off x="14782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130810</xdr:rowOff>
    </xdr:to>
    <xdr:cxnSp macro="">
      <xdr:nvCxnSpPr>
        <xdr:cNvPr id="252" name="直線コネクタ 251"/>
        <xdr:cNvCxnSpPr/>
      </xdr:nvCxnSpPr>
      <xdr:spPr>
        <a:xfrm>
          <a:off x="13893800" y="9491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62230</xdr:rowOff>
    </xdr:to>
    <xdr:cxnSp macro="">
      <xdr:nvCxnSpPr>
        <xdr:cNvPr id="255" name="直線コネクタ 254"/>
        <xdr:cNvCxnSpPr/>
      </xdr:nvCxnSpPr>
      <xdr:spPr>
        <a:xfrm>
          <a:off x="13004800" y="942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5" name="円/楕円 264"/>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6"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7" name="円/楕円 266"/>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8" name="テキスト ボックス 26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69" name="円/楕円 268"/>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0" name="テキスト ボックス 269"/>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1" name="円/楕円 270"/>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2" name="テキスト ボックス 271"/>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3" name="円/楕円 272"/>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4" name="テキスト ボックス 273"/>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年度はごみ処理施設に係る負担金が償還の進行に伴い減少したことにより，比率が</a:t>
          </a:r>
          <a:r>
            <a:rPr kumimoji="1" lang="en-US" altLang="ja-JP" sz="1300">
              <a:latin typeface="ＭＳ Ｐゴシック"/>
            </a:rPr>
            <a:t>2.2</a:t>
          </a:r>
          <a:r>
            <a:rPr kumimoji="1" lang="ja-JP" altLang="en-US" sz="1300">
              <a:latin typeface="ＭＳ Ｐゴシック"/>
            </a:rPr>
            <a:t>ポイント改善したが，いまだに類似団体と比較して高水準となっている。</a:t>
          </a:r>
          <a:endParaRPr kumimoji="1" lang="en-US" altLang="ja-JP" sz="1300">
            <a:latin typeface="ＭＳ Ｐゴシック"/>
          </a:endParaRPr>
        </a:p>
        <a:p>
          <a:r>
            <a:rPr kumimoji="1" lang="ja-JP" altLang="en-US" sz="1300">
              <a:latin typeface="ＭＳ Ｐゴシック"/>
            </a:rPr>
            <a:t>　各種補助金の見直しを進めるとともに，一部事務組合の運営の効率化の観点から執行体制や業務の連携手法などを検討していく。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38</xdr:row>
      <xdr:rowOff>3556</xdr:rowOff>
    </xdr:to>
    <xdr:cxnSp macro="">
      <xdr:nvCxnSpPr>
        <xdr:cNvPr id="304" name="直線コネクタ 303"/>
        <xdr:cNvCxnSpPr/>
      </xdr:nvCxnSpPr>
      <xdr:spPr>
        <a:xfrm flipV="1">
          <a:off x="15671800" y="64180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35560</xdr:rowOff>
    </xdr:to>
    <xdr:cxnSp macro="">
      <xdr:nvCxnSpPr>
        <xdr:cNvPr id="307" name="直線コネクタ 306"/>
        <xdr:cNvCxnSpPr/>
      </xdr:nvCxnSpPr>
      <xdr:spPr>
        <a:xfrm flipV="1">
          <a:off x="14782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72136</xdr:rowOff>
    </xdr:to>
    <xdr:cxnSp macro="">
      <xdr:nvCxnSpPr>
        <xdr:cNvPr id="310" name="直線コネクタ 309"/>
        <xdr:cNvCxnSpPr/>
      </xdr:nvCxnSpPr>
      <xdr:spPr>
        <a:xfrm flipV="1">
          <a:off x="13893800" y="6550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72136</xdr:rowOff>
    </xdr:from>
    <xdr:to>
      <xdr:col>20</xdr:col>
      <xdr:colOff>158750</xdr:colOff>
      <xdr:row>38</xdr:row>
      <xdr:rowOff>108712</xdr:rowOff>
    </xdr:to>
    <xdr:cxnSp macro="">
      <xdr:nvCxnSpPr>
        <xdr:cNvPr id="313" name="直線コネクタ 312"/>
        <xdr:cNvCxnSpPr/>
      </xdr:nvCxnSpPr>
      <xdr:spPr>
        <a:xfrm flipV="1">
          <a:off x="13004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3" name="円/楕円 322"/>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4"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25" name="円/楕円 324"/>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26" name="テキスト ボックス 325"/>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27" name="円/楕円 326"/>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28" name="テキスト ボックス 327"/>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29" name="円/楕円 328"/>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30" name="テキスト ボックス 329"/>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57912</xdr:rowOff>
    </xdr:from>
    <xdr:to>
      <xdr:col>19</xdr:col>
      <xdr:colOff>6350</xdr:colOff>
      <xdr:row>38</xdr:row>
      <xdr:rowOff>159512</xdr:rowOff>
    </xdr:to>
    <xdr:sp macro="" textlink="">
      <xdr:nvSpPr>
        <xdr:cNvPr id="331" name="円/楕円 330"/>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144289</xdr:rowOff>
    </xdr:from>
    <xdr:ext cx="762000" cy="259045"/>
    <xdr:sp macro="" textlink="">
      <xdr:nvSpPr>
        <xdr:cNvPr id="332" name="テキスト ボックス 331"/>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年度から類似団体を上回る状況にある。ニュータウン開発に伴う先行投資にかかる市債の償還がピークを迎えていることに加え，既往債の最終回調整分の償還などが重なり</a:t>
          </a:r>
          <a:r>
            <a:rPr kumimoji="1" lang="en-US" altLang="ja-JP" sz="1300">
              <a:latin typeface="ＭＳ Ｐゴシック"/>
            </a:rPr>
            <a:t>1.1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新規発行の抑制を継続するとともに　「龍ケ崎市財政運営の基本指針等に関する条例」に基づき，発行の適正化に努めていく。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122428</xdr:rowOff>
    </xdr:to>
    <xdr:cxnSp macro="">
      <xdr:nvCxnSpPr>
        <xdr:cNvPr id="362" name="直線コネクタ 361"/>
        <xdr:cNvCxnSpPr/>
      </xdr:nvCxnSpPr>
      <xdr:spPr>
        <a:xfrm>
          <a:off x="3987800" y="134452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76708</xdr:rowOff>
    </xdr:to>
    <xdr:cxnSp macro="">
      <xdr:nvCxnSpPr>
        <xdr:cNvPr id="365" name="直線コネクタ 364"/>
        <xdr:cNvCxnSpPr/>
      </xdr:nvCxnSpPr>
      <xdr:spPr>
        <a:xfrm flipV="1">
          <a:off x="3098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76708</xdr:rowOff>
    </xdr:to>
    <xdr:cxnSp macro="">
      <xdr:nvCxnSpPr>
        <xdr:cNvPr id="368" name="直線コネクタ 367"/>
        <xdr:cNvCxnSpPr/>
      </xdr:nvCxnSpPr>
      <xdr:spPr>
        <a:xfrm>
          <a:off x="2209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104139</xdr:rowOff>
    </xdr:to>
    <xdr:cxnSp macro="">
      <xdr:nvCxnSpPr>
        <xdr:cNvPr id="371" name="直線コネクタ 370"/>
        <xdr:cNvCxnSpPr/>
      </xdr:nvCxnSpPr>
      <xdr:spPr>
        <a:xfrm flipV="1">
          <a:off x="1320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81" name="円/楕円 380"/>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82"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3" name="円/楕円 382"/>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4" name="テキスト ボックス 383"/>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5" name="円/楕円 384"/>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6" name="テキスト ボックス 385"/>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87" name="円/楕円 386"/>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88" name="テキスト ボックス 387"/>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9" name="円/楕円 388"/>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90" name="テキスト ボックス 389"/>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年度までは類似団体平均を上回っていたが，給与減額措置などで人件費が抑制されたことや</a:t>
          </a:r>
          <a:r>
            <a:rPr kumimoji="1" lang="ja-JP" altLang="ja-JP" sz="1300">
              <a:solidFill>
                <a:schemeClr val="dk1"/>
              </a:solidFill>
              <a:effectLst/>
              <a:latin typeface="+mn-lt"/>
              <a:ea typeface="+mn-ea"/>
              <a:cs typeface="+mn-cs"/>
            </a:rPr>
            <a:t>ごみ・し尿処理にかかる負担金が償還の進捗により減少した</a:t>
          </a:r>
          <a:r>
            <a:rPr kumimoji="1" lang="ja-JP" altLang="en-US" sz="1300">
              <a:solidFill>
                <a:schemeClr val="dk1"/>
              </a:solidFill>
              <a:effectLst/>
              <a:latin typeface="+mn-lt"/>
              <a:ea typeface="+mn-ea"/>
              <a:cs typeface="+mn-cs"/>
            </a:rPr>
            <a:t>ことなどにより平成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年度は類似団体平均を下回った。</a:t>
          </a:r>
          <a:endParaRPr lang="ja-JP" altLang="ja-JP" sz="1300">
            <a:effectLst/>
          </a:endParaRPr>
        </a:p>
        <a:p>
          <a:r>
            <a:rPr kumimoji="1" lang="ja-JP" altLang="en-US" sz="1300">
              <a:latin typeface="ＭＳ Ｐゴシック"/>
            </a:rPr>
            <a:t>　今後は，少子高齢社会の本格化により急速な社会保障費の増加が見込まれるため，さらなる財政健全化の取組みを推進し，持続可能な財政運営に努めていく。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78</xdr:row>
      <xdr:rowOff>77470</xdr:rowOff>
    </xdr:to>
    <xdr:cxnSp macro="">
      <xdr:nvCxnSpPr>
        <xdr:cNvPr id="423" name="直線コネクタ 422"/>
        <xdr:cNvCxnSpPr/>
      </xdr:nvCxnSpPr>
      <xdr:spPr>
        <a:xfrm flipV="1">
          <a:off x="15671800" y="133210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96520</xdr:rowOff>
    </xdr:to>
    <xdr:cxnSp macro="">
      <xdr:nvCxnSpPr>
        <xdr:cNvPr id="426" name="直線コネクタ 425"/>
        <xdr:cNvCxnSpPr/>
      </xdr:nvCxnSpPr>
      <xdr:spPr>
        <a:xfrm flipV="1">
          <a:off x="14782800" y="13450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96520</xdr:rowOff>
    </xdr:to>
    <xdr:cxnSp macro="">
      <xdr:nvCxnSpPr>
        <xdr:cNvPr id="429" name="直線コネクタ 428"/>
        <xdr:cNvCxnSpPr/>
      </xdr:nvCxnSpPr>
      <xdr:spPr>
        <a:xfrm>
          <a:off x="13893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123189</xdr:rowOff>
    </xdr:to>
    <xdr:cxnSp macro="">
      <xdr:nvCxnSpPr>
        <xdr:cNvPr id="432" name="直線コネクタ 431"/>
        <xdr:cNvCxnSpPr/>
      </xdr:nvCxnSpPr>
      <xdr:spPr>
        <a:xfrm flipV="1">
          <a:off x="13004800" y="133858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42" name="円/楕円 441"/>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85107</xdr:rowOff>
    </xdr:from>
    <xdr:ext cx="762000" cy="259045"/>
    <xdr:sp macro="" textlink="">
      <xdr:nvSpPr>
        <xdr:cNvPr id="443" name="公債費以外該当値テキスト"/>
        <xdr:cNvSpPr txBox="1"/>
      </xdr:nvSpPr>
      <xdr:spPr>
        <a:xfrm>
          <a:off x="165989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4" name="円/楕円 443"/>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5" name="テキスト ボックス 444"/>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46" name="円/楕円 445"/>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47" name="テキスト ボックス 446"/>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48" name="円/楕円 44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49" name="テキスト ボックス 448"/>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72389</xdr:rowOff>
    </xdr:from>
    <xdr:to>
      <xdr:col>19</xdr:col>
      <xdr:colOff>6350</xdr:colOff>
      <xdr:row>79</xdr:row>
      <xdr:rowOff>2539</xdr:rowOff>
    </xdr:to>
    <xdr:sp macro="" textlink="">
      <xdr:nvSpPr>
        <xdr:cNvPr id="450" name="円/楕円 449"/>
        <xdr:cNvSpPr/>
      </xdr:nvSpPr>
      <xdr:spPr>
        <a:xfrm>
          <a:off x="12954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158766</xdr:rowOff>
    </xdr:from>
    <xdr:ext cx="762000" cy="259045"/>
    <xdr:sp macro="" textlink="">
      <xdr:nvSpPr>
        <xdr:cNvPr id="451" name="テキスト ボックス 450"/>
        <xdr:cNvSpPr txBox="1"/>
      </xdr:nvSpPr>
      <xdr:spPr>
        <a:xfrm>
          <a:off x="12623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茨城県龍ケ崎市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154832</xdr:rowOff>
    </xdr:from>
    <xdr:to>
      <xdr:col>4</xdr:col>
      <xdr:colOff>1117600</xdr:colOff>
      <xdr:row>18</xdr:row>
      <xdr:rowOff>41332</xdr:rowOff>
    </xdr:to>
    <xdr:cxnSp macro="">
      <xdr:nvCxnSpPr>
        <xdr:cNvPr id="50" name="直線コネクタ 49"/>
        <xdr:cNvCxnSpPr/>
      </xdr:nvCxnSpPr>
      <xdr:spPr bwMode="auto">
        <a:xfrm>
          <a:off x="5003800" y="3117107"/>
          <a:ext cx="6477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133744</xdr:rowOff>
    </xdr:from>
    <xdr:to>
      <xdr:col>4</xdr:col>
      <xdr:colOff>469900</xdr:colOff>
      <xdr:row>17</xdr:row>
      <xdr:rowOff>154832</xdr:rowOff>
    </xdr:to>
    <xdr:cxnSp macro="">
      <xdr:nvCxnSpPr>
        <xdr:cNvPr id="53" name="直線コネクタ 52"/>
        <xdr:cNvCxnSpPr/>
      </xdr:nvCxnSpPr>
      <xdr:spPr bwMode="auto">
        <a:xfrm>
          <a:off x="4305300" y="3096019"/>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133744</xdr:rowOff>
    </xdr:from>
    <xdr:to>
      <xdr:col>3</xdr:col>
      <xdr:colOff>904875</xdr:colOff>
      <xdr:row>17</xdr:row>
      <xdr:rowOff>160795</xdr:rowOff>
    </xdr:to>
    <xdr:cxnSp macro="">
      <xdr:nvCxnSpPr>
        <xdr:cNvPr id="56" name="直線コネクタ 55"/>
        <xdr:cNvCxnSpPr/>
      </xdr:nvCxnSpPr>
      <xdr:spPr bwMode="auto">
        <a:xfrm flipV="1">
          <a:off x="3606800" y="3096019"/>
          <a:ext cx="6985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130372</xdr:rowOff>
    </xdr:from>
    <xdr:to>
      <xdr:col>3</xdr:col>
      <xdr:colOff>206375</xdr:colOff>
      <xdr:row>17</xdr:row>
      <xdr:rowOff>160795</xdr:rowOff>
    </xdr:to>
    <xdr:cxnSp macro="">
      <xdr:nvCxnSpPr>
        <xdr:cNvPr id="59" name="直線コネクタ 58"/>
        <xdr:cNvCxnSpPr/>
      </xdr:nvCxnSpPr>
      <xdr:spPr bwMode="auto">
        <a:xfrm>
          <a:off x="2908300" y="3092647"/>
          <a:ext cx="698500" cy="3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161982</xdr:rowOff>
    </xdr:from>
    <xdr:to>
      <xdr:col>5</xdr:col>
      <xdr:colOff>34925</xdr:colOff>
      <xdr:row>18</xdr:row>
      <xdr:rowOff>92132</xdr:rowOff>
    </xdr:to>
    <xdr:sp macro="" textlink="">
      <xdr:nvSpPr>
        <xdr:cNvPr id="69" name="円/楕円 68"/>
        <xdr:cNvSpPr/>
      </xdr:nvSpPr>
      <xdr:spPr bwMode="auto">
        <a:xfrm>
          <a:off x="5600700" y="312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134059</xdr:rowOff>
    </xdr:from>
    <xdr:ext cx="762000" cy="259045"/>
    <xdr:sp macro="" textlink="">
      <xdr:nvSpPr>
        <xdr:cNvPr id="70" name="人口1人当たり決算額の推移該当値テキスト130"/>
        <xdr:cNvSpPr txBox="1"/>
      </xdr:nvSpPr>
      <xdr:spPr>
        <a:xfrm>
          <a:off x="5740400" y="309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104032</xdr:rowOff>
    </xdr:from>
    <xdr:to>
      <xdr:col>4</xdr:col>
      <xdr:colOff>520700</xdr:colOff>
      <xdr:row>18</xdr:row>
      <xdr:rowOff>34182</xdr:rowOff>
    </xdr:to>
    <xdr:sp macro="" textlink="">
      <xdr:nvSpPr>
        <xdr:cNvPr id="71" name="円/楕円 70"/>
        <xdr:cNvSpPr/>
      </xdr:nvSpPr>
      <xdr:spPr bwMode="auto">
        <a:xfrm>
          <a:off x="4953000" y="30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18959</xdr:rowOff>
    </xdr:from>
    <xdr:ext cx="736600" cy="259045"/>
    <xdr:sp macro="" textlink="">
      <xdr:nvSpPr>
        <xdr:cNvPr id="72" name="テキスト ボックス 71"/>
        <xdr:cNvSpPr txBox="1"/>
      </xdr:nvSpPr>
      <xdr:spPr>
        <a:xfrm>
          <a:off x="4622800" y="3152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82944</xdr:rowOff>
    </xdr:from>
    <xdr:to>
      <xdr:col>3</xdr:col>
      <xdr:colOff>955675</xdr:colOff>
      <xdr:row>18</xdr:row>
      <xdr:rowOff>13094</xdr:rowOff>
    </xdr:to>
    <xdr:sp macro="" textlink="">
      <xdr:nvSpPr>
        <xdr:cNvPr id="73" name="円/楕円 72"/>
        <xdr:cNvSpPr/>
      </xdr:nvSpPr>
      <xdr:spPr bwMode="auto">
        <a:xfrm>
          <a:off x="4254500" y="304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169321</xdr:rowOff>
    </xdr:from>
    <xdr:ext cx="762000" cy="259045"/>
    <xdr:sp macro="" textlink="">
      <xdr:nvSpPr>
        <xdr:cNvPr id="74" name="テキスト ボックス 73"/>
        <xdr:cNvSpPr txBox="1"/>
      </xdr:nvSpPr>
      <xdr:spPr>
        <a:xfrm>
          <a:off x="3924300" y="313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109995</xdr:rowOff>
    </xdr:from>
    <xdr:to>
      <xdr:col>3</xdr:col>
      <xdr:colOff>257175</xdr:colOff>
      <xdr:row>18</xdr:row>
      <xdr:rowOff>40145</xdr:rowOff>
    </xdr:to>
    <xdr:sp macro="" textlink="">
      <xdr:nvSpPr>
        <xdr:cNvPr id="75" name="円/楕円 74"/>
        <xdr:cNvSpPr/>
      </xdr:nvSpPr>
      <xdr:spPr bwMode="auto">
        <a:xfrm>
          <a:off x="3556000" y="3072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24922</xdr:rowOff>
    </xdr:from>
    <xdr:ext cx="762000" cy="259045"/>
    <xdr:sp macro="" textlink="">
      <xdr:nvSpPr>
        <xdr:cNvPr id="76" name="テキスト ボックス 75"/>
        <xdr:cNvSpPr txBox="1"/>
      </xdr:nvSpPr>
      <xdr:spPr>
        <a:xfrm>
          <a:off x="3225800" y="31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79572</xdr:rowOff>
    </xdr:from>
    <xdr:to>
      <xdr:col>2</xdr:col>
      <xdr:colOff>692150</xdr:colOff>
      <xdr:row>18</xdr:row>
      <xdr:rowOff>9722</xdr:rowOff>
    </xdr:to>
    <xdr:sp macro="" textlink="">
      <xdr:nvSpPr>
        <xdr:cNvPr id="77" name="円/楕円 76"/>
        <xdr:cNvSpPr/>
      </xdr:nvSpPr>
      <xdr:spPr bwMode="auto">
        <a:xfrm>
          <a:off x="2857500" y="304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165949</xdr:rowOff>
    </xdr:from>
    <xdr:ext cx="762000" cy="259045"/>
    <xdr:sp macro="" textlink="">
      <xdr:nvSpPr>
        <xdr:cNvPr id="78" name="テキスト ボックス 77"/>
        <xdr:cNvSpPr txBox="1"/>
      </xdr:nvSpPr>
      <xdr:spPr>
        <a:xfrm>
          <a:off x="2527300" y="312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9751</xdr:rowOff>
    </xdr:from>
    <xdr:to>
      <xdr:col>4</xdr:col>
      <xdr:colOff>1117600</xdr:colOff>
      <xdr:row>37</xdr:row>
      <xdr:rowOff>42007</xdr:rowOff>
    </xdr:to>
    <xdr:cxnSp macro="">
      <xdr:nvCxnSpPr>
        <xdr:cNvPr id="110" name="直線コネクタ 109"/>
        <xdr:cNvCxnSpPr/>
      </xdr:nvCxnSpPr>
      <xdr:spPr bwMode="auto">
        <a:xfrm>
          <a:off x="5003800" y="7134451"/>
          <a:ext cx="647700" cy="3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141105</xdr:rowOff>
    </xdr:from>
    <xdr:to>
      <xdr:col>4</xdr:col>
      <xdr:colOff>469900</xdr:colOff>
      <xdr:row>37</xdr:row>
      <xdr:rowOff>9751</xdr:rowOff>
    </xdr:to>
    <xdr:cxnSp macro="">
      <xdr:nvCxnSpPr>
        <xdr:cNvPr id="113" name="直線コネクタ 112"/>
        <xdr:cNvCxnSpPr/>
      </xdr:nvCxnSpPr>
      <xdr:spPr bwMode="auto">
        <a:xfrm>
          <a:off x="4305300" y="7094355"/>
          <a:ext cx="698500" cy="4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141105</xdr:rowOff>
    </xdr:from>
    <xdr:to>
      <xdr:col>3</xdr:col>
      <xdr:colOff>904875</xdr:colOff>
      <xdr:row>36</xdr:row>
      <xdr:rowOff>146408</xdr:rowOff>
    </xdr:to>
    <xdr:cxnSp macro="">
      <xdr:nvCxnSpPr>
        <xdr:cNvPr id="116" name="直線コネクタ 115"/>
        <xdr:cNvCxnSpPr/>
      </xdr:nvCxnSpPr>
      <xdr:spPr bwMode="auto">
        <a:xfrm flipV="1">
          <a:off x="3606800" y="7094355"/>
          <a:ext cx="698500" cy="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146408</xdr:rowOff>
    </xdr:from>
    <xdr:to>
      <xdr:col>3</xdr:col>
      <xdr:colOff>206375</xdr:colOff>
      <xdr:row>37</xdr:row>
      <xdr:rowOff>15374</xdr:rowOff>
    </xdr:to>
    <xdr:cxnSp macro="">
      <xdr:nvCxnSpPr>
        <xdr:cNvPr id="119" name="直線コネクタ 118"/>
        <xdr:cNvCxnSpPr/>
      </xdr:nvCxnSpPr>
      <xdr:spPr bwMode="auto">
        <a:xfrm flipV="1">
          <a:off x="2908300" y="7099658"/>
          <a:ext cx="698500" cy="4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162657</xdr:rowOff>
    </xdr:from>
    <xdr:to>
      <xdr:col>5</xdr:col>
      <xdr:colOff>34925</xdr:colOff>
      <xdr:row>37</xdr:row>
      <xdr:rowOff>92807</xdr:rowOff>
    </xdr:to>
    <xdr:sp macro="" textlink="">
      <xdr:nvSpPr>
        <xdr:cNvPr id="129" name="円/楕円 128"/>
        <xdr:cNvSpPr/>
      </xdr:nvSpPr>
      <xdr:spPr bwMode="auto">
        <a:xfrm>
          <a:off x="5600700" y="7115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134734</xdr:rowOff>
    </xdr:from>
    <xdr:ext cx="762000" cy="259045"/>
    <xdr:sp macro="" textlink="">
      <xdr:nvSpPr>
        <xdr:cNvPr id="130" name="人口1人当たり決算額の推移該当値テキスト445"/>
        <xdr:cNvSpPr txBox="1"/>
      </xdr:nvSpPr>
      <xdr:spPr>
        <a:xfrm>
          <a:off x="5740400" y="708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130401</xdr:rowOff>
    </xdr:from>
    <xdr:to>
      <xdr:col>4</xdr:col>
      <xdr:colOff>520700</xdr:colOff>
      <xdr:row>37</xdr:row>
      <xdr:rowOff>60551</xdr:rowOff>
    </xdr:to>
    <xdr:sp macro="" textlink="">
      <xdr:nvSpPr>
        <xdr:cNvPr id="131" name="円/楕円 130"/>
        <xdr:cNvSpPr/>
      </xdr:nvSpPr>
      <xdr:spPr bwMode="auto">
        <a:xfrm>
          <a:off x="4953000" y="708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45328</xdr:rowOff>
    </xdr:from>
    <xdr:ext cx="736600" cy="259045"/>
    <xdr:sp macro="" textlink="">
      <xdr:nvSpPr>
        <xdr:cNvPr id="132" name="テキスト ボックス 131"/>
        <xdr:cNvSpPr txBox="1"/>
      </xdr:nvSpPr>
      <xdr:spPr>
        <a:xfrm>
          <a:off x="4622800" y="7170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90305</xdr:rowOff>
    </xdr:from>
    <xdr:to>
      <xdr:col>3</xdr:col>
      <xdr:colOff>955675</xdr:colOff>
      <xdr:row>37</xdr:row>
      <xdr:rowOff>20455</xdr:rowOff>
    </xdr:to>
    <xdr:sp macro="" textlink="">
      <xdr:nvSpPr>
        <xdr:cNvPr id="133" name="円/楕円 132"/>
        <xdr:cNvSpPr/>
      </xdr:nvSpPr>
      <xdr:spPr bwMode="auto">
        <a:xfrm>
          <a:off x="4254500" y="704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5232</xdr:rowOff>
    </xdr:from>
    <xdr:ext cx="762000" cy="259045"/>
    <xdr:sp macro="" textlink="">
      <xdr:nvSpPr>
        <xdr:cNvPr id="134" name="テキスト ボックス 133"/>
        <xdr:cNvSpPr txBox="1"/>
      </xdr:nvSpPr>
      <xdr:spPr>
        <a:xfrm>
          <a:off x="3924300" y="712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95608</xdr:rowOff>
    </xdr:from>
    <xdr:to>
      <xdr:col>3</xdr:col>
      <xdr:colOff>257175</xdr:colOff>
      <xdr:row>37</xdr:row>
      <xdr:rowOff>25758</xdr:rowOff>
    </xdr:to>
    <xdr:sp macro="" textlink="">
      <xdr:nvSpPr>
        <xdr:cNvPr id="135" name="円/楕円 134"/>
        <xdr:cNvSpPr/>
      </xdr:nvSpPr>
      <xdr:spPr bwMode="auto">
        <a:xfrm>
          <a:off x="3556000" y="704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10535</xdr:rowOff>
    </xdr:from>
    <xdr:ext cx="762000" cy="259045"/>
    <xdr:sp macro="" textlink="">
      <xdr:nvSpPr>
        <xdr:cNvPr id="136" name="テキスト ボックス 135"/>
        <xdr:cNvSpPr txBox="1"/>
      </xdr:nvSpPr>
      <xdr:spPr>
        <a:xfrm>
          <a:off x="3225800" y="713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136024</xdr:rowOff>
    </xdr:from>
    <xdr:to>
      <xdr:col>2</xdr:col>
      <xdr:colOff>692150</xdr:colOff>
      <xdr:row>37</xdr:row>
      <xdr:rowOff>66174</xdr:rowOff>
    </xdr:to>
    <xdr:sp macro="" textlink="">
      <xdr:nvSpPr>
        <xdr:cNvPr id="137" name="円/楕円 136"/>
        <xdr:cNvSpPr/>
      </xdr:nvSpPr>
      <xdr:spPr bwMode="auto">
        <a:xfrm>
          <a:off x="2857500" y="708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50951</xdr:rowOff>
    </xdr:from>
    <xdr:ext cx="762000" cy="259045"/>
    <xdr:sp macro="" textlink="">
      <xdr:nvSpPr>
        <xdr:cNvPr id="138" name="テキスト ボックス 137"/>
        <xdr:cNvSpPr txBox="1"/>
      </xdr:nvSpPr>
      <xdr:spPr>
        <a:xfrm>
          <a:off x="2527300" y="717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歳入面では固定資産税の増など市税が増収したこと，歳出面では給与減額措置による人件費の減少や塵芥処理組合負担金の減額により，平成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年度より上昇したが，いまだ財政は硬直化しており財政健全化の取組を加速しなければならない。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収支改善により財源を確保し，財政調整基金に新規の積立を行い，龍ケ崎市行政運営の基本指針等に関する条例施行規則に規定する積立金残高比率の目標値を概ね達成したが，今後も着実な積立に努めてい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一般会計は平成２３・２４年度と普通交付税の確保などにより実質収支が大きくなり，平成２５年度も</a:t>
          </a:r>
          <a:r>
            <a:rPr kumimoji="1" lang="ja-JP" altLang="ja-JP" sz="1300">
              <a:solidFill>
                <a:schemeClr val="dk1"/>
              </a:solidFill>
              <a:effectLst/>
              <a:latin typeface="+mn-lt"/>
              <a:ea typeface="+mn-ea"/>
              <a:cs typeface="+mn-cs"/>
            </a:rPr>
            <a:t>固定資産税など</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増収</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塵芥処理組合負担金の</a:t>
          </a:r>
          <a:r>
            <a:rPr kumimoji="1" lang="ja-JP" altLang="en-US" sz="1300">
              <a:solidFill>
                <a:schemeClr val="dk1"/>
              </a:solidFill>
              <a:effectLst/>
              <a:latin typeface="+mn-lt"/>
              <a:ea typeface="+mn-ea"/>
              <a:cs typeface="+mn-cs"/>
            </a:rPr>
            <a:t>負担</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上昇した。公営事業も黒字を維持しているが</a:t>
          </a:r>
          <a:r>
            <a:rPr kumimoji="1" lang="ja-JP" altLang="ja-JP" sz="1300">
              <a:solidFill>
                <a:schemeClr val="dk1"/>
              </a:solidFill>
              <a:effectLst/>
              <a:latin typeface="+mn-lt"/>
              <a:ea typeface="+mn-ea"/>
              <a:cs typeface="+mn-cs"/>
            </a:rPr>
            <a:t>，保険給付費の増加などにより国民健康</a:t>
          </a:r>
          <a:r>
            <a:rPr kumimoji="1" lang="ja-JP" altLang="en-US" sz="1300">
              <a:solidFill>
                <a:schemeClr val="dk1"/>
              </a:solidFill>
              <a:effectLst/>
              <a:latin typeface="+mn-lt"/>
              <a:ea typeface="+mn-ea"/>
              <a:cs typeface="+mn-cs"/>
            </a:rPr>
            <a:t>保険</a:t>
          </a:r>
          <a:r>
            <a:rPr kumimoji="1" lang="ja-JP" altLang="ja-JP" sz="1300">
              <a:solidFill>
                <a:schemeClr val="dk1"/>
              </a:solidFill>
              <a:effectLst/>
              <a:latin typeface="+mn-lt"/>
              <a:ea typeface="+mn-ea"/>
              <a:cs typeface="+mn-cs"/>
            </a:rPr>
            <a:t>事業特別会計や介護保険事業特別会計などへの繰出は増加傾向にあ</a:t>
          </a:r>
          <a:r>
            <a:rPr kumimoji="1" lang="ja-JP" altLang="en-US" sz="1300">
              <a:solidFill>
                <a:schemeClr val="dk1"/>
              </a:solidFill>
              <a:effectLst/>
              <a:latin typeface="+mn-lt"/>
              <a:ea typeface="+mn-ea"/>
              <a:cs typeface="+mn-cs"/>
            </a:rPr>
            <a:t>り，公共下水道事業特別会計も老朽施設の改築などの事業に着手していることから，収支両面から公営事業の経営健全化を推進する必要がある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ニュータウン開発に伴う先行投資にかかる市債償還がピークであることに加え，最終回調整分の償還などにより増額となったが，建設事業の終了により塵芥処理組合負担金が大きく減額となったため分子総額は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また，算入公債費等も事業費補正により基準財政需要額に算入された公債費の減少により減額となっている。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今後は新規債の発行抑制などにより償還金は減少していく見込みであるものの，老朽施設の改築更新時期が近付いているため，引き続き適正な起債管理に努める必要がある。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投資的事業の完了や縮減により一般会計の地方債残高や公営企業債等の繰入が減少していることや一部事務組合の負担等見込額が減少したことにより大幅な減少となった。また，分母となる地方交付税や臨時財政対策債の額が確保されたことも要因の一つ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充当可能財源等は，充当可能基金は増額となったが，充当可能特定歳入は都市計画税収減の影響で減額となった。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今後も，財政健全化の取組を継続して推進するとともに，減債基金などへの積立てを計画的に行い，将来負担の軽減に努めていく。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26226542</v>
      </c>
      <c r="BO4" s="379"/>
      <c r="BP4" s="379"/>
      <c r="BQ4" s="379"/>
      <c r="BR4" s="379"/>
      <c r="BS4" s="379"/>
      <c r="BT4" s="379"/>
      <c r="BU4" s="380"/>
      <c r="BV4" s="378">
        <v>23689656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8.3000000000000007</v>
      </c>
      <c r="CU4" s="554"/>
      <c r="CV4" s="554"/>
      <c r="CW4" s="554"/>
      <c r="CX4" s="554"/>
      <c r="CY4" s="554"/>
      <c r="CZ4" s="554"/>
      <c r="DA4" s="555"/>
      <c r="DB4" s="553">
        <v>7.1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24904930</v>
      </c>
      <c r="BO5" s="384"/>
      <c r="BP5" s="384"/>
      <c r="BQ5" s="384"/>
      <c r="BR5" s="384"/>
      <c r="BS5" s="384"/>
      <c r="BT5" s="384"/>
      <c r="BU5" s="385"/>
      <c r="BV5" s="383">
        <v>22543983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93.5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1321612</v>
      </c>
      <c r="BO6" s="384"/>
      <c r="BP6" s="384"/>
      <c r="BQ6" s="384"/>
      <c r="BR6" s="384"/>
      <c r="BS6" s="384"/>
      <c r="BT6" s="384"/>
      <c r="BU6" s="385"/>
      <c r="BV6" s="383">
        <v>1145673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101.6</v>
      </c>
      <c r="CU6" s="528"/>
      <c r="CV6" s="528"/>
      <c r="CW6" s="528"/>
      <c r="CX6" s="528"/>
      <c r="CY6" s="528"/>
      <c r="CZ6" s="528"/>
      <c r="DA6" s="529"/>
      <c r="DB6" s="527">
        <v>103.5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56127</v>
      </c>
      <c r="BO7" s="384"/>
      <c r="BP7" s="384"/>
      <c r="BQ7" s="384"/>
      <c r="BR7" s="384"/>
      <c r="BS7" s="384"/>
      <c r="BT7" s="384"/>
      <c r="BU7" s="385"/>
      <c r="BV7" s="383">
        <v>62451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15268426</v>
      </c>
      <c r="CU7" s="384"/>
      <c r="CV7" s="384"/>
      <c r="CW7" s="384"/>
      <c r="CX7" s="384"/>
      <c r="CY7" s="384"/>
      <c r="CZ7" s="384"/>
      <c r="DA7" s="385"/>
      <c r="DB7" s="383">
        <v>15187098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1265485</v>
      </c>
      <c r="BO8" s="384"/>
      <c r="BP8" s="384"/>
      <c r="BQ8" s="384"/>
      <c r="BR8" s="384"/>
      <c r="BS8" s="384"/>
      <c r="BT8" s="384"/>
      <c r="BU8" s="385"/>
      <c r="BV8" s="383">
        <v>1083222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0.73</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80334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182263</v>
      </c>
      <c r="BO9" s="384"/>
      <c r="BP9" s="384"/>
      <c r="BQ9" s="384"/>
      <c r="BR9" s="384"/>
      <c r="BS9" s="384"/>
      <c r="BT9" s="384"/>
      <c r="BU9" s="385"/>
      <c r="BV9" s="383">
        <v>66836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16.100000000000001</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78950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500837</v>
      </c>
      <c r="BO10" s="384"/>
      <c r="BP10" s="384"/>
      <c r="BQ10" s="384"/>
      <c r="BR10" s="384"/>
      <c r="BS10" s="384"/>
      <c r="BT10" s="384"/>
      <c r="BU10" s="385"/>
      <c r="BV10" s="383">
        <v>100672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79485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78304</v>
      </c>
      <c r="S13" s="483"/>
      <c r="T13" s="483"/>
      <c r="U13" s="483"/>
      <c r="V13" s="484"/>
      <c r="W13" s="470" t="s">
        <v>123</v>
      </c>
      <c r="X13" s="396"/>
      <c r="Y13" s="396"/>
      <c r="Z13" s="396"/>
      <c r="AA13" s="396"/>
      <c r="AB13" s="397"/>
      <c r="AC13" s="359">
        <v>805</v>
      </c>
      <c r="AD13" s="360"/>
      <c r="AE13" s="360"/>
      <c r="AF13" s="360"/>
      <c r="AG13" s="361"/>
      <c r="AH13" s="359">
        <v>1067</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683100</v>
      </c>
      <c r="BO13" s="384"/>
      <c r="BP13" s="384"/>
      <c r="BQ13" s="384"/>
      <c r="BR13" s="384"/>
      <c r="BS13" s="384"/>
      <c r="BT13" s="384"/>
      <c r="BU13" s="385"/>
      <c r="BV13" s="383">
        <v>167508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79581</v>
      </c>
      <c r="S14" s="483"/>
      <c r="T14" s="483"/>
      <c r="U14" s="483"/>
      <c r="V14" s="484"/>
      <c r="W14" s="485"/>
      <c r="X14" s="399"/>
      <c r="Y14" s="399"/>
      <c r="Z14" s="399"/>
      <c r="AA14" s="399"/>
      <c r="AB14" s="400"/>
      <c r="AC14" s="475">
        <v>2.2999999999999998</v>
      </c>
      <c r="AD14" s="476"/>
      <c r="AE14" s="476"/>
      <c r="AF14" s="476"/>
      <c r="AG14" s="477"/>
      <c r="AH14" s="475">
        <v>2.9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13.8</v>
      </c>
      <c r="CU14" s="454"/>
      <c r="CV14" s="454"/>
      <c r="CW14" s="454"/>
      <c r="CX14" s="454"/>
      <c r="CY14" s="454"/>
      <c r="CZ14" s="454"/>
      <c r="DA14" s="455"/>
      <c r="DB14" s="486">
        <v>34.1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78459</v>
      </c>
      <c r="S15" s="483"/>
      <c r="T15" s="483"/>
      <c r="U15" s="483"/>
      <c r="V15" s="484"/>
      <c r="W15" s="470" t="s">
        <v>130</v>
      </c>
      <c r="X15" s="396"/>
      <c r="Y15" s="396"/>
      <c r="Z15" s="396"/>
      <c r="AA15" s="396"/>
      <c r="AB15" s="397"/>
      <c r="AC15" s="359">
        <v>9534</v>
      </c>
      <c r="AD15" s="360"/>
      <c r="AE15" s="360"/>
      <c r="AF15" s="360"/>
      <c r="AG15" s="361"/>
      <c r="AH15" s="359">
        <v>9919</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8256065</v>
      </c>
      <c r="BO15" s="379"/>
      <c r="BP15" s="379"/>
      <c r="BQ15" s="379"/>
      <c r="BR15" s="379"/>
      <c r="BS15" s="379"/>
      <c r="BT15" s="379"/>
      <c r="BU15" s="380"/>
      <c r="BV15" s="378">
        <v>8169844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26.8</v>
      </c>
      <c r="AD16" s="476"/>
      <c r="AE16" s="476"/>
      <c r="AF16" s="476"/>
      <c r="AG16" s="477"/>
      <c r="AH16" s="475">
        <v>26.6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11293180</v>
      </c>
      <c r="BO16" s="384"/>
      <c r="BP16" s="384"/>
      <c r="BQ16" s="384"/>
      <c r="BR16" s="384"/>
      <c r="BS16" s="384"/>
      <c r="BT16" s="384"/>
      <c r="BU16" s="385"/>
      <c r="BV16" s="383">
        <v>11363551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25260</v>
      </c>
      <c r="AD17" s="360"/>
      <c r="AE17" s="360"/>
      <c r="AF17" s="360"/>
      <c r="AG17" s="361"/>
      <c r="AH17" s="359">
        <v>25206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10641581</v>
      </c>
      <c r="BO17" s="384"/>
      <c r="BP17" s="384"/>
      <c r="BQ17" s="384"/>
      <c r="BR17" s="384"/>
      <c r="BS17" s="384"/>
      <c r="BT17" s="384"/>
      <c r="BU17" s="385"/>
      <c r="BV17" s="383">
        <v>10509040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78.2</v>
      </c>
      <c r="M18" s="446"/>
      <c r="N18" s="446"/>
      <c r="O18" s="446"/>
      <c r="P18" s="446"/>
      <c r="Q18" s="446"/>
      <c r="R18" s="447"/>
      <c r="S18" s="447"/>
      <c r="T18" s="447"/>
      <c r="U18" s="447"/>
      <c r="V18" s="448"/>
      <c r="W18" s="462"/>
      <c r="X18" s="463"/>
      <c r="Y18" s="463"/>
      <c r="Z18" s="463"/>
      <c r="AA18" s="463"/>
      <c r="AB18" s="471"/>
      <c r="AC18" s="347">
        <v>71</v>
      </c>
      <c r="AD18" s="348"/>
      <c r="AE18" s="348"/>
      <c r="AF18" s="348"/>
      <c r="AG18" s="449"/>
      <c r="AH18" s="347">
        <v>67.599999999999994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14105960</v>
      </c>
      <c r="BO18" s="384"/>
      <c r="BP18" s="384"/>
      <c r="BQ18" s="384"/>
      <c r="BR18" s="384"/>
      <c r="BS18" s="384"/>
      <c r="BT18" s="384"/>
      <c r="BU18" s="385"/>
      <c r="BV18" s="383">
        <v>14326215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1027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19146113</v>
      </c>
      <c r="BO19" s="384"/>
      <c r="BP19" s="384"/>
      <c r="BQ19" s="384"/>
      <c r="BR19" s="384"/>
      <c r="BS19" s="384"/>
      <c r="BT19" s="384"/>
      <c r="BU19" s="385"/>
      <c r="BV19" s="383">
        <v>17733707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30092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26096937</v>
      </c>
      <c r="BO23" s="384"/>
      <c r="BP23" s="384"/>
      <c r="BQ23" s="384"/>
      <c r="BR23" s="384"/>
      <c r="BS23" s="384"/>
      <c r="BT23" s="384"/>
      <c r="BU23" s="385"/>
      <c r="BV23" s="383">
        <v>26483180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8340</v>
      </c>
      <c r="R24" s="360"/>
      <c r="S24" s="360"/>
      <c r="T24" s="360"/>
      <c r="U24" s="360"/>
      <c r="V24" s="361"/>
      <c r="W24" s="425"/>
      <c r="X24" s="416"/>
      <c r="Y24" s="417"/>
      <c r="Z24" s="356" t="s">
        <v>154</v>
      </c>
      <c r="AA24" s="357"/>
      <c r="AB24" s="357"/>
      <c r="AC24" s="357"/>
      <c r="AD24" s="357"/>
      <c r="AE24" s="357"/>
      <c r="AF24" s="357"/>
      <c r="AG24" s="358"/>
      <c r="AH24" s="359">
        <v>396</v>
      </c>
      <c r="AI24" s="360"/>
      <c r="AJ24" s="360"/>
      <c r="AK24" s="360"/>
      <c r="AL24" s="361"/>
      <c r="AM24" s="359">
        <v>1366200</v>
      </c>
      <c r="AN24" s="360"/>
      <c r="AO24" s="360"/>
      <c r="AP24" s="360"/>
      <c r="AQ24" s="360"/>
      <c r="AR24" s="361"/>
      <c r="AS24" s="359">
        <v>3450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20205405</v>
      </c>
      <c r="BO24" s="384"/>
      <c r="BP24" s="384"/>
      <c r="BQ24" s="384"/>
      <c r="BR24" s="384"/>
      <c r="BS24" s="384"/>
      <c r="BT24" s="384"/>
      <c r="BU24" s="385"/>
      <c r="BV24" s="383">
        <v>19735362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7010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8068813</v>
      </c>
      <c r="BO25" s="379"/>
      <c r="BP25" s="379"/>
      <c r="BQ25" s="379"/>
      <c r="BR25" s="379"/>
      <c r="BS25" s="379"/>
      <c r="BT25" s="379"/>
      <c r="BU25" s="380"/>
      <c r="BV25" s="378">
        <v>5663941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6570</v>
      </c>
      <c r="R26" s="360"/>
      <c r="S26" s="360"/>
      <c r="T26" s="360"/>
      <c r="U26" s="360"/>
      <c r="V26" s="361"/>
      <c r="W26" s="425"/>
      <c r="X26" s="416"/>
      <c r="Y26" s="417"/>
      <c r="Z26" s="356" t="s">
        <v>160</v>
      </c>
      <c r="AA26" s="436"/>
      <c r="AB26" s="436"/>
      <c r="AC26" s="436"/>
      <c r="AD26" s="436"/>
      <c r="AE26" s="436"/>
      <c r="AF26" s="436"/>
      <c r="AG26" s="437"/>
      <c r="AH26" s="359">
        <v>50</v>
      </c>
      <c r="AI26" s="360"/>
      <c r="AJ26" s="360"/>
      <c r="AK26" s="360"/>
      <c r="AL26" s="361"/>
      <c r="AM26" s="359">
        <v>171150</v>
      </c>
      <c r="AN26" s="360"/>
      <c r="AO26" s="360"/>
      <c r="AP26" s="360"/>
      <c r="AQ26" s="360"/>
      <c r="AR26" s="361"/>
      <c r="AS26" s="359">
        <v>3423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4690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799173</v>
      </c>
      <c r="BO27" s="387"/>
      <c r="BP27" s="387"/>
      <c r="BQ27" s="387"/>
      <c r="BR27" s="387"/>
      <c r="BS27" s="387"/>
      <c r="BT27" s="387"/>
      <c r="BU27" s="388"/>
      <c r="BV27" s="386">
        <v>799099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4230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1980944</v>
      </c>
      <c r="BO28" s="379"/>
      <c r="BP28" s="379"/>
      <c r="BQ28" s="379"/>
      <c r="BR28" s="379"/>
      <c r="BS28" s="379"/>
      <c r="BT28" s="379"/>
      <c r="BU28" s="380"/>
      <c r="BV28" s="378">
        <v>1480107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3980</v>
      </c>
      <c r="R29" s="360"/>
      <c r="S29" s="360"/>
      <c r="T29" s="360"/>
      <c r="U29" s="360"/>
      <c r="V29" s="361"/>
      <c r="W29" s="425"/>
      <c r="X29" s="416"/>
      <c r="Y29" s="417"/>
      <c r="Z29" s="356" t="s">
        <v>170</v>
      </c>
      <c r="AA29" s="357"/>
      <c r="AB29" s="357"/>
      <c r="AC29" s="357"/>
      <c r="AD29" s="357"/>
      <c r="AE29" s="357"/>
      <c r="AF29" s="357"/>
      <c r="AG29" s="358"/>
      <c r="AH29" s="359">
        <v>396</v>
      </c>
      <c r="AI29" s="360"/>
      <c r="AJ29" s="360"/>
      <c r="AK29" s="360"/>
      <c r="AL29" s="361"/>
      <c r="AM29" s="359">
        <v>1366200</v>
      </c>
      <c r="AN29" s="360"/>
      <c r="AO29" s="360"/>
      <c r="AP29" s="360"/>
      <c r="AQ29" s="360"/>
      <c r="AR29" s="361"/>
      <c r="AS29" s="359">
        <v>3450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1430425</v>
      </c>
      <c r="BO29" s="384"/>
      <c r="BP29" s="384"/>
      <c r="BQ29" s="384"/>
      <c r="BR29" s="384"/>
      <c r="BS29" s="384"/>
      <c r="BT29" s="384"/>
      <c r="BU29" s="385"/>
      <c r="BV29" s="383">
        <v>1430180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1877879</v>
      </c>
      <c r="BO30" s="387"/>
      <c r="BP30" s="387"/>
      <c r="BQ30" s="387"/>
      <c r="BR30" s="387"/>
      <c r="BS30" s="387"/>
      <c r="BT30" s="387"/>
      <c r="BU30" s="388"/>
      <c r="BV30" s="386">
        <v>995167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龍ケ崎市国民健康保険事業特別会計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龍ケ崎市公共下水道事業特別会計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龍ケ崎市まちづくり・文化財団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龍ケ崎市障がい児支援サービス事業特別会計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龍ケ崎市介護保険事業特別会計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龍ケ崎市農業集落排水事業特別会計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茨城県南流通センター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龍ケ崎市後期高齢者医療事業特別会計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龍ケ崎市介護サービス事業特別会計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茨城県南水道企業団（水道事業会計）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龍ケ崎地方塵芥処理組合（一般会計）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龍ケ崎市地方衛生組合（一般会計）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稲敷地方広域市町村圏事務組合（一般会計）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稲敷地方広域市町村圏事務組合（養護老人ホーム松風園特別会計）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10076116</v>
      </c>
      <c r="S5" s="637"/>
      <c r="T5" s="637"/>
      <c r="U5" s="637"/>
      <c r="V5" s="637"/>
      <c r="W5" s="637"/>
      <c r="X5" s="637"/>
      <c r="Y5" s="684"/>
      <c r="Z5" s="697">
        <v>38.4</v>
      </c>
      <c r="AA5" s="697"/>
      <c r="AB5" s="697"/>
      <c r="AC5" s="697"/>
      <c r="AD5" s="698">
        <v>9496835</v>
      </c>
      <c r="AE5" s="698"/>
      <c r="AF5" s="698"/>
      <c r="AG5" s="698"/>
      <c r="AH5" s="698"/>
      <c r="AI5" s="698"/>
      <c r="AJ5" s="698"/>
      <c r="AK5" s="698"/>
      <c r="AL5" s="685">
        <v>68.400000000000006</v>
      </c>
      <c r="AM5" s="654"/>
      <c r="AN5" s="654"/>
      <c r="AO5" s="686"/>
      <c r="AP5" s="673" t="s">
        <v>208</v>
      </c>
      <c r="AQ5" s="674"/>
      <c r="AR5" s="674"/>
      <c r="AS5" s="674"/>
      <c r="AT5" s="674"/>
      <c r="AU5" s="674"/>
      <c r="AV5" s="674"/>
      <c r="AW5" s="674"/>
      <c r="AX5" s="674"/>
      <c r="AY5" s="674"/>
      <c r="AZ5" s="674"/>
      <c r="BA5" s="674"/>
      <c r="BB5" s="674"/>
      <c r="BC5" s="674"/>
      <c r="BD5" s="674"/>
      <c r="BE5" s="674"/>
      <c r="BF5" s="675"/>
      <c r="BG5" s="586">
        <v>9496835</v>
      </c>
      <c r="BH5" s="587"/>
      <c r="BI5" s="587"/>
      <c r="BJ5" s="587"/>
      <c r="BK5" s="587"/>
      <c r="BL5" s="587"/>
      <c r="BM5" s="587"/>
      <c r="BN5" s="588"/>
      <c r="BO5" s="639">
        <v>94.3</v>
      </c>
      <c r="BP5" s="639"/>
      <c r="BQ5" s="639"/>
      <c r="BR5" s="639"/>
      <c r="BS5" s="640">
        <v>84693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306020</v>
      </c>
      <c r="S6" s="587"/>
      <c r="T6" s="587"/>
      <c r="U6" s="587"/>
      <c r="V6" s="587"/>
      <c r="W6" s="587"/>
      <c r="X6" s="587"/>
      <c r="Y6" s="588"/>
      <c r="Z6" s="639">
        <v>1.2</v>
      </c>
      <c r="AA6" s="639"/>
      <c r="AB6" s="639"/>
      <c r="AC6" s="639"/>
      <c r="AD6" s="640">
        <v>306020</v>
      </c>
      <c r="AE6" s="640"/>
      <c r="AF6" s="640"/>
      <c r="AG6" s="640"/>
      <c r="AH6" s="640"/>
      <c r="AI6" s="640"/>
      <c r="AJ6" s="640"/>
      <c r="AK6" s="640"/>
      <c r="AL6" s="609">
        <v>2.2000000000000002</v>
      </c>
      <c r="AM6" s="641"/>
      <c r="AN6" s="641"/>
      <c r="AO6" s="642"/>
      <c r="AP6" s="583" t="s">
        <v>213</v>
      </c>
      <c r="AQ6" s="584"/>
      <c r="AR6" s="584"/>
      <c r="AS6" s="584"/>
      <c r="AT6" s="584"/>
      <c r="AU6" s="584"/>
      <c r="AV6" s="584"/>
      <c r="AW6" s="584"/>
      <c r="AX6" s="584"/>
      <c r="AY6" s="584"/>
      <c r="AZ6" s="584"/>
      <c r="BA6" s="584"/>
      <c r="BB6" s="584"/>
      <c r="BC6" s="584"/>
      <c r="BD6" s="584"/>
      <c r="BE6" s="584"/>
      <c r="BF6" s="585"/>
      <c r="BG6" s="586">
        <v>9496835</v>
      </c>
      <c r="BH6" s="587"/>
      <c r="BI6" s="587"/>
      <c r="BJ6" s="587"/>
      <c r="BK6" s="587"/>
      <c r="BL6" s="587"/>
      <c r="BM6" s="587"/>
      <c r="BN6" s="588"/>
      <c r="BO6" s="639">
        <v>94.3</v>
      </c>
      <c r="BP6" s="639"/>
      <c r="BQ6" s="639"/>
      <c r="BR6" s="639"/>
      <c r="BS6" s="640">
        <v>84693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254202</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254202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22236</v>
      </c>
      <c r="S7" s="587"/>
      <c r="T7" s="587"/>
      <c r="U7" s="587"/>
      <c r="V7" s="587"/>
      <c r="W7" s="587"/>
      <c r="X7" s="587"/>
      <c r="Y7" s="588"/>
      <c r="Z7" s="639">
        <v>0.1</v>
      </c>
      <c r="AA7" s="639"/>
      <c r="AB7" s="639"/>
      <c r="AC7" s="639"/>
      <c r="AD7" s="640">
        <v>22236</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4935773</v>
      </c>
      <c r="BH7" s="587"/>
      <c r="BI7" s="587"/>
      <c r="BJ7" s="587"/>
      <c r="BK7" s="587"/>
      <c r="BL7" s="587"/>
      <c r="BM7" s="587"/>
      <c r="BN7" s="588"/>
      <c r="BO7" s="639">
        <v>49</v>
      </c>
      <c r="BP7" s="639"/>
      <c r="BQ7" s="639"/>
      <c r="BR7" s="639"/>
      <c r="BS7" s="640">
        <v>84693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4437597</v>
      </c>
      <c r="CS7" s="587"/>
      <c r="CT7" s="587"/>
      <c r="CU7" s="587"/>
      <c r="CV7" s="587"/>
      <c r="CW7" s="587"/>
      <c r="CX7" s="587"/>
      <c r="CY7" s="588"/>
      <c r="CZ7" s="639">
        <v>17.8</v>
      </c>
      <c r="DA7" s="639"/>
      <c r="DB7" s="639"/>
      <c r="DC7" s="639"/>
      <c r="DD7" s="592">
        <v>282017</v>
      </c>
      <c r="DE7" s="587"/>
      <c r="DF7" s="587"/>
      <c r="DG7" s="587"/>
      <c r="DH7" s="587"/>
      <c r="DI7" s="587"/>
      <c r="DJ7" s="587"/>
      <c r="DK7" s="587"/>
      <c r="DL7" s="587"/>
      <c r="DM7" s="587"/>
      <c r="DN7" s="587"/>
      <c r="DO7" s="587"/>
      <c r="DP7" s="588"/>
      <c r="DQ7" s="592">
        <v>4065205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36607</v>
      </c>
      <c r="S8" s="587"/>
      <c r="T8" s="587"/>
      <c r="U8" s="587"/>
      <c r="V8" s="587"/>
      <c r="W8" s="587"/>
      <c r="X8" s="587"/>
      <c r="Y8" s="588"/>
      <c r="Z8" s="639">
        <v>0.1</v>
      </c>
      <c r="AA8" s="639"/>
      <c r="AB8" s="639"/>
      <c r="AC8" s="639"/>
      <c r="AD8" s="640">
        <v>36607</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113520</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8285491</v>
      </c>
      <c r="CS8" s="587"/>
      <c r="CT8" s="587"/>
      <c r="CU8" s="587"/>
      <c r="CV8" s="587"/>
      <c r="CW8" s="587"/>
      <c r="CX8" s="587"/>
      <c r="CY8" s="588"/>
      <c r="CZ8" s="639">
        <v>33.299999999999997</v>
      </c>
      <c r="DA8" s="639"/>
      <c r="DB8" s="639"/>
      <c r="DC8" s="639"/>
      <c r="DD8" s="592">
        <v>269589</v>
      </c>
      <c r="DE8" s="587"/>
      <c r="DF8" s="587"/>
      <c r="DG8" s="587"/>
      <c r="DH8" s="587"/>
      <c r="DI8" s="587"/>
      <c r="DJ8" s="587"/>
      <c r="DK8" s="587"/>
      <c r="DL8" s="587"/>
      <c r="DM8" s="587"/>
      <c r="DN8" s="587"/>
      <c r="DO8" s="587"/>
      <c r="DP8" s="588"/>
      <c r="DQ8" s="592">
        <v>3948706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60850</v>
      </c>
      <c r="S9" s="587"/>
      <c r="T9" s="587"/>
      <c r="U9" s="587"/>
      <c r="V9" s="587"/>
      <c r="W9" s="587"/>
      <c r="X9" s="587"/>
      <c r="Y9" s="588"/>
      <c r="Z9" s="639">
        <v>0.2</v>
      </c>
      <c r="AA9" s="639"/>
      <c r="AB9" s="639"/>
      <c r="AC9" s="639"/>
      <c r="AD9" s="640">
        <v>60850</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4104588</v>
      </c>
      <c r="BH9" s="587"/>
      <c r="BI9" s="587"/>
      <c r="BJ9" s="587"/>
      <c r="BK9" s="587"/>
      <c r="BL9" s="587"/>
      <c r="BM9" s="587"/>
      <c r="BN9" s="588"/>
      <c r="BO9" s="639">
        <v>40.700000000000003</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2202661</v>
      </c>
      <c r="CS9" s="587"/>
      <c r="CT9" s="587"/>
      <c r="CU9" s="587"/>
      <c r="CV9" s="587"/>
      <c r="CW9" s="587"/>
      <c r="CX9" s="587"/>
      <c r="CY9" s="588"/>
      <c r="CZ9" s="639">
        <v>8.8000000000000007</v>
      </c>
      <c r="DA9" s="639"/>
      <c r="DB9" s="639"/>
      <c r="DC9" s="639"/>
      <c r="DD9" s="592">
        <v>109074</v>
      </c>
      <c r="DE9" s="587"/>
      <c r="DF9" s="587"/>
      <c r="DG9" s="587"/>
      <c r="DH9" s="587"/>
      <c r="DI9" s="587"/>
      <c r="DJ9" s="587"/>
      <c r="DK9" s="587"/>
      <c r="DL9" s="587"/>
      <c r="DM9" s="587"/>
      <c r="DN9" s="587"/>
      <c r="DO9" s="587"/>
      <c r="DP9" s="588"/>
      <c r="DQ9" s="592">
        <v>1944931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662075</v>
      </c>
      <c r="S10" s="587"/>
      <c r="T10" s="587"/>
      <c r="U10" s="587"/>
      <c r="V10" s="587"/>
      <c r="W10" s="587"/>
      <c r="X10" s="587"/>
      <c r="Y10" s="588"/>
      <c r="Z10" s="639">
        <v>2.5</v>
      </c>
      <c r="AA10" s="639"/>
      <c r="AB10" s="639"/>
      <c r="AC10" s="639"/>
      <c r="AD10" s="640">
        <v>662075</v>
      </c>
      <c r="AE10" s="640"/>
      <c r="AF10" s="640"/>
      <c r="AG10" s="640"/>
      <c r="AH10" s="640"/>
      <c r="AI10" s="640"/>
      <c r="AJ10" s="640"/>
      <c r="AK10" s="640"/>
      <c r="AL10" s="609">
        <v>4.8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197156</v>
      </c>
      <c r="BH10" s="587"/>
      <c r="BI10" s="587"/>
      <c r="BJ10" s="587"/>
      <c r="BK10" s="587"/>
      <c r="BL10" s="587"/>
      <c r="BM10" s="587"/>
      <c r="BN10" s="588"/>
      <c r="BO10" s="639">
        <v>2</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21617</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13394</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52922</v>
      </c>
      <c r="S11" s="587"/>
      <c r="T11" s="587"/>
      <c r="U11" s="587"/>
      <c r="V11" s="587"/>
      <c r="W11" s="587"/>
      <c r="X11" s="587"/>
      <c r="Y11" s="588"/>
      <c r="Z11" s="639">
        <v>0.2</v>
      </c>
      <c r="AA11" s="639"/>
      <c r="AB11" s="639"/>
      <c r="AC11" s="639"/>
      <c r="AD11" s="640">
        <v>52922</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520509</v>
      </c>
      <c r="BH11" s="587"/>
      <c r="BI11" s="587"/>
      <c r="BJ11" s="587"/>
      <c r="BK11" s="587"/>
      <c r="BL11" s="587"/>
      <c r="BM11" s="587"/>
      <c r="BN11" s="588"/>
      <c r="BO11" s="639">
        <v>5.2</v>
      </c>
      <c r="BP11" s="639"/>
      <c r="BQ11" s="639"/>
      <c r="BR11" s="639"/>
      <c r="BS11" s="592">
        <v>84693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309958</v>
      </c>
      <c r="CS11" s="587"/>
      <c r="CT11" s="587"/>
      <c r="CU11" s="587"/>
      <c r="CV11" s="587"/>
      <c r="CW11" s="587"/>
      <c r="CX11" s="587"/>
      <c r="CY11" s="588"/>
      <c r="CZ11" s="639">
        <v>1.2</v>
      </c>
      <c r="DA11" s="639"/>
      <c r="DB11" s="639"/>
      <c r="DC11" s="639"/>
      <c r="DD11" s="592">
        <v>16373</v>
      </c>
      <c r="DE11" s="587"/>
      <c r="DF11" s="587"/>
      <c r="DG11" s="587"/>
      <c r="DH11" s="587"/>
      <c r="DI11" s="587"/>
      <c r="DJ11" s="587"/>
      <c r="DK11" s="587"/>
      <c r="DL11" s="587"/>
      <c r="DM11" s="587"/>
      <c r="DN11" s="587"/>
      <c r="DO11" s="587"/>
      <c r="DP11" s="588"/>
      <c r="DQ11" s="592">
        <v>268535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3840261</v>
      </c>
      <c r="BH12" s="587"/>
      <c r="BI12" s="587"/>
      <c r="BJ12" s="587"/>
      <c r="BK12" s="587"/>
      <c r="BL12" s="587"/>
      <c r="BM12" s="587"/>
      <c r="BN12" s="588"/>
      <c r="BO12" s="639">
        <v>38.1</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167199</v>
      </c>
      <c r="CS12" s="587"/>
      <c r="CT12" s="587"/>
      <c r="CU12" s="587"/>
      <c r="CV12" s="587"/>
      <c r="CW12" s="587"/>
      <c r="CX12" s="587"/>
      <c r="CY12" s="588"/>
      <c r="CZ12" s="639">
        <v>0.7</v>
      </c>
      <c r="DA12" s="639"/>
      <c r="DB12" s="639"/>
      <c r="DC12" s="639"/>
      <c r="DD12" s="592">
        <v>116</v>
      </c>
      <c r="DE12" s="587"/>
      <c r="DF12" s="587"/>
      <c r="DG12" s="587"/>
      <c r="DH12" s="587"/>
      <c r="DI12" s="587"/>
      <c r="DJ12" s="587"/>
      <c r="DK12" s="587"/>
      <c r="DL12" s="587"/>
      <c r="DM12" s="587"/>
      <c r="DN12" s="587"/>
      <c r="DO12" s="587"/>
      <c r="DP12" s="588"/>
      <c r="DQ12" s="592">
        <v>148628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67256</v>
      </c>
      <c r="S13" s="587"/>
      <c r="T13" s="587"/>
      <c r="U13" s="587"/>
      <c r="V13" s="587"/>
      <c r="W13" s="587"/>
      <c r="X13" s="587"/>
      <c r="Y13" s="588"/>
      <c r="Z13" s="639">
        <v>0.3</v>
      </c>
      <c r="AA13" s="639"/>
      <c r="AB13" s="639"/>
      <c r="AC13" s="639"/>
      <c r="AD13" s="640">
        <v>67256</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3814343</v>
      </c>
      <c r="BH13" s="587"/>
      <c r="BI13" s="587"/>
      <c r="BJ13" s="587"/>
      <c r="BK13" s="587"/>
      <c r="BL13" s="587"/>
      <c r="BM13" s="587"/>
      <c r="BN13" s="588"/>
      <c r="BO13" s="639">
        <v>37.9</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1529748</v>
      </c>
      <c r="CS13" s="587"/>
      <c r="CT13" s="587"/>
      <c r="CU13" s="587"/>
      <c r="CV13" s="587"/>
      <c r="CW13" s="587"/>
      <c r="CX13" s="587"/>
      <c r="CY13" s="588"/>
      <c r="CZ13" s="639">
        <v>6.1</v>
      </c>
      <c r="DA13" s="639"/>
      <c r="DB13" s="639"/>
      <c r="DC13" s="639"/>
      <c r="DD13" s="592">
        <v>592769</v>
      </c>
      <c r="DE13" s="587"/>
      <c r="DF13" s="587"/>
      <c r="DG13" s="587"/>
      <c r="DH13" s="587"/>
      <c r="DI13" s="587"/>
      <c r="DJ13" s="587"/>
      <c r="DK13" s="587"/>
      <c r="DL13" s="587"/>
      <c r="DM13" s="587"/>
      <c r="DN13" s="587"/>
      <c r="DO13" s="587"/>
      <c r="DP13" s="588"/>
      <c r="DQ13" s="592">
        <v>1053064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123193</v>
      </c>
      <c r="BH14" s="587"/>
      <c r="BI14" s="587"/>
      <c r="BJ14" s="587"/>
      <c r="BK14" s="587"/>
      <c r="BL14" s="587"/>
      <c r="BM14" s="587"/>
      <c r="BN14" s="588"/>
      <c r="BO14" s="639">
        <v>1.2</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996482</v>
      </c>
      <c r="CS14" s="587"/>
      <c r="CT14" s="587"/>
      <c r="CU14" s="587"/>
      <c r="CV14" s="587"/>
      <c r="CW14" s="587"/>
      <c r="CX14" s="587"/>
      <c r="CY14" s="588"/>
      <c r="CZ14" s="639">
        <v>4</v>
      </c>
      <c r="DA14" s="639"/>
      <c r="DB14" s="639"/>
      <c r="DC14" s="639"/>
      <c r="DD14" s="592">
        <v>4215</v>
      </c>
      <c r="DE14" s="587"/>
      <c r="DF14" s="587"/>
      <c r="DG14" s="587"/>
      <c r="DH14" s="587"/>
      <c r="DI14" s="587"/>
      <c r="DJ14" s="587"/>
      <c r="DK14" s="587"/>
      <c r="DL14" s="587"/>
      <c r="DM14" s="587"/>
      <c r="DN14" s="587"/>
      <c r="DO14" s="587"/>
      <c r="DP14" s="588"/>
      <c r="DQ14" s="592">
        <v>970396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50465</v>
      </c>
      <c r="S15" s="587"/>
      <c r="T15" s="587"/>
      <c r="U15" s="587"/>
      <c r="V15" s="587"/>
      <c r="W15" s="587"/>
      <c r="X15" s="587"/>
      <c r="Y15" s="588"/>
      <c r="Z15" s="639">
        <v>0.2</v>
      </c>
      <c r="AA15" s="639"/>
      <c r="AB15" s="639"/>
      <c r="AC15" s="639"/>
      <c r="AD15" s="640">
        <v>50465</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597608</v>
      </c>
      <c r="BH15" s="587"/>
      <c r="BI15" s="587"/>
      <c r="BJ15" s="587"/>
      <c r="BK15" s="587"/>
      <c r="BL15" s="587"/>
      <c r="BM15" s="587"/>
      <c r="BN15" s="588"/>
      <c r="BO15" s="639">
        <v>5.9</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3490209</v>
      </c>
      <c r="CS15" s="587"/>
      <c r="CT15" s="587"/>
      <c r="CU15" s="587"/>
      <c r="CV15" s="587"/>
      <c r="CW15" s="587"/>
      <c r="CX15" s="587"/>
      <c r="CY15" s="588"/>
      <c r="CZ15" s="639">
        <v>14</v>
      </c>
      <c r="DA15" s="639"/>
      <c r="DB15" s="639"/>
      <c r="DC15" s="639"/>
      <c r="DD15" s="592">
        <v>1413990</v>
      </c>
      <c r="DE15" s="587"/>
      <c r="DF15" s="587"/>
      <c r="DG15" s="587"/>
      <c r="DH15" s="587"/>
      <c r="DI15" s="587"/>
      <c r="DJ15" s="587"/>
      <c r="DK15" s="587"/>
      <c r="DL15" s="587"/>
      <c r="DM15" s="587"/>
      <c r="DN15" s="587"/>
      <c r="DO15" s="587"/>
      <c r="DP15" s="588"/>
      <c r="DQ15" s="592">
        <v>2066935</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3662212</v>
      </c>
      <c r="S16" s="587"/>
      <c r="T16" s="587"/>
      <c r="U16" s="587"/>
      <c r="V16" s="587"/>
      <c r="W16" s="587"/>
      <c r="X16" s="587"/>
      <c r="Y16" s="588"/>
      <c r="Z16" s="639">
        <v>14</v>
      </c>
      <c r="AA16" s="639"/>
      <c r="AB16" s="639"/>
      <c r="AC16" s="639"/>
      <c r="AD16" s="640">
        <v>3034966</v>
      </c>
      <c r="AE16" s="640"/>
      <c r="AF16" s="640"/>
      <c r="AG16" s="640"/>
      <c r="AH16" s="640"/>
      <c r="AI16" s="640"/>
      <c r="AJ16" s="640"/>
      <c r="AK16" s="640"/>
      <c r="AL16" s="609">
        <v>21.9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16945</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16749</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3034966</v>
      </c>
      <c r="S17" s="587"/>
      <c r="T17" s="587"/>
      <c r="U17" s="587"/>
      <c r="V17" s="587"/>
      <c r="W17" s="587"/>
      <c r="X17" s="587"/>
      <c r="Y17" s="588"/>
      <c r="Z17" s="639">
        <v>11.6</v>
      </c>
      <c r="AA17" s="639"/>
      <c r="AB17" s="639"/>
      <c r="AC17" s="639"/>
      <c r="AD17" s="640">
        <v>3034966</v>
      </c>
      <c r="AE17" s="640"/>
      <c r="AF17" s="640"/>
      <c r="AG17" s="640"/>
      <c r="AH17" s="640"/>
      <c r="AI17" s="640"/>
      <c r="AJ17" s="640"/>
      <c r="AK17" s="640"/>
      <c r="AL17" s="609">
        <v>21.9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3192821</v>
      </c>
      <c r="CS17" s="587"/>
      <c r="CT17" s="587"/>
      <c r="CU17" s="587"/>
      <c r="CV17" s="587"/>
      <c r="CW17" s="587"/>
      <c r="CX17" s="587"/>
      <c r="CY17" s="588"/>
      <c r="CZ17" s="639">
        <v>12.8</v>
      </c>
      <c r="DA17" s="639"/>
      <c r="DB17" s="639"/>
      <c r="DC17" s="639"/>
      <c r="DD17" s="592" t="s">
        <v>111</v>
      </c>
      <c r="DE17" s="587"/>
      <c r="DF17" s="587"/>
      <c r="DG17" s="587"/>
      <c r="DH17" s="587"/>
      <c r="DI17" s="587"/>
      <c r="DJ17" s="587"/>
      <c r="DK17" s="587"/>
      <c r="DL17" s="587"/>
      <c r="DM17" s="587"/>
      <c r="DN17" s="587"/>
      <c r="DO17" s="587"/>
      <c r="DP17" s="588"/>
      <c r="DQ17" s="592">
        <v>3073756</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574567</v>
      </c>
      <c r="S18" s="587"/>
      <c r="T18" s="587"/>
      <c r="U18" s="587"/>
      <c r="V18" s="587"/>
      <c r="W18" s="587"/>
      <c r="X18" s="587"/>
      <c r="Y18" s="588"/>
      <c r="Z18" s="639">
        <v>2.2000000000000002</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52679</v>
      </c>
      <c r="S19" s="587"/>
      <c r="T19" s="587"/>
      <c r="U19" s="587"/>
      <c r="V19" s="587"/>
      <c r="W19" s="587"/>
      <c r="X19" s="587"/>
      <c r="Y19" s="588"/>
      <c r="Z19" s="639">
        <v>0.2</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579281</v>
      </c>
      <c r="BH19" s="587"/>
      <c r="BI19" s="587"/>
      <c r="BJ19" s="587"/>
      <c r="BK19" s="587"/>
      <c r="BL19" s="587"/>
      <c r="BM19" s="587"/>
      <c r="BN19" s="588"/>
      <c r="BO19" s="639">
        <v>5.7</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14996759</v>
      </c>
      <c r="S20" s="587"/>
      <c r="T20" s="587"/>
      <c r="U20" s="587"/>
      <c r="V20" s="587"/>
      <c r="W20" s="587"/>
      <c r="X20" s="587"/>
      <c r="Y20" s="588"/>
      <c r="Z20" s="639">
        <v>57.2</v>
      </c>
      <c r="AA20" s="639"/>
      <c r="AB20" s="639"/>
      <c r="AC20" s="639"/>
      <c r="AD20" s="640">
        <v>13790232</v>
      </c>
      <c r="AE20" s="640"/>
      <c r="AF20" s="640"/>
      <c r="AG20" s="640"/>
      <c r="AH20" s="640"/>
      <c r="AI20" s="640"/>
      <c r="AJ20" s="640"/>
      <c r="AK20" s="640"/>
      <c r="AL20" s="609">
        <v>99.3</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579281</v>
      </c>
      <c r="BH20" s="587"/>
      <c r="BI20" s="587"/>
      <c r="BJ20" s="587"/>
      <c r="BK20" s="587"/>
      <c r="BL20" s="587"/>
      <c r="BM20" s="587"/>
      <c r="BN20" s="588"/>
      <c r="BO20" s="639">
        <v>5.7</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24904930</v>
      </c>
      <c r="CS20" s="587"/>
      <c r="CT20" s="587"/>
      <c r="CU20" s="587"/>
      <c r="CV20" s="587"/>
      <c r="CW20" s="587"/>
      <c r="CX20" s="587"/>
      <c r="CY20" s="588"/>
      <c r="CZ20" s="639">
        <v>100</v>
      </c>
      <c r="DA20" s="639"/>
      <c r="DB20" s="639"/>
      <c r="DC20" s="639"/>
      <c r="DD20" s="592">
        <v>2688143</v>
      </c>
      <c r="DE20" s="587"/>
      <c r="DF20" s="587"/>
      <c r="DG20" s="587"/>
      <c r="DH20" s="587"/>
      <c r="DI20" s="587"/>
      <c r="DJ20" s="587"/>
      <c r="DK20" s="587"/>
      <c r="DL20" s="587"/>
      <c r="DM20" s="587"/>
      <c r="DN20" s="587"/>
      <c r="DO20" s="587"/>
      <c r="DP20" s="588"/>
      <c r="DQ20" s="592">
        <v>17824501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13931</v>
      </c>
      <c r="S21" s="587"/>
      <c r="T21" s="587"/>
      <c r="U21" s="587"/>
      <c r="V21" s="587"/>
      <c r="W21" s="587"/>
      <c r="X21" s="587"/>
      <c r="Y21" s="588"/>
      <c r="Z21" s="639">
        <v>0.1</v>
      </c>
      <c r="AA21" s="639"/>
      <c r="AB21" s="639"/>
      <c r="AC21" s="639"/>
      <c r="AD21" s="640">
        <v>13931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294750</v>
      </c>
      <c r="S22" s="587"/>
      <c r="T22" s="587"/>
      <c r="U22" s="587"/>
      <c r="V22" s="587"/>
      <c r="W22" s="587"/>
      <c r="X22" s="587"/>
      <c r="Y22" s="588"/>
      <c r="Z22" s="639">
        <v>1.1000000000000001</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364055</v>
      </c>
      <c r="S23" s="587"/>
      <c r="T23" s="587"/>
      <c r="U23" s="587"/>
      <c r="V23" s="587"/>
      <c r="W23" s="587"/>
      <c r="X23" s="587"/>
      <c r="Y23" s="588"/>
      <c r="Z23" s="639">
        <v>1.4</v>
      </c>
      <c r="AA23" s="639"/>
      <c r="AB23" s="639"/>
      <c r="AC23" s="639"/>
      <c r="AD23" s="640">
        <v>66421</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579281</v>
      </c>
      <c r="BH23" s="587"/>
      <c r="BI23" s="587"/>
      <c r="BJ23" s="587"/>
      <c r="BK23" s="587"/>
      <c r="BL23" s="587"/>
      <c r="BM23" s="587"/>
      <c r="BN23" s="588"/>
      <c r="BO23" s="639">
        <v>5.7</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44961</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12521523</v>
      </c>
      <c r="CS24" s="637"/>
      <c r="CT24" s="637"/>
      <c r="CU24" s="637"/>
      <c r="CV24" s="637"/>
      <c r="CW24" s="637"/>
      <c r="CX24" s="637"/>
      <c r="CY24" s="684"/>
      <c r="CZ24" s="688">
        <v>50.3</v>
      </c>
      <c r="DA24" s="689"/>
      <c r="DB24" s="689"/>
      <c r="DC24" s="690"/>
      <c r="DD24" s="683">
        <v>8400230</v>
      </c>
      <c r="DE24" s="637"/>
      <c r="DF24" s="637"/>
      <c r="DG24" s="637"/>
      <c r="DH24" s="637"/>
      <c r="DI24" s="637"/>
      <c r="DJ24" s="637"/>
      <c r="DK24" s="684"/>
      <c r="DL24" s="683">
        <v>8188089</v>
      </c>
      <c r="DM24" s="637"/>
      <c r="DN24" s="637"/>
      <c r="DO24" s="637"/>
      <c r="DP24" s="637"/>
      <c r="DQ24" s="637"/>
      <c r="DR24" s="637"/>
      <c r="DS24" s="637"/>
      <c r="DT24" s="637"/>
      <c r="DU24" s="637"/>
      <c r="DV24" s="684"/>
      <c r="DW24" s="685">
        <v>52.9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3656427</v>
      </c>
      <c r="S25" s="587"/>
      <c r="T25" s="587"/>
      <c r="U25" s="587"/>
      <c r="V25" s="587"/>
      <c r="W25" s="587"/>
      <c r="X25" s="587"/>
      <c r="Y25" s="588"/>
      <c r="Z25" s="639">
        <v>13.9</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4003713</v>
      </c>
      <c r="CS25" s="605"/>
      <c r="CT25" s="605"/>
      <c r="CU25" s="605"/>
      <c r="CV25" s="605"/>
      <c r="CW25" s="605"/>
      <c r="CX25" s="605"/>
      <c r="CY25" s="606"/>
      <c r="CZ25" s="589">
        <v>16.100000000000001</v>
      </c>
      <c r="DA25" s="607"/>
      <c r="DB25" s="607"/>
      <c r="DC25" s="608"/>
      <c r="DD25" s="592">
        <v>3672758</v>
      </c>
      <c r="DE25" s="605"/>
      <c r="DF25" s="605"/>
      <c r="DG25" s="605"/>
      <c r="DH25" s="605"/>
      <c r="DI25" s="605"/>
      <c r="DJ25" s="605"/>
      <c r="DK25" s="606"/>
      <c r="DL25" s="592">
        <v>3529897</v>
      </c>
      <c r="DM25" s="605"/>
      <c r="DN25" s="605"/>
      <c r="DO25" s="605"/>
      <c r="DP25" s="605"/>
      <c r="DQ25" s="605"/>
      <c r="DR25" s="605"/>
      <c r="DS25" s="605"/>
      <c r="DT25" s="605"/>
      <c r="DU25" s="605"/>
      <c r="DV25" s="606"/>
      <c r="DW25" s="609">
        <v>22.8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2370004</v>
      </c>
      <c r="CS26" s="587"/>
      <c r="CT26" s="587"/>
      <c r="CU26" s="587"/>
      <c r="CV26" s="587"/>
      <c r="CW26" s="587"/>
      <c r="CX26" s="587"/>
      <c r="CY26" s="588"/>
      <c r="CZ26" s="589">
        <v>9.5</v>
      </c>
      <c r="DA26" s="607"/>
      <c r="DB26" s="607"/>
      <c r="DC26" s="608"/>
      <c r="DD26" s="592">
        <v>2145087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1633144</v>
      </c>
      <c r="S27" s="587"/>
      <c r="T27" s="587"/>
      <c r="U27" s="587"/>
      <c r="V27" s="587"/>
      <c r="W27" s="587"/>
      <c r="X27" s="587"/>
      <c r="Y27" s="588"/>
      <c r="Z27" s="639">
        <v>6.2</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10076116</v>
      </c>
      <c r="BH27" s="587"/>
      <c r="BI27" s="587"/>
      <c r="BJ27" s="587"/>
      <c r="BK27" s="587"/>
      <c r="BL27" s="587"/>
      <c r="BM27" s="587"/>
      <c r="BN27" s="588"/>
      <c r="BO27" s="639">
        <v>100</v>
      </c>
      <c r="BP27" s="639"/>
      <c r="BQ27" s="639"/>
      <c r="BR27" s="639"/>
      <c r="BS27" s="592">
        <v>84693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5324989</v>
      </c>
      <c r="CS27" s="605"/>
      <c r="CT27" s="605"/>
      <c r="CU27" s="605"/>
      <c r="CV27" s="605"/>
      <c r="CW27" s="605"/>
      <c r="CX27" s="605"/>
      <c r="CY27" s="606"/>
      <c r="CZ27" s="589">
        <v>21.4</v>
      </c>
      <c r="DA27" s="607"/>
      <c r="DB27" s="607"/>
      <c r="DC27" s="608"/>
      <c r="DD27" s="592">
        <v>1653716</v>
      </c>
      <c r="DE27" s="605"/>
      <c r="DF27" s="605"/>
      <c r="DG27" s="605"/>
      <c r="DH27" s="605"/>
      <c r="DI27" s="605"/>
      <c r="DJ27" s="605"/>
      <c r="DK27" s="606"/>
      <c r="DL27" s="592">
        <v>1584436</v>
      </c>
      <c r="DM27" s="605"/>
      <c r="DN27" s="605"/>
      <c r="DO27" s="605"/>
      <c r="DP27" s="605"/>
      <c r="DQ27" s="605"/>
      <c r="DR27" s="605"/>
      <c r="DS27" s="605"/>
      <c r="DT27" s="605"/>
      <c r="DU27" s="605"/>
      <c r="DV27" s="606"/>
      <c r="DW27" s="609">
        <v>10.199999999999999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17320</v>
      </c>
      <c r="S28" s="587"/>
      <c r="T28" s="587"/>
      <c r="U28" s="587"/>
      <c r="V28" s="587"/>
      <c r="W28" s="587"/>
      <c r="X28" s="587"/>
      <c r="Y28" s="588"/>
      <c r="Z28" s="639">
        <v>0.1</v>
      </c>
      <c r="AA28" s="639"/>
      <c r="AB28" s="639"/>
      <c r="AC28" s="639"/>
      <c r="AD28" s="640">
        <v>11627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3192821</v>
      </c>
      <c r="CS28" s="587"/>
      <c r="CT28" s="587"/>
      <c r="CU28" s="587"/>
      <c r="CV28" s="587"/>
      <c r="CW28" s="587"/>
      <c r="CX28" s="587"/>
      <c r="CY28" s="588"/>
      <c r="CZ28" s="589">
        <v>12.8</v>
      </c>
      <c r="DA28" s="607"/>
      <c r="DB28" s="607"/>
      <c r="DC28" s="608"/>
      <c r="DD28" s="592">
        <v>3073756</v>
      </c>
      <c r="DE28" s="587"/>
      <c r="DF28" s="587"/>
      <c r="DG28" s="587"/>
      <c r="DH28" s="587"/>
      <c r="DI28" s="587"/>
      <c r="DJ28" s="587"/>
      <c r="DK28" s="588"/>
      <c r="DL28" s="592">
        <v>3073756</v>
      </c>
      <c r="DM28" s="587"/>
      <c r="DN28" s="587"/>
      <c r="DO28" s="587"/>
      <c r="DP28" s="587"/>
      <c r="DQ28" s="587"/>
      <c r="DR28" s="587"/>
      <c r="DS28" s="587"/>
      <c r="DT28" s="587"/>
      <c r="DU28" s="587"/>
      <c r="DV28" s="588"/>
      <c r="DW28" s="609">
        <v>19.899999999999999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789</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3192821</v>
      </c>
      <c r="CS29" s="605"/>
      <c r="CT29" s="605"/>
      <c r="CU29" s="605"/>
      <c r="CV29" s="605"/>
      <c r="CW29" s="605"/>
      <c r="CX29" s="605"/>
      <c r="CY29" s="606"/>
      <c r="CZ29" s="589">
        <v>12.8</v>
      </c>
      <c r="DA29" s="607"/>
      <c r="DB29" s="607"/>
      <c r="DC29" s="608"/>
      <c r="DD29" s="592">
        <v>3073756</v>
      </c>
      <c r="DE29" s="605"/>
      <c r="DF29" s="605"/>
      <c r="DG29" s="605"/>
      <c r="DH29" s="605"/>
      <c r="DI29" s="605"/>
      <c r="DJ29" s="605"/>
      <c r="DK29" s="606"/>
      <c r="DL29" s="592">
        <v>3073756</v>
      </c>
      <c r="DM29" s="605"/>
      <c r="DN29" s="605"/>
      <c r="DO29" s="605"/>
      <c r="DP29" s="605"/>
      <c r="DQ29" s="605"/>
      <c r="DR29" s="605"/>
      <c r="DS29" s="605"/>
      <c r="DT29" s="605"/>
      <c r="DU29" s="605"/>
      <c r="DV29" s="606"/>
      <c r="DW29" s="609">
        <v>19.899999999999999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54823</v>
      </c>
      <c r="S30" s="587"/>
      <c r="T30" s="587"/>
      <c r="U30" s="587"/>
      <c r="V30" s="587"/>
      <c r="W30" s="587"/>
      <c r="X30" s="587"/>
      <c r="Y30" s="588"/>
      <c r="Z30" s="639">
        <v>0.2</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97.8</v>
      </c>
      <c r="BH30" s="653"/>
      <c r="BI30" s="653"/>
      <c r="BJ30" s="653"/>
      <c r="BK30" s="653"/>
      <c r="BL30" s="653"/>
      <c r="BM30" s="654">
        <v>90.4</v>
      </c>
      <c r="BN30" s="653"/>
      <c r="BO30" s="653"/>
      <c r="BP30" s="653"/>
      <c r="BQ30" s="655"/>
      <c r="BR30" s="652">
        <v>97.5</v>
      </c>
      <c r="BS30" s="653"/>
      <c r="BT30" s="653"/>
      <c r="BU30" s="653"/>
      <c r="BV30" s="653"/>
      <c r="BW30" s="653"/>
      <c r="BX30" s="654">
        <v>89.7</v>
      </c>
      <c r="BY30" s="653"/>
      <c r="BZ30" s="653"/>
      <c r="CA30" s="653"/>
      <c r="CB30" s="655"/>
      <c r="CD30" s="658"/>
      <c r="CE30" s="659"/>
      <c r="CF30" s="623" t="s">
        <v>292</v>
      </c>
      <c r="CG30" s="620"/>
      <c r="CH30" s="620"/>
      <c r="CI30" s="620"/>
      <c r="CJ30" s="620"/>
      <c r="CK30" s="620"/>
      <c r="CL30" s="620"/>
      <c r="CM30" s="620"/>
      <c r="CN30" s="620"/>
      <c r="CO30" s="620"/>
      <c r="CP30" s="620"/>
      <c r="CQ30" s="621"/>
      <c r="CR30" s="586">
        <v>2777122</v>
      </c>
      <c r="CS30" s="587"/>
      <c r="CT30" s="587"/>
      <c r="CU30" s="587"/>
      <c r="CV30" s="587"/>
      <c r="CW30" s="587"/>
      <c r="CX30" s="587"/>
      <c r="CY30" s="588"/>
      <c r="CZ30" s="589">
        <v>11.2</v>
      </c>
      <c r="DA30" s="607"/>
      <c r="DB30" s="607"/>
      <c r="DC30" s="608"/>
      <c r="DD30" s="592">
        <v>2658057</v>
      </c>
      <c r="DE30" s="587"/>
      <c r="DF30" s="587"/>
      <c r="DG30" s="587"/>
      <c r="DH30" s="587"/>
      <c r="DI30" s="587"/>
      <c r="DJ30" s="587"/>
      <c r="DK30" s="588"/>
      <c r="DL30" s="592">
        <v>2658057</v>
      </c>
      <c r="DM30" s="587"/>
      <c r="DN30" s="587"/>
      <c r="DO30" s="587"/>
      <c r="DP30" s="587"/>
      <c r="DQ30" s="587"/>
      <c r="DR30" s="587"/>
      <c r="DS30" s="587"/>
      <c r="DT30" s="587"/>
      <c r="DU30" s="587"/>
      <c r="DV30" s="588"/>
      <c r="DW30" s="609">
        <v>17.2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1145673</v>
      </c>
      <c r="S31" s="587"/>
      <c r="T31" s="587"/>
      <c r="U31" s="587"/>
      <c r="V31" s="587"/>
      <c r="W31" s="587"/>
      <c r="X31" s="587"/>
      <c r="Y31" s="588"/>
      <c r="Z31" s="639">
        <v>4.4000000000000004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97.8</v>
      </c>
      <c r="BH31" s="605"/>
      <c r="BI31" s="605"/>
      <c r="BJ31" s="605"/>
      <c r="BK31" s="605"/>
      <c r="BL31" s="605"/>
      <c r="BM31" s="641">
        <v>90.7</v>
      </c>
      <c r="BN31" s="651"/>
      <c r="BO31" s="651"/>
      <c r="BP31" s="651"/>
      <c r="BQ31" s="615"/>
      <c r="BR31" s="650">
        <v>97.5</v>
      </c>
      <c r="BS31" s="605"/>
      <c r="BT31" s="605"/>
      <c r="BU31" s="605"/>
      <c r="BV31" s="605"/>
      <c r="BW31" s="605"/>
      <c r="BX31" s="641">
        <v>90</v>
      </c>
      <c r="BY31" s="651"/>
      <c r="BZ31" s="651"/>
      <c r="CA31" s="651"/>
      <c r="CB31" s="615"/>
      <c r="CD31" s="658"/>
      <c r="CE31" s="659"/>
      <c r="CF31" s="623" t="s">
        <v>296</v>
      </c>
      <c r="CG31" s="620"/>
      <c r="CH31" s="620"/>
      <c r="CI31" s="620"/>
      <c r="CJ31" s="620"/>
      <c r="CK31" s="620"/>
      <c r="CL31" s="620"/>
      <c r="CM31" s="620"/>
      <c r="CN31" s="620"/>
      <c r="CO31" s="620"/>
      <c r="CP31" s="620"/>
      <c r="CQ31" s="621"/>
      <c r="CR31" s="586">
        <v>415699</v>
      </c>
      <c r="CS31" s="605"/>
      <c r="CT31" s="605"/>
      <c r="CU31" s="605"/>
      <c r="CV31" s="605"/>
      <c r="CW31" s="605"/>
      <c r="CX31" s="605"/>
      <c r="CY31" s="606"/>
      <c r="CZ31" s="589">
        <v>1.7</v>
      </c>
      <c r="DA31" s="607"/>
      <c r="DB31" s="607"/>
      <c r="DC31" s="608"/>
      <c r="DD31" s="592">
        <v>415699</v>
      </c>
      <c r="DE31" s="605"/>
      <c r="DF31" s="605"/>
      <c r="DG31" s="605"/>
      <c r="DH31" s="605"/>
      <c r="DI31" s="605"/>
      <c r="DJ31" s="605"/>
      <c r="DK31" s="606"/>
      <c r="DL31" s="592">
        <v>415699</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1613031</v>
      </c>
      <c r="S32" s="587"/>
      <c r="T32" s="587"/>
      <c r="U32" s="587"/>
      <c r="V32" s="587"/>
      <c r="W32" s="587"/>
      <c r="X32" s="587"/>
      <c r="Y32" s="588"/>
      <c r="Z32" s="639">
        <v>6.2</v>
      </c>
      <c r="AA32" s="639"/>
      <c r="AB32" s="639"/>
      <c r="AC32" s="639"/>
      <c r="AD32" s="640">
        <v>429</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97.6</v>
      </c>
      <c r="BH32" s="571"/>
      <c r="BI32" s="571"/>
      <c r="BJ32" s="571"/>
      <c r="BK32" s="571"/>
      <c r="BL32" s="571"/>
      <c r="BM32" s="634">
        <v>89</v>
      </c>
      <c r="BN32" s="571"/>
      <c r="BO32" s="571"/>
      <c r="BP32" s="571"/>
      <c r="BQ32" s="628"/>
      <c r="BR32" s="649">
        <v>97.3</v>
      </c>
      <c r="BS32" s="571"/>
      <c r="BT32" s="571"/>
      <c r="BU32" s="571"/>
      <c r="BV32" s="571"/>
      <c r="BW32" s="571"/>
      <c r="BX32" s="634">
        <v>88.2</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2390879</v>
      </c>
      <c r="S33" s="587"/>
      <c r="T33" s="587"/>
      <c r="U33" s="587"/>
      <c r="V33" s="587"/>
      <c r="W33" s="587"/>
      <c r="X33" s="587"/>
      <c r="Y33" s="588"/>
      <c r="Z33" s="639">
        <v>9.1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9678319</v>
      </c>
      <c r="CS33" s="605"/>
      <c r="CT33" s="605"/>
      <c r="CU33" s="605"/>
      <c r="CV33" s="605"/>
      <c r="CW33" s="605"/>
      <c r="CX33" s="605"/>
      <c r="CY33" s="606"/>
      <c r="CZ33" s="589">
        <v>38.9</v>
      </c>
      <c r="DA33" s="607"/>
      <c r="DB33" s="607"/>
      <c r="DC33" s="608"/>
      <c r="DD33" s="592">
        <v>8500835</v>
      </c>
      <c r="DE33" s="605"/>
      <c r="DF33" s="605"/>
      <c r="DG33" s="605"/>
      <c r="DH33" s="605"/>
      <c r="DI33" s="605"/>
      <c r="DJ33" s="605"/>
      <c r="DK33" s="606"/>
      <c r="DL33" s="592">
        <v>5917871</v>
      </c>
      <c r="DM33" s="605"/>
      <c r="DN33" s="605"/>
      <c r="DO33" s="605"/>
      <c r="DP33" s="605"/>
      <c r="DQ33" s="605"/>
      <c r="DR33" s="605"/>
      <c r="DS33" s="605"/>
      <c r="DT33" s="605"/>
      <c r="DU33" s="605"/>
      <c r="DV33" s="606"/>
      <c r="DW33" s="609">
        <v>38.200000000000003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2873266</v>
      </c>
      <c r="CS34" s="587"/>
      <c r="CT34" s="587"/>
      <c r="CU34" s="587"/>
      <c r="CV34" s="587"/>
      <c r="CW34" s="587"/>
      <c r="CX34" s="587"/>
      <c r="CY34" s="588"/>
      <c r="CZ34" s="589">
        <v>11.5</v>
      </c>
      <c r="DA34" s="607"/>
      <c r="DB34" s="607"/>
      <c r="DC34" s="608"/>
      <c r="DD34" s="592">
        <v>2096765</v>
      </c>
      <c r="DE34" s="587"/>
      <c r="DF34" s="587"/>
      <c r="DG34" s="587"/>
      <c r="DH34" s="587"/>
      <c r="DI34" s="587"/>
      <c r="DJ34" s="587"/>
      <c r="DK34" s="588"/>
      <c r="DL34" s="592">
        <v>1849513</v>
      </c>
      <c r="DM34" s="587"/>
      <c r="DN34" s="587"/>
      <c r="DO34" s="587"/>
      <c r="DP34" s="587"/>
      <c r="DQ34" s="587"/>
      <c r="DR34" s="587"/>
      <c r="DS34" s="587"/>
      <c r="DT34" s="587"/>
      <c r="DU34" s="587"/>
      <c r="DV34" s="588"/>
      <c r="DW34" s="609">
        <v>12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1591879</v>
      </c>
      <c r="S35" s="587"/>
      <c r="T35" s="587"/>
      <c r="U35" s="587"/>
      <c r="V35" s="587"/>
      <c r="W35" s="587"/>
      <c r="X35" s="587"/>
      <c r="Y35" s="588"/>
      <c r="Z35" s="639">
        <v>6.1</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2220973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86047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125585</v>
      </c>
      <c r="CS35" s="605"/>
      <c r="CT35" s="605"/>
      <c r="CU35" s="605"/>
      <c r="CV35" s="605"/>
      <c r="CW35" s="605"/>
      <c r="CX35" s="605"/>
      <c r="CY35" s="606"/>
      <c r="CZ35" s="589">
        <v>0.5</v>
      </c>
      <c r="DA35" s="607"/>
      <c r="DB35" s="607"/>
      <c r="DC35" s="608"/>
      <c r="DD35" s="592">
        <v>122391</v>
      </c>
      <c r="DE35" s="605"/>
      <c r="DF35" s="605"/>
      <c r="DG35" s="605"/>
      <c r="DH35" s="605"/>
      <c r="DI35" s="605"/>
      <c r="DJ35" s="605"/>
      <c r="DK35" s="606"/>
      <c r="DL35" s="592">
        <v>122391</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26226542</v>
      </c>
      <c r="S36" s="627"/>
      <c r="T36" s="627"/>
      <c r="U36" s="627"/>
      <c r="V36" s="627"/>
      <c r="W36" s="627"/>
      <c r="X36" s="627"/>
      <c r="Y36" s="630"/>
      <c r="Z36" s="631">
        <v>100</v>
      </c>
      <c r="AA36" s="631"/>
      <c r="AB36" s="631"/>
      <c r="AC36" s="631"/>
      <c r="AD36" s="632">
        <v>13882640</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361473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-147129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3001592</v>
      </c>
      <c r="CS36" s="587"/>
      <c r="CT36" s="587"/>
      <c r="CU36" s="587"/>
      <c r="CV36" s="587"/>
      <c r="CW36" s="587"/>
      <c r="CX36" s="587"/>
      <c r="CY36" s="588"/>
      <c r="CZ36" s="589">
        <v>12.1</v>
      </c>
      <c r="DA36" s="607"/>
      <c r="DB36" s="607"/>
      <c r="DC36" s="608"/>
      <c r="DD36" s="592">
        <v>2859838</v>
      </c>
      <c r="DE36" s="587"/>
      <c r="DF36" s="587"/>
      <c r="DG36" s="587"/>
      <c r="DH36" s="587"/>
      <c r="DI36" s="587"/>
      <c r="DJ36" s="587"/>
      <c r="DK36" s="588"/>
      <c r="DL36" s="592">
        <v>2329193</v>
      </c>
      <c r="DM36" s="587"/>
      <c r="DN36" s="587"/>
      <c r="DO36" s="587"/>
      <c r="DP36" s="587"/>
      <c r="DQ36" s="587"/>
      <c r="DR36" s="587"/>
      <c r="DS36" s="587"/>
      <c r="DT36" s="587"/>
      <c r="DU36" s="587"/>
      <c r="DV36" s="588"/>
      <c r="DW36" s="609">
        <v>15.1</v>
      </c>
      <c r="DX36" s="610"/>
      <c r="DY36" s="610"/>
      <c r="DZ36" s="610"/>
      <c r="EA36" s="610"/>
      <c r="EB36" s="610"/>
      <c r="EC36" s="611"/>
    </row>
    <row r="37" spans="2:133" ht="11.25" customHeight="1">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12486</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2052479</v>
      </c>
      <c r="CS37" s="605"/>
      <c r="CT37" s="605"/>
      <c r="CU37" s="605"/>
      <c r="CV37" s="605"/>
      <c r="CW37" s="605"/>
      <c r="CX37" s="605"/>
      <c r="CY37" s="606"/>
      <c r="CZ37" s="589">
        <v>8.1999999999999993</v>
      </c>
      <c r="DA37" s="607"/>
      <c r="DB37" s="607"/>
      <c r="DC37" s="608"/>
      <c r="DD37" s="592">
        <v>2049670</v>
      </c>
      <c r="DE37" s="605"/>
      <c r="DF37" s="605"/>
      <c r="DG37" s="605"/>
      <c r="DH37" s="605"/>
      <c r="DI37" s="605"/>
      <c r="DJ37" s="605"/>
      <c r="DK37" s="606"/>
      <c r="DL37" s="592">
        <v>1814532</v>
      </c>
      <c r="DM37" s="605"/>
      <c r="DN37" s="605"/>
      <c r="DO37" s="605"/>
      <c r="DP37" s="605"/>
      <c r="DQ37" s="605"/>
      <c r="DR37" s="605"/>
      <c r="DS37" s="605"/>
      <c r="DT37" s="605"/>
      <c r="DU37" s="605"/>
      <c r="DV37" s="606"/>
      <c r="DW37" s="609">
        <v>11.7</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22143</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2220973</v>
      </c>
      <c r="CS38" s="587"/>
      <c r="CT38" s="587"/>
      <c r="CU38" s="587"/>
      <c r="CV38" s="587"/>
      <c r="CW38" s="587"/>
      <c r="CX38" s="587"/>
      <c r="CY38" s="588"/>
      <c r="CZ38" s="589">
        <v>8.9</v>
      </c>
      <c r="DA38" s="607"/>
      <c r="DB38" s="607"/>
      <c r="DC38" s="608"/>
      <c r="DD38" s="592">
        <v>1981663</v>
      </c>
      <c r="DE38" s="587"/>
      <c r="DF38" s="587"/>
      <c r="DG38" s="587"/>
      <c r="DH38" s="587"/>
      <c r="DI38" s="587"/>
      <c r="DJ38" s="587"/>
      <c r="DK38" s="588"/>
      <c r="DL38" s="592">
        <v>1616128</v>
      </c>
      <c r="DM38" s="587"/>
      <c r="DN38" s="587"/>
      <c r="DO38" s="587"/>
      <c r="DP38" s="587"/>
      <c r="DQ38" s="587"/>
      <c r="DR38" s="587"/>
      <c r="DS38" s="587"/>
      <c r="DT38" s="587"/>
      <c r="DU38" s="587"/>
      <c r="DV38" s="588"/>
      <c r="DW38" s="609">
        <v>10.4</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89</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1438617</v>
      </c>
      <c r="CS39" s="605"/>
      <c r="CT39" s="605"/>
      <c r="CU39" s="605"/>
      <c r="CV39" s="605"/>
      <c r="CW39" s="605"/>
      <c r="CX39" s="605"/>
      <c r="CY39" s="606"/>
      <c r="CZ39" s="589">
        <v>5.8</v>
      </c>
      <c r="DA39" s="607"/>
      <c r="DB39" s="607"/>
      <c r="DC39" s="608"/>
      <c r="DD39" s="592">
        <v>1437392</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643911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87</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18286</v>
      </c>
      <c r="CS40" s="587"/>
      <c r="CT40" s="587"/>
      <c r="CU40" s="587"/>
      <c r="CV40" s="587"/>
      <c r="CW40" s="587"/>
      <c r="CX40" s="587"/>
      <c r="CY40" s="588"/>
      <c r="CZ40" s="589">
        <v>0.1</v>
      </c>
      <c r="DA40" s="607"/>
      <c r="DB40" s="607"/>
      <c r="DC40" s="608"/>
      <c r="DD40" s="592">
        <v>2786</v>
      </c>
      <c r="DE40" s="587"/>
      <c r="DF40" s="587"/>
      <c r="DG40" s="587"/>
      <c r="DH40" s="587"/>
      <c r="DI40" s="587"/>
      <c r="DJ40" s="587"/>
      <c r="DK40" s="588"/>
      <c r="DL40" s="592">
        <v>646</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1215589</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234</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2705088</v>
      </c>
      <c r="CS42" s="587"/>
      <c r="CT42" s="587"/>
      <c r="CU42" s="587"/>
      <c r="CV42" s="587"/>
      <c r="CW42" s="587"/>
      <c r="CX42" s="587"/>
      <c r="CY42" s="588"/>
      <c r="CZ42" s="589">
        <v>10.9</v>
      </c>
      <c r="DA42" s="590"/>
      <c r="DB42" s="590"/>
      <c r="DC42" s="591"/>
      <c r="DD42" s="592">
        <v>923436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83270</v>
      </c>
      <c r="CS43" s="605"/>
      <c r="CT43" s="605"/>
      <c r="CU43" s="605"/>
      <c r="CV43" s="605"/>
      <c r="CW43" s="605"/>
      <c r="CX43" s="605"/>
      <c r="CY43" s="606"/>
      <c r="CZ43" s="589">
        <v>0.3</v>
      </c>
      <c r="DA43" s="607"/>
      <c r="DB43" s="607"/>
      <c r="DC43" s="608"/>
      <c r="DD43" s="592">
        <v>81953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2688143</v>
      </c>
      <c r="CS44" s="587"/>
      <c r="CT44" s="587"/>
      <c r="CU44" s="587"/>
      <c r="CV44" s="587"/>
      <c r="CW44" s="587"/>
      <c r="CX44" s="587"/>
      <c r="CY44" s="588"/>
      <c r="CZ44" s="589">
        <v>10.8</v>
      </c>
      <c r="DA44" s="590"/>
      <c r="DB44" s="590"/>
      <c r="DC44" s="591"/>
      <c r="DD44" s="592">
        <v>906687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1695513</v>
      </c>
      <c r="CS45" s="605"/>
      <c r="CT45" s="605"/>
      <c r="CU45" s="605"/>
      <c r="CV45" s="605"/>
      <c r="CW45" s="605"/>
      <c r="CX45" s="605"/>
      <c r="CY45" s="606"/>
      <c r="CZ45" s="589">
        <v>6.8</v>
      </c>
      <c r="DA45" s="607"/>
      <c r="DB45" s="607"/>
      <c r="DC45" s="608"/>
      <c r="DD45" s="592">
        <v>13417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981464</v>
      </c>
      <c r="CS46" s="587"/>
      <c r="CT46" s="587"/>
      <c r="CU46" s="587"/>
      <c r="CV46" s="587"/>
      <c r="CW46" s="587"/>
      <c r="CX46" s="587"/>
      <c r="CY46" s="588"/>
      <c r="CZ46" s="589">
        <v>3.9</v>
      </c>
      <c r="DA46" s="590"/>
      <c r="DB46" s="590"/>
      <c r="DC46" s="591"/>
      <c r="DD46" s="592">
        <v>892389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16945</v>
      </c>
      <c r="CS47" s="605"/>
      <c r="CT47" s="605"/>
      <c r="CU47" s="605"/>
      <c r="CV47" s="605"/>
      <c r="CW47" s="605"/>
      <c r="CX47" s="605"/>
      <c r="CY47" s="606"/>
      <c r="CZ47" s="589">
        <v>0.1</v>
      </c>
      <c r="DA47" s="607"/>
      <c r="DB47" s="607"/>
      <c r="DC47" s="608"/>
      <c r="DD47" s="592">
        <v>16749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24904930</v>
      </c>
      <c r="CS49" s="571"/>
      <c r="CT49" s="571"/>
      <c r="CU49" s="571"/>
      <c r="CV49" s="571"/>
      <c r="CW49" s="571"/>
      <c r="CX49" s="571"/>
      <c r="CY49" s="572"/>
      <c r="CZ49" s="573">
        <v>100</v>
      </c>
      <c r="DA49" s="574"/>
      <c r="DB49" s="574"/>
      <c r="DC49" s="575"/>
      <c r="DD49" s="576">
        <v>17824501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70" zoomScaleNormal="25" zoomScaleSheetLayoutView="70" workbookViewId="0">
      <selection activeCell="CH9" sqref="CH9:CL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26234</v>
      </c>
      <c r="R7" s="1099"/>
      <c r="S7" s="1099"/>
      <c r="T7" s="1099"/>
      <c r="U7" s="1099"/>
      <c r="V7" s="1099">
        <v>24912</v>
      </c>
      <c r="W7" s="1099"/>
      <c r="X7" s="1099"/>
      <c r="Y7" s="1099"/>
      <c r="Z7" s="1099"/>
      <c r="AA7" s="1099">
        <v>1322</v>
      </c>
      <c r="AB7" s="1099"/>
      <c r="AC7" s="1099"/>
      <c r="AD7" s="1099"/>
      <c r="AE7" s="1100"/>
      <c r="AF7" s="1101">
        <v>1265</v>
      </c>
      <c r="AG7" s="1102"/>
      <c r="AH7" s="1102"/>
      <c r="AI7" s="1102"/>
      <c r="AJ7" s="1103"/>
      <c r="AK7" s="1085">
        <v>55</v>
      </c>
      <c r="AL7" s="1086"/>
      <c r="AM7" s="1086"/>
      <c r="AN7" s="1086"/>
      <c r="AO7" s="1086"/>
      <c r="AP7" s="1086">
        <v>26097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553</v>
      </c>
      <c r="BT7" s="1090"/>
      <c r="BU7" s="1090"/>
      <c r="BV7" s="1090"/>
      <c r="BW7" s="1090"/>
      <c r="BX7" s="1090"/>
      <c r="BY7" s="1090"/>
      <c r="BZ7" s="1090"/>
      <c r="CA7" s="1090"/>
      <c r="CB7" s="1090"/>
      <c r="CC7" s="1090"/>
      <c r="CD7" s="1090"/>
      <c r="CE7" s="1090"/>
      <c r="CF7" s="1090"/>
      <c r="CG7" s="1091"/>
      <c r="CH7" s="1082">
        <v>-17</v>
      </c>
      <c r="CI7" s="1083"/>
      <c r="CJ7" s="1083"/>
      <c r="CK7" s="1083"/>
      <c r="CL7" s="1084"/>
      <c r="CM7" s="1082">
        <v>875</v>
      </c>
      <c r="CN7" s="1083"/>
      <c r="CO7" s="1083"/>
      <c r="CP7" s="1083"/>
      <c r="CQ7" s="1084"/>
      <c r="CR7" s="1082">
        <v>56</v>
      </c>
      <c r="CS7" s="1083"/>
      <c r="CT7" s="1083"/>
      <c r="CU7" s="1083"/>
      <c r="CV7" s="1084"/>
      <c r="CW7" s="1082">
        <v>23</v>
      </c>
      <c r="CX7" s="1083"/>
      <c r="CY7" s="1083"/>
      <c r="CZ7" s="1083"/>
      <c r="DA7" s="1084"/>
      <c r="DB7" s="1082" t="s">
        <v>549</v>
      </c>
      <c r="DC7" s="1083"/>
      <c r="DD7" s="1083"/>
      <c r="DE7" s="1083"/>
      <c r="DF7" s="1084"/>
      <c r="DG7" s="1082" t="s">
        <v>548</v>
      </c>
      <c r="DH7" s="1083"/>
      <c r="DI7" s="1083"/>
      <c r="DJ7" s="1083"/>
      <c r="DK7" s="1084"/>
      <c r="DL7" s="1082" t="s">
        <v>549</v>
      </c>
      <c r="DM7" s="1083"/>
      <c r="DN7" s="1083"/>
      <c r="DO7" s="1083"/>
      <c r="DP7" s="1084"/>
      <c r="DQ7" s="1082" t="s">
        <v>555</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35</v>
      </c>
      <c r="R8" s="1038"/>
      <c r="S8" s="1038"/>
      <c r="T8" s="1038"/>
      <c r="U8" s="1038"/>
      <c r="V8" s="1038">
        <v>35</v>
      </c>
      <c r="W8" s="1038"/>
      <c r="X8" s="1038"/>
      <c r="Y8" s="1038"/>
      <c r="Z8" s="1038"/>
      <c r="AA8" s="1038">
        <v>0</v>
      </c>
      <c r="AB8" s="1038"/>
      <c r="AC8" s="1038"/>
      <c r="AD8" s="1038"/>
      <c r="AE8" s="1039"/>
      <c r="AF8" s="1013">
        <v>0</v>
      </c>
      <c r="AG8" s="1014"/>
      <c r="AH8" s="1014"/>
      <c r="AI8" s="1014"/>
      <c r="AJ8" s="1015"/>
      <c r="AK8" s="1080">
        <v>26</v>
      </c>
      <c r="AL8" s="1081"/>
      <c r="AM8" s="1081"/>
      <c r="AN8" s="1081"/>
      <c r="AO8" s="1081"/>
      <c r="AP8" s="1081" t="s">
        <v>549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554</v>
      </c>
      <c r="BT8" s="1009"/>
      <c r="BU8" s="1009"/>
      <c r="BV8" s="1009"/>
      <c r="BW8" s="1009"/>
      <c r="BX8" s="1009"/>
      <c r="BY8" s="1009"/>
      <c r="BZ8" s="1009"/>
      <c r="CA8" s="1009"/>
      <c r="CB8" s="1009"/>
      <c r="CC8" s="1009"/>
      <c r="CD8" s="1009"/>
      <c r="CE8" s="1009"/>
      <c r="CF8" s="1009"/>
      <c r="CG8" s="1010"/>
      <c r="CH8" s="983">
        <v>2</v>
      </c>
      <c r="CI8" s="984"/>
      <c r="CJ8" s="984"/>
      <c r="CK8" s="984"/>
      <c r="CL8" s="985"/>
      <c r="CM8" s="983">
        <v>97</v>
      </c>
      <c r="CN8" s="984"/>
      <c r="CO8" s="984"/>
      <c r="CP8" s="984"/>
      <c r="CQ8" s="985"/>
      <c r="CR8" s="983">
        <v>6</v>
      </c>
      <c r="CS8" s="984"/>
      <c r="CT8" s="984"/>
      <c r="CU8" s="984"/>
      <c r="CV8" s="985"/>
      <c r="CW8" s="983" t="s">
        <v>549</v>
      </c>
      <c r="CX8" s="984"/>
      <c r="CY8" s="984"/>
      <c r="CZ8" s="984"/>
      <c r="DA8" s="985"/>
      <c r="DB8" s="983" t="s">
        <v>549</v>
      </c>
      <c r="DC8" s="984"/>
      <c r="DD8" s="984"/>
      <c r="DE8" s="984"/>
      <c r="DF8" s="985"/>
      <c r="DG8" s="983" t="s">
        <v>549</v>
      </c>
      <c r="DH8" s="984"/>
      <c r="DI8" s="984"/>
      <c r="DJ8" s="984"/>
      <c r="DK8" s="985"/>
      <c r="DL8" s="983" t="s">
        <v>555</v>
      </c>
      <c r="DM8" s="984"/>
      <c r="DN8" s="984"/>
      <c r="DO8" s="984"/>
      <c r="DP8" s="985"/>
      <c r="DQ8" s="983" t="s">
        <v>549</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26227</v>
      </c>
      <c r="R23" s="1063"/>
      <c r="S23" s="1063"/>
      <c r="T23" s="1063"/>
      <c r="U23" s="1063"/>
      <c r="V23" s="1063">
        <v>24905</v>
      </c>
      <c r="W23" s="1063"/>
      <c r="X23" s="1063"/>
      <c r="Y23" s="1063"/>
      <c r="Z23" s="1063"/>
      <c r="AA23" s="1063">
        <v>1322</v>
      </c>
      <c r="AB23" s="1063"/>
      <c r="AC23" s="1063"/>
      <c r="AD23" s="1063"/>
      <c r="AE23" s="1064"/>
      <c r="AF23" s="1065">
        <v>1265</v>
      </c>
      <c r="AG23" s="1063"/>
      <c r="AH23" s="1063"/>
      <c r="AI23" s="1063"/>
      <c r="AJ23" s="1066"/>
      <c r="AK23" s="1067"/>
      <c r="AL23" s="1068"/>
      <c r="AM23" s="1068"/>
      <c r="AN23" s="1068"/>
      <c r="AO23" s="1068"/>
      <c r="AP23" s="1063">
        <v>26097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8049</v>
      </c>
      <c r="R28" s="1048"/>
      <c r="S28" s="1048"/>
      <c r="T28" s="1048"/>
      <c r="U28" s="1048"/>
      <c r="V28" s="1048">
        <v>7963</v>
      </c>
      <c r="W28" s="1048"/>
      <c r="X28" s="1048"/>
      <c r="Y28" s="1048"/>
      <c r="Z28" s="1048"/>
      <c r="AA28" s="1048">
        <v>86</v>
      </c>
      <c r="AB28" s="1048"/>
      <c r="AC28" s="1048"/>
      <c r="AD28" s="1048"/>
      <c r="AE28" s="1049"/>
      <c r="AF28" s="1050">
        <v>86</v>
      </c>
      <c r="AG28" s="1048"/>
      <c r="AH28" s="1048"/>
      <c r="AI28" s="1048"/>
      <c r="AJ28" s="1051"/>
      <c r="AK28" s="1052">
        <v>619</v>
      </c>
      <c r="AL28" s="1040"/>
      <c r="AM28" s="1040"/>
      <c r="AN28" s="1040"/>
      <c r="AO28" s="1040"/>
      <c r="AP28" s="1040" t="s">
        <v>533</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4201</v>
      </c>
      <c r="R29" s="1038"/>
      <c r="S29" s="1038"/>
      <c r="T29" s="1038"/>
      <c r="U29" s="1038"/>
      <c r="V29" s="1038">
        <v>4161</v>
      </c>
      <c r="W29" s="1038"/>
      <c r="X29" s="1038"/>
      <c r="Y29" s="1038"/>
      <c r="Z29" s="1038"/>
      <c r="AA29" s="1038">
        <v>39</v>
      </c>
      <c r="AB29" s="1038"/>
      <c r="AC29" s="1038"/>
      <c r="AD29" s="1038"/>
      <c r="AE29" s="1039"/>
      <c r="AF29" s="1013">
        <v>39</v>
      </c>
      <c r="AG29" s="1014"/>
      <c r="AH29" s="1014"/>
      <c r="AI29" s="1014"/>
      <c r="AJ29" s="1015"/>
      <c r="AK29" s="974">
        <v>630</v>
      </c>
      <c r="AL29" s="965"/>
      <c r="AM29" s="965"/>
      <c r="AN29" s="965"/>
      <c r="AO29" s="965"/>
      <c r="AP29" s="965" t="s">
        <v>533</v>
      </c>
      <c r="AQ29" s="965"/>
      <c r="AR29" s="965"/>
      <c r="AS29" s="965"/>
      <c r="AT29" s="965"/>
      <c r="AU29" s="965" t="s">
        <v>533</v>
      </c>
      <c r="AV29" s="965"/>
      <c r="AW29" s="965"/>
      <c r="AX29" s="965"/>
      <c r="AY29" s="965"/>
      <c r="AZ29" s="1036" t="s">
        <v>533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1067</v>
      </c>
      <c r="R30" s="1038"/>
      <c r="S30" s="1038"/>
      <c r="T30" s="1038"/>
      <c r="U30" s="1038"/>
      <c r="V30" s="1038">
        <v>1065</v>
      </c>
      <c r="W30" s="1038"/>
      <c r="X30" s="1038"/>
      <c r="Y30" s="1038"/>
      <c r="Z30" s="1038"/>
      <c r="AA30" s="1038">
        <v>2</v>
      </c>
      <c r="AB30" s="1038"/>
      <c r="AC30" s="1038"/>
      <c r="AD30" s="1038"/>
      <c r="AE30" s="1039"/>
      <c r="AF30" s="1013">
        <v>2</v>
      </c>
      <c r="AG30" s="1014"/>
      <c r="AH30" s="1014"/>
      <c r="AI30" s="1014"/>
      <c r="AJ30" s="1015"/>
      <c r="AK30" s="974">
        <v>607</v>
      </c>
      <c r="AL30" s="965"/>
      <c r="AM30" s="965"/>
      <c r="AN30" s="965"/>
      <c r="AO30" s="965"/>
      <c r="AP30" s="965" t="s">
        <v>535</v>
      </c>
      <c r="AQ30" s="965"/>
      <c r="AR30" s="965"/>
      <c r="AS30" s="965"/>
      <c r="AT30" s="965"/>
      <c r="AU30" s="965" t="s">
        <v>533</v>
      </c>
      <c r="AV30" s="965"/>
      <c r="AW30" s="965"/>
      <c r="AX30" s="965"/>
      <c r="AY30" s="965"/>
      <c r="AZ30" s="1036" t="s">
        <v>533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16</v>
      </c>
      <c r="R31" s="1038"/>
      <c r="S31" s="1038"/>
      <c r="T31" s="1038"/>
      <c r="U31" s="1038"/>
      <c r="V31" s="1038">
        <v>16</v>
      </c>
      <c r="W31" s="1038"/>
      <c r="X31" s="1038"/>
      <c r="Y31" s="1038"/>
      <c r="Z31" s="1038"/>
      <c r="AA31" s="1038" t="s">
        <v>533</v>
      </c>
      <c r="AB31" s="1038"/>
      <c r="AC31" s="1038"/>
      <c r="AD31" s="1038"/>
      <c r="AE31" s="1039"/>
      <c r="AF31" s="1013" t="s">
        <v>111</v>
      </c>
      <c r="AG31" s="1014"/>
      <c r="AH31" s="1014"/>
      <c r="AI31" s="1014"/>
      <c r="AJ31" s="1015"/>
      <c r="AK31" s="974">
        <v>1</v>
      </c>
      <c r="AL31" s="965"/>
      <c r="AM31" s="965"/>
      <c r="AN31" s="965"/>
      <c r="AO31" s="965"/>
      <c r="AP31" s="965" t="s">
        <v>533</v>
      </c>
      <c r="AQ31" s="965"/>
      <c r="AR31" s="965"/>
      <c r="AS31" s="965"/>
      <c r="AT31" s="965"/>
      <c r="AU31" s="965" t="s">
        <v>533</v>
      </c>
      <c r="AV31" s="965"/>
      <c r="AW31" s="965"/>
      <c r="AX31" s="965"/>
      <c r="AY31" s="965"/>
      <c r="AZ31" s="1036" t="s">
        <v>533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2014</v>
      </c>
      <c r="R32" s="1038"/>
      <c r="S32" s="1038"/>
      <c r="T32" s="1038"/>
      <c r="U32" s="1038"/>
      <c r="V32" s="1038">
        <v>2009</v>
      </c>
      <c r="W32" s="1038"/>
      <c r="X32" s="1038"/>
      <c r="Y32" s="1038"/>
      <c r="Z32" s="1038"/>
      <c r="AA32" s="1038">
        <v>5</v>
      </c>
      <c r="AB32" s="1038"/>
      <c r="AC32" s="1038"/>
      <c r="AD32" s="1038"/>
      <c r="AE32" s="1039"/>
      <c r="AF32" s="1013">
        <v>3</v>
      </c>
      <c r="AG32" s="1014"/>
      <c r="AH32" s="1014"/>
      <c r="AI32" s="1014"/>
      <c r="AJ32" s="1015"/>
      <c r="AK32" s="974">
        <v>323</v>
      </c>
      <c r="AL32" s="965"/>
      <c r="AM32" s="965"/>
      <c r="AN32" s="965"/>
      <c r="AO32" s="965"/>
      <c r="AP32" s="965">
        <v>14334</v>
      </c>
      <c r="AQ32" s="965"/>
      <c r="AR32" s="965"/>
      <c r="AS32" s="965"/>
      <c r="AT32" s="965"/>
      <c r="AU32" s="965">
        <v>5103</v>
      </c>
      <c r="AV32" s="965"/>
      <c r="AW32" s="965"/>
      <c r="AX32" s="965"/>
      <c r="AY32" s="965"/>
      <c r="AZ32" s="1036" t="s">
        <v>534</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59</v>
      </c>
      <c r="R33" s="1038"/>
      <c r="S33" s="1038"/>
      <c r="T33" s="1038"/>
      <c r="U33" s="1038"/>
      <c r="V33" s="1038">
        <v>58</v>
      </c>
      <c r="W33" s="1038"/>
      <c r="X33" s="1038"/>
      <c r="Y33" s="1038"/>
      <c r="Z33" s="1038"/>
      <c r="AA33" s="1038">
        <v>0</v>
      </c>
      <c r="AB33" s="1038"/>
      <c r="AC33" s="1038"/>
      <c r="AD33" s="1038"/>
      <c r="AE33" s="1039"/>
      <c r="AF33" s="1013">
        <v>0</v>
      </c>
      <c r="AG33" s="1014"/>
      <c r="AH33" s="1014"/>
      <c r="AI33" s="1014"/>
      <c r="AJ33" s="1015"/>
      <c r="AK33" s="974">
        <v>38</v>
      </c>
      <c r="AL33" s="965"/>
      <c r="AM33" s="965"/>
      <c r="AN33" s="965"/>
      <c r="AO33" s="965"/>
      <c r="AP33" s="965">
        <v>533</v>
      </c>
      <c r="AQ33" s="965"/>
      <c r="AR33" s="965"/>
      <c r="AS33" s="965"/>
      <c r="AT33" s="965"/>
      <c r="AU33" s="965">
        <v>533</v>
      </c>
      <c r="AV33" s="965"/>
      <c r="AW33" s="965"/>
      <c r="AX33" s="965"/>
      <c r="AY33" s="965"/>
      <c r="AZ33" s="1036" t="s">
        <v>533</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131</v>
      </c>
      <c r="AG63" s="953"/>
      <c r="AH63" s="953"/>
      <c r="AI63" s="953"/>
      <c r="AJ63" s="1024"/>
      <c r="AK63" s="1025"/>
      <c r="AL63" s="957"/>
      <c r="AM63" s="957"/>
      <c r="AN63" s="957"/>
      <c r="AO63" s="957"/>
      <c r="AP63" s="953">
        <v>14867</v>
      </c>
      <c r="AQ63" s="953"/>
      <c r="AR63" s="953"/>
      <c r="AS63" s="953"/>
      <c r="AT63" s="953"/>
      <c r="AU63" s="953">
        <v>5636</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548</v>
      </c>
      <c r="AQ68" s="976"/>
      <c r="AR68" s="976"/>
      <c r="AS68" s="976"/>
      <c r="AT68" s="976"/>
      <c r="AU68" s="976" t="s">
        <v>549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549</v>
      </c>
      <c r="AQ69" s="965"/>
      <c r="AR69" s="965"/>
      <c r="AS69" s="965"/>
      <c r="AT69" s="965"/>
      <c r="AU69" s="965" t="s">
        <v>549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549</v>
      </c>
      <c r="AL70" s="965"/>
      <c r="AM70" s="965"/>
      <c r="AN70" s="965"/>
      <c r="AO70" s="965"/>
      <c r="AP70" s="965" t="s">
        <v>549</v>
      </c>
      <c r="AQ70" s="965"/>
      <c r="AR70" s="965"/>
      <c r="AS70" s="965"/>
      <c r="AT70" s="965"/>
      <c r="AU70" s="965" t="s">
        <v>549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549</v>
      </c>
      <c r="AL71" s="965"/>
      <c r="AM71" s="965"/>
      <c r="AN71" s="965"/>
      <c r="AO71" s="965"/>
      <c r="AP71" s="965" t="s">
        <v>548</v>
      </c>
      <c r="AQ71" s="965"/>
      <c r="AR71" s="965"/>
      <c r="AS71" s="965"/>
      <c r="AT71" s="965"/>
      <c r="AU71" s="965" t="s">
        <v>548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550</v>
      </c>
      <c r="AQ72" s="965"/>
      <c r="AR72" s="965"/>
      <c r="AS72" s="965"/>
      <c r="AT72" s="965"/>
      <c r="AU72" s="965" t="s">
        <v>549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5834</v>
      </c>
      <c r="R73" s="965"/>
      <c r="S73" s="965"/>
      <c r="T73" s="965"/>
      <c r="U73" s="965"/>
      <c r="V73" s="965">
        <v>6970</v>
      </c>
      <c r="W73" s="965"/>
      <c r="X73" s="965"/>
      <c r="Y73" s="965"/>
      <c r="Z73" s="965"/>
      <c r="AA73" s="965">
        <v>-1136</v>
      </c>
      <c r="AB73" s="965"/>
      <c r="AC73" s="965"/>
      <c r="AD73" s="965"/>
      <c r="AE73" s="965"/>
      <c r="AF73" s="965">
        <v>4113</v>
      </c>
      <c r="AG73" s="965"/>
      <c r="AH73" s="965"/>
      <c r="AI73" s="965"/>
      <c r="AJ73" s="965"/>
      <c r="AK73" s="965" t="s">
        <v>551</v>
      </c>
      <c r="AL73" s="965"/>
      <c r="AM73" s="965"/>
      <c r="AN73" s="965"/>
      <c r="AO73" s="965"/>
      <c r="AP73" s="965">
        <v>3322</v>
      </c>
      <c r="AQ73" s="965"/>
      <c r="AR73" s="965"/>
      <c r="AS73" s="965"/>
      <c r="AT73" s="965"/>
      <c r="AU73" s="965" t="s">
        <v>549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3106</v>
      </c>
      <c r="R74" s="965"/>
      <c r="S74" s="965"/>
      <c r="T74" s="965"/>
      <c r="U74" s="965"/>
      <c r="V74" s="965">
        <v>3009</v>
      </c>
      <c r="W74" s="965"/>
      <c r="X74" s="965"/>
      <c r="Y74" s="965"/>
      <c r="Z74" s="965"/>
      <c r="AA74" s="965">
        <v>97</v>
      </c>
      <c r="AB74" s="965"/>
      <c r="AC74" s="965"/>
      <c r="AD74" s="965"/>
      <c r="AE74" s="965"/>
      <c r="AF74" s="965">
        <v>97</v>
      </c>
      <c r="AG74" s="965"/>
      <c r="AH74" s="965"/>
      <c r="AI74" s="965"/>
      <c r="AJ74" s="965"/>
      <c r="AK74" s="965" t="s">
        <v>549</v>
      </c>
      <c r="AL74" s="965"/>
      <c r="AM74" s="965"/>
      <c r="AN74" s="965"/>
      <c r="AO74" s="965"/>
      <c r="AP74" s="965">
        <v>201</v>
      </c>
      <c r="AQ74" s="965"/>
      <c r="AR74" s="965"/>
      <c r="AS74" s="965"/>
      <c r="AT74" s="965"/>
      <c r="AU74" s="965">
        <v>87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810</v>
      </c>
      <c r="R75" s="973"/>
      <c r="S75" s="973"/>
      <c r="T75" s="973"/>
      <c r="U75" s="974"/>
      <c r="V75" s="975">
        <v>790</v>
      </c>
      <c r="W75" s="973"/>
      <c r="X75" s="973"/>
      <c r="Y75" s="973"/>
      <c r="Z75" s="974"/>
      <c r="AA75" s="975">
        <v>20</v>
      </c>
      <c r="AB75" s="973"/>
      <c r="AC75" s="973"/>
      <c r="AD75" s="973"/>
      <c r="AE75" s="974"/>
      <c r="AF75" s="975">
        <v>20</v>
      </c>
      <c r="AG75" s="973"/>
      <c r="AH75" s="973"/>
      <c r="AI75" s="973"/>
      <c r="AJ75" s="974"/>
      <c r="AK75" s="975">
        <v>102</v>
      </c>
      <c r="AL75" s="973"/>
      <c r="AM75" s="973"/>
      <c r="AN75" s="973"/>
      <c r="AO75" s="974"/>
      <c r="AP75" s="975">
        <v>679</v>
      </c>
      <c r="AQ75" s="973"/>
      <c r="AR75" s="973"/>
      <c r="AS75" s="973"/>
      <c r="AT75" s="974"/>
      <c r="AU75" s="975">
        <v>101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3419</v>
      </c>
      <c r="R76" s="973"/>
      <c r="S76" s="973"/>
      <c r="T76" s="973"/>
      <c r="U76" s="974"/>
      <c r="V76" s="975">
        <v>3368</v>
      </c>
      <c r="W76" s="973"/>
      <c r="X76" s="973"/>
      <c r="Y76" s="973"/>
      <c r="Z76" s="974"/>
      <c r="AA76" s="975">
        <v>51</v>
      </c>
      <c r="AB76" s="973"/>
      <c r="AC76" s="973"/>
      <c r="AD76" s="973"/>
      <c r="AE76" s="974"/>
      <c r="AF76" s="975">
        <v>32</v>
      </c>
      <c r="AG76" s="973"/>
      <c r="AH76" s="973"/>
      <c r="AI76" s="973"/>
      <c r="AJ76" s="974"/>
      <c r="AK76" s="975">
        <v>6</v>
      </c>
      <c r="AL76" s="973"/>
      <c r="AM76" s="973"/>
      <c r="AN76" s="973"/>
      <c r="AO76" s="974"/>
      <c r="AP76" s="975">
        <v>1129</v>
      </c>
      <c r="AQ76" s="973"/>
      <c r="AR76" s="973"/>
      <c r="AS76" s="973"/>
      <c r="AT76" s="974"/>
      <c r="AU76" s="975">
        <v>328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110</v>
      </c>
      <c r="R77" s="973"/>
      <c r="S77" s="973"/>
      <c r="T77" s="973"/>
      <c r="U77" s="974"/>
      <c r="V77" s="975">
        <v>107</v>
      </c>
      <c r="W77" s="973"/>
      <c r="X77" s="973"/>
      <c r="Y77" s="973"/>
      <c r="Z77" s="974"/>
      <c r="AA77" s="975">
        <v>3</v>
      </c>
      <c r="AB77" s="973"/>
      <c r="AC77" s="973"/>
      <c r="AD77" s="973"/>
      <c r="AE77" s="974"/>
      <c r="AF77" s="975">
        <v>3</v>
      </c>
      <c r="AG77" s="973"/>
      <c r="AH77" s="973"/>
      <c r="AI77" s="973"/>
      <c r="AJ77" s="974"/>
      <c r="AK77" s="975">
        <v>9</v>
      </c>
      <c r="AL77" s="973"/>
      <c r="AM77" s="973"/>
      <c r="AN77" s="973"/>
      <c r="AO77" s="974"/>
      <c r="AP77" s="975" t="s">
        <v>550</v>
      </c>
      <c r="AQ77" s="973"/>
      <c r="AR77" s="973"/>
      <c r="AS77" s="973"/>
      <c r="AT77" s="974"/>
      <c r="AU77" s="975" t="s">
        <v>549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11</v>
      </c>
      <c r="R78" s="965"/>
      <c r="S78" s="965"/>
      <c r="T78" s="965"/>
      <c r="U78" s="965"/>
      <c r="V78" s="965">
        <v>10</v>
      </c>
      <c r="W78" s="965"/>
      <c r="X78" s="965"/>
      <c r="Y78" s="965"/>
      <c r="Z78" s="965"/>
      <c r="AA78" s="965">
        <v>1</v>
      </c>
      <c r="AB78" s="965"/>
      <c r="AC78" s="965"/>
      <c r="AD78" s="965"/>
      <c r="AE78" s="965"/>
      <c r="AF78" s="965">
        <v>1</v>
      </c>
      <c r="AG78" s="965"/>
      <c r="AH78" s="965"/>
      <c r="AI78" s="965"/>
      <c r="AJ78" s="965"/>
      <c r="AK78" s="965">
        <v>0</v>
      </c>
      <c r="AL78" s="965"/>
      <c r="AM78" s="965"/>
      <c r="AN78" s="965"/>
      <c r="AO78" s="965"/>
      <c r="AP78" s="965" t="s">
        <v>552</v>
      </c>
      <c r="AQ78" s="965"/>
      <c r="AR78" s="965"/>
      <c r="AS78" s="965"/>
      <c r="AT78" s="965"/>
      <c r="AU78" s="965" t="s">
        <v>549</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547</v>
      </c>
      <c r="C79" s="969"/>
      <c r="D79" s="969"/>
      <c r="E79" s="969"/>
      <c r="F79" s="969"/>
      <c r="G79" s="969"/>
      <c r="H79" s="969"/>
      <c r="I79" s="969"/>
      <c r="J79" s="969"/>
      <c r="K79" s="969"/>
      <c r="L79" s="969"/>
      <c r="M79" s="969"/>
      <c r="N79" s="969"/>
      <c r="O79" s="969"/>
      <c r="P79" s="970"/>
      <c r="Q79" s="971">
        <v>20</v>
      </c>
      <c r="R79" s="965"/>
      <c r="S79" s="965"/>
      <c r="T79" s="965"/>
      <c r="U79" s="965"/>
      <c r="V79" s="965">
        <v>18</v>
      </c>
      <c r="W79" s="965"/>
      <c r="X79" s="965"/>
      <c r="Y79" s="965"/>
      <c r="Z79" s="965"/>
      <c r="AA79" s="965">
        <v>2</v>
      </c>
      <c r="AB79" s="965"/>
      <c r="AC79" s="965"/>
      <c r="AD79" s="965"/>
      <c r="AE79" s="965"/>
      <c r="AF79" s="965">
        <v>2</v>
      </c>
      <c r="AG79" s="965"/>
      <c r="AH79" s="965"/>
      <c r="AI79" s="965"/>
      <c r="AJ79" s="965"/>
      <c r="AK79" s="965" t="s">
        <v>549</v>
      </c>
      <c r="AL79" s="965"/>
      <c r="AM79" s="965"/>
      <c r="AN79" s="965"/>
      <c r="AO79" s="965"/>
      <c r="AP79" s="965" t="s">
        <v>549</v>
      </c>
      <c r="AQ79" s="965"/>
      <c r="AR79" s="965"/>
      <c r="AS79" s="965"/>
      <c r="AT79" s="965"/>
      <c r="AU79" s="965" t="s">
        <v>549</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10105</v>
      </c>
      <c r="AG88" s="953"/>
      <c r="AH88" s="953"/>
      <c r="AI88" s="953"/>
      <c r="AJ88" s="953"/>
      <c r="AK88" s="957"/>
      <c r="AL88" s="957"/>
      <c r="AM88" s="957"/>
      <c r="AN88" s="957"/>
      <c r="AO88" s="957"/>
      <c r="AP88" s="953">
        <v>5331</v>
      </c>
      <c r="AQ88" s="953"/>
      <c r="AR88" s="953"/>
      <c r="AS88" s="953"/>
      <c r="AT88" s="953"/>
      <c r="AU88" s="953">
        <v>516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62</v>
      </c>
      <c r="CS102" s="945"/>
      <c r="CT102" s="945"/>
      <c r="CU102" s="945"/>
      <c r="CV102" s="946"/>
      <c r="CW102" s="944">
        <v>23</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2980659</v>
      </c>
      <c r="AB110" s="871"/>
      <c r="AC110" s="871"/>
      <c r="AD110" s="871"/>
      <c r="AE110" s="872"/>
      <c r="AF110" s="873">
        <v>3004827</v>
      </c>
      <c r="AG110" s="871"/>
      <c r="AH110" s="871"/>
      <c r="AI110" s="871"/>
      <c r="AJ110" s="872"/>
      <c r="AK110" s="873">
        <v>3192821</v>
      </c>
      <c r="AL110" s="871"/>
      <c r="AM110" s="871"/>
      <c r="AN110" s="871"/>
      <c r="AO110" s="872"/>
      <c r="AP110" s="874">
        <v>25.1</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27281041</v>
      </c>
      <c r="BR110" s="798"/>
      <c r="BS110" s="798"/>
      <c r="BT110" s="798"/>
      <c r="BU110" s="798"/>
      <c r="BV110" s="798">
        <v>26483180</v>
      </c>
      <c r="BW110" s="798"/>
      <c r="BX110" s="798"/>
      <c r="BY110" s="798"/>
      <c r="BZ110" s="798"/>
      <c r="CA110" s="798">
        <v>26096937</v>
      </c>
      <c r="CB110" s="798"/>
      <c r="CC110" s="798"/>
      <c r="CD110" s="798"/>
      <c r="CE110" s="798"/>
      <c r="CF110" s="859">
        <v>205.3</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3566632</v>
      </c>
      <c r="BR111" s="769"/>
      <c r="BS111" s="769"/>
      <c r="BT111" s="769"/>
      <c r="BU111" s="769"/>
      <c r="BV111" s="769">
        <v>3341117</v>
      </c>
      <c r="BW111" s="769"/>
      <c r="BX111" s="769"/>
      <c r="BY111" s="769"/>
      <c r="BZ111" s="769"/>
      <c r="CA111" s="769">
        <v>3088839</v>
      </c>
      <c r="CB111" s="769"/>
      <c r="CC111" s="769"/>
      <c r="CD111" s="769"/>
      <c r="CE111" s="769"/>
      <c r="CF111" s="846">
        <v>24.3</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3415052</v>
      </c>
      <c r="DH111" s="769"/>
      <c r="DI111" s="769"/>
      <c r="DJ111" s="769"/>
      <c r="DK111" s="769"/>
      <c r="DL111" s="769">
        <v>3206620</v>
      </c>
      <c r="DM111" s="769"/>
      <c r="DN111" s="769"/>
      <c r="DO111" s="769"/>
      <c r="DP111" s="769"/>
      <c r="DQ111" s="769">
        <v>2990719</v>
      </c>
      <c r="DR111" s="769"/>
      <c r="DS111" s="769"/>
      <c r="DT111" s="769"/>
      <c r="DU111" s="769"/>
      <c r="DV111" s="821">
        <v>23.5</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5564554</v>
      </c>
      <c r="BR112" s="769"/>
      <c r="BS112" s="769"/>
      <c r="BT112" s="769"/>
      <c r="BU112" s="769"/>
      <c r="BV112" s="769">
        <v>6140443</v>
      </c>
      <c r="BW112" s="769"/>
      <c r="BX112" s="769"/>
      <c r="BY112" s="769"/>
      <c r="BZ112" s="769"/>
      <c r="CA112" s="769">
        <v>5635637</v>
      </c>
      <c r="CB112" s="769"/>
      <c r="CC112" s="769"/>
      <c r="CD112" s="769"/>
      <c r="CE112" s="769"/>
      <c r="CF112" s="846">
        <v>44.3</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415065</v>
      </c>
      <c r="AB113" s="907"/>
      <c r="AC113" s="907"/>
      <c r="AD113" s="907"/>
      <c r="AE113" s="908"/>
      <c r="AF113" s="909">
        <v>394191</v>
      </c>
      <c r="AG113" s="907"/>
      <c r="AH113" s="907"/>
      <c r="AI113" s="907"/>
      <c r="AJ113" s="908"/>
      <c r="AK113" s="909">
        <v>347338</v>
      </c>
      <c r="AL113" s="907"/>
      <c r="AM113" s="907"/>
      <c r="AN113" s="907"/>
      <c r="AO113" s="908"/>
      <c r="AP113" s="910">
        <v>2.7</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1688301</v>
      </c>
      <c r="BR113" s="769"/>
      <c r="BS113" s="769"/>
      <c r="BT113" s="769"/>
      <c r="BU113" s="769"/>
      <c r="BV113" s="769">
        <v>927929</v>
      </c>
      <c r="BW113" s="769"/>
      <c r="BX113" s="769"/>
      <c r="BY113" s="769"/>
      <c r="BZ113" s="769"/>
      <c r="CA113" s="769">
        <v>515729</v>
      </c>
      <c r="CB113" s="769"/>
      <c r="CC113" s="769"/>
      <c r="CD113" s="769"/>
      <c r="CE113" s="769"/>
      <c r="CF113" s="846">
        <v>4.0999999999999996</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926941</v>
      </c>
      <c r="AB114" s="782"/>
      <c r="AC114" s="782"/>
      <c r="AD114" s="782"/>
      <c r="AE114" s="783"/>
      <c r="AF114" s="784">
        <v>803057</v>
      </c>
      <c r="AG114" s="782"/>
      <c r="AH114" s="782"/>
      <c r="AI114" s="782"/>
      <c r="AJ114" s="783"/>
      <c r="AK114" s="784">
        <v>437968</v>
      </c>
      <c r="AL114" s="782"/>
      <c r="AM114" s="782"/>
      <c r="AN114" s="782"/>
      <c r="AO114" s="783"/>
      <c r="AP114" s="752">
        <v>3.4</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2935884</v>
      </c>
      <c r="BR114" s="769"/>
      <c r="BS114" s="769"/>
      <c r="BT114" s="769"/>
      <c r="BU114" s="769"/>
      <c r="BV114" s="769">
        <v>2786604</v>
      </c>
      <c r="BW114" s="769"/>
      <c r="BX114" s="769"/>
      <c r="BY114" s="769"/>
      <c r="BZ114" s="769"/>
      <c r="CA114" s="769">
        <v>2558095</v>
      </c>
      <c r="CB114" s="769"/>
      <c r="CC114" s="769"/>
      <c r="CD114" s="769"/>
      <c r="CE114" s="769"/>
      <c r="CF114" s="846">
        <v>20.100000000000001</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339580</v>
      </c>
      <c r="AB115" s="907"/>
      <c r="AC115" s="907"/>
      <c r="AD115" s="907"/>
      <c r="AE115" s="908"/>
      <c r="AF115" s="909">
        <v>336689</v>
      </c>
      <c r="AG115" s="907"/>
      <c r="AH115" s="907"/>
      <c r="AI115" s="907"/>
      <c r="AJ115" s="908"/>
      <c r="AK115" s="909">
        <v>355693</v>
      </c>
      <c r="AL115" s="907"/>
      <c r="AM115" s="907"/>
      <c r="AN115" s="907"/>
      <c r="AO115" s="908"/>
      <c r="AP115" s="910">
        <v>2.8</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13159</v>
      </c>
      <c r="BR115" s="769"/>
      <c r="BS115" s="769"/>
      <c r="BT115" s="769"/>
      <c r="BU115" s="769"/>
      <c r="BV115" s="769">
        <v>13463</v>
      </c>
      <c r="BW115" s="769"/>
      <c r="BX115" s="769"/>
      <c r="BY115" s="769"/>
      <c r="BZ115" s="769"/>
      <c r="CA115" s="769">
        <v>8800</v>
      </c>
      <c r="CB115" s="769"/>
      <c r="CC115" s="769"/>
      <c r="CD115" s="769"/>
      <c r="CE115" s="769"/>
      <c r="CF115" s="846">
        <v>0.1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4662245</v>
      </c>
      <c r="AB117" s="893"/>
      <c r="AC117" s="893"/>
      <c r="AD117" s="893"/>
      <c r="AE117" s="894"/>
      <c r="AF117" s="896">
        <v>4538764</v>
      </c>
      <c r="AG117" s="893"/>
      <c r="AH117" s="893"/>
      <c r="AI117" s="893"/>
      <c r="AJ117" s="894"/>
      <c r="AK117" s="896">
        <v>4333820</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429</v>
      </c>
      <c r="BR117" s="856"/>
      <c r="BS117" s="856"/>
      <c r="BT117" s="856"/>
      <c r="BU117" s="856"/>
      <c r="BV117" s="856" t="s">
        <v>429</v>
      </c>
      <c r="BW117" s="856"/>
      <c r="BX117" s="856"/>
      <c r="BY117" s="856"/>
      <c r="BZ117" s="856"/>
      <c r="CA117" s="856" t="s">
        <v>429</v>
      </c>
      <c r="CB117" s="856"/>
      <c r="CC117" s="856"/>
      <c r="CD117" s="856"/>
      <c r="CE117" s="856"/>
      <c r="CF117" s="846" t="s">
        <v>429</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429</v>
      </c>
      <c r="DH117" s="782"/>
      <c r="DI117" s="782"/>
      <c r="DJ117" s="782"/>
      <c r="DK117" s="783"/>
      <c r="DL117" s="784" t="s">
        <v>429</v>
      </c>
      <c r="DM117" s="782"/>
      <c r="DN117" s="782"/>
      <c r="DO117" s="782"/>
      <c r="DP117" s="783"/>
      <c r="DQ117" s="784" t="s">
        <v>429</v>
      </c>
      <c r="DR117" s="782"/>
      <c r="DS117" s="782"/>
      <c r="DT117" s="782"/>
      <c r="DU117" s="783"/>
      <c r="DV117" s="752" t="s">
        <v>429</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41049571</v>
      </c>
      <c r="BR118" s="856"/>
      <c r="BS118" s="856"/>
      <c r="BT118" s="856"/>
      <c r="BU118" s="856"/>
      <c r="BV118" s="856">
        <v>39692736</v>
      </c>
      <c r="BW118" s="856"/>
      <c r="BX118" s="856"/>
      <c r="BY118" s="856"/>
      <c r="BZ118" s="856"/>
      <c r="CA118" s="856">
        <v>37904037</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429</v>
      </c>
      <c r="DH118" s="782"/>
      <c r="DI118" s="782"/>
      <c r="DJ118" s="782"/>
      <c r="DK118" s="783"/>
      <c r="DL118" s="784" t="s">
        <v>429</v>
      </c>
      <c r="DM118" s="782"/>
      <c r="DN118" s="782"/>
      <c r="DO118" s="782"/>
      <c r="DP118" s="783"/>
      <c r="DQ118" s="784" t="s">
        <v>429</v>
      </c>
      <c r="DR118" s="782"/>
      <c r="DS118" s="782"/>
      <c r="DT118" s="782"/>
      <c r="DU118" s="783"/>
      <c r="DV118" s="752" t="s">
        <v>429</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429</v>
      </c>
      <c r="AB119" s="871"/>
      <c r="AC119" s="871"/>
      <c r="AD119" s="871"/>
      <c r="AE119" s="872"/>
      <c r="AF119" s="873" t="s">
        <v>429</v>
      </c>
      <c r="AG119" s="871"/>
      <c r="AH119" s="871"/>
      <c r="AI119" s="871"/>
      <c r="AJ119" s="872"/>
      <c r="AK119" s="873" t="s">
        <v>429</v>
      </c>
      <c r="AL119" s="871"/>
      <c r="AM119" s="871"/>
      <c r="AN119" s="871"/>
      <c r="AO119" s="872"/>
      <c r="AP119" s="874" t="s">
        <v>429</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4146577</v>
      </c>
      <c r="BR119" s="798"/>
      <c r="BS119" s="798"/>
      <c r="BT119" s="798"/>
      <c r="BU119" s="798"/>
      <c r="BV119" s="798">
        <v>4412029</v>
      </c>
      <c r="BW119" s="798"/>
      <c r="BX119" s="798"/>
      <c r="BY119" s="798"/>
      <c r="BZ119" s="798"/>
      <c r="CA119" s="798">
        <v>5793329</v>
      </c>
      <c r="CB119" s="798"/>
      <c r="CC119" s="798"/>
      <c r="CD119" s="798"/>
      <c r="CE119" s="798"/>
      <c r="CF119" s="859">
        <v>45.6</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151580</v>
      </c>
      <c r="DH119" s="715"/>
      <c r="DI119" s="715"/>
      <c r="DJ119" s="715"/>
      <c r="DK119" s="716"/>
      <c r="DL119" s="717">
        <v>134497</v>
      </c>
      <c r="DM119" s="715"/>
      <c r="DN119" s="715"/>
      <c r="DO119" s="715"/>
      <c r="DP119" s="716"/>
      <c r="DQ119" s="717">
        <v>98120</v>
      </c>
      <c r="DR119" s="715"/>
      <c r="DS119" s="715"/>
      <c r="DT119" s="715"/>
      <c r="DU119" s="716"/>
      <c r="DV119" s="805">
        <v>0.8</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293659</v>
      </c>
      <c r="AB120" s="782"/>
      <c r="AC120" s="782"/>
      <c r="AD120" s="782"/>
      <c r="AE120" s="783"/>
      <c r="AF120" s="784">
        <v>293742</v>
      </c>
      <c r="AG120" s="782"/>
      <c r="AH120" s="782"/>
      <c r="AI120" s="782"/>
      <c r="AJ120" s="783"/>
      <c r="AK120" s="784">
        <v>314454</v>
      </c>
      <c r="AL120" s="782"/>
      <c r="AM120" s="782"/>
      <c r="AN120" s="782"/>
      <c r="AO120" s="783"/>
      <c r="AP120" s="752">
        <v>2.5</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4526976</v>
      </c>
      <c r="BR120" s="769"/>
      <c r="BS120" s="769"/>
      <c r="BT120" s="769"/>
      <c r="BU120" s="769"/>
      <c r="BV120" s="769">
        <v>4124190</v>
      </c>
      <c r="BW120" s="769"/>
      <c r="BX120" s="769"/>
      <c r="BY120" s="769"/>
      <c r="BZ120" s="769"/>
      <c r="CA120" s="769">
        <v>3929814</v>
      </c>
      <c r="CB120" s="769"/>
      <c r="CC120" s="769"/>
      <c r="CD120" s="769"/>
      <c r="CE120" s="769"/>
      <c r="CF120" s="846">
        <v>30.9</v>
      </c>
      <c r="CG120" s="847"/>
      <c r="CH120" s="847"/>
      <c r="CI120" s="847"/>
      <c r="CJ120" s="847"/>
      <c r="CK120" s="848" t="s">
        <v>437</v>
      </c>
      <c r="CL120" s="808"/>
      <c r="CM120" s="808"/>
      <c r="CN120" s="808"/>
      <c r="CO120" s="809"/>
      <c r="CP120" s="852" t="s">
        <v>438</v>
      </c>
      <c r="CQ120" s="853"/>
      <c r="CR120" s="853"/>
      <c r="CS120" s="853"/>
      <c r="CT120" s="853"/>
      <c r="CU120" s="853"/>
      <c r="CV120" s="853"/>
      <c r="CW120" s="853"/>
      <c r="CX120" s="853"/>
      <c r="CY120" s="853"/>
      <c r="CZ120" s="853"/>
      <c r="DA120" s="853"/>
      <c r="DB120" s="853"/>
      <c r="DC120" s="853"/>
      <c r="DD120" s="853"/>
      <c r="DE120" s="853"/>
      <c r="DF120" s="854"/>
      <c r="DG120" s="797">
        <v>4997402</v>
      </c>
      <c r="DH120" s="798"/>
      <c r="DI120" s="798"/>
      <c r="DJ120" s="798"/>
      <c r="DK120" s="798"/>
      <c r="DL120" s="798">
        <v>5590233</v>
      </c>
      <c r="DM120" s="798"/>
      <c r="DN120" s="798"/>
      <c r="DO120" s="798"/>
      <c r="DP120" s="798"/>
      <c r="DQ120" s="798">
        <v>5102888</v>
      </c>
      <c r="DR120" s="798"/>
      <c r="DS120" s="798"/>
      <c r="DT120" s="798"/>
      <c r="DU120" s="798"/>
      <c r="DV120" s="799">
        <v>40.1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429</v>
      </c>
      <c r="AB121" s="782"/>
      <c r="AC121" s="782"/>
      <c r="AD121" s="782"/>
      <c r="AE121" s="783"/>
      <c r="AF121" s="784" t="s">
        <v>429</v>
      </c>
      <c r="AG121" s="782"/>
      <c r="AH121" s="782"/>
      <c r="AI121" s="782"/>
      <c r="AJ121" s="783"/>
      <c r="AK121" s="784" t="s">
        <v>429</v>
      </c>
      <c r="AL121" s="782"/>
      <c r="AM121" s="782"/>
      <c r="AN121" s="782"/>
      <c r="AO121" s="783"/>
      <c r="AP121" s="752" t="s">
        <v>429</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27089310</v>
      </c>
      <c r="BR121" s="856"/>
      <c r="BS121" s="856"/>
      <c r="BT121" s="856"/>
      <c r="BU121" s="856"/>
      <c r="BV121" s="856">
        <v>26869323</v>
      </c>
      <c r="BW121" s="856"/>
      <c r="BX121" s="856"/>
      <c r="BY121" s="856"/>
      <c r="BZ121" s="856"/>
      <c r="CA121" s="856">
        <v>26419177</v>
      </c>
      <c r="CB121" s="856"/>
      <c r="CC121" s="856"/>
      <c r="CD121" s="856"/>
      <c r="CE121" s="856"/>
      <c r="CF121" s="857">
        <v>207.8</v>
      </c>
      <c r="CG121" s="858"/>
      <c r="CH121" s="858"/>
      <c r="CI121" s="858"/>
      <c r="CJ121" s="858"/>
      <c r="CK121" s="849"/>
      <c r="CL121" s="810"/>
      <c r="CM121" s="810"/>
      <c r="CN121" s="810"/>
      <c r="CO121" s="811"/>
      <c r="CP121" s="826" t="s">
        <v>441</v>
      </c>
      <c r="CQ121" s="827"/>
      <c r="CR121" s="827"/>
      <c r="CS121" s="827"/>
      <c r="CT121" s="827"/>
      <c r="CU121" s="827"/>
      <c r="CV121" s="827"/>
      <c r="CW121" s="827"/>
      <c r="CX121" s="827"/>
      <c r="CY121" s="827"/>
      <c r="CZ121" s="827"/>
      <c r="DA121" s="827"/>
      <c r="DB121" s="827"/>
      <c r="DC121" s="827"/>
      <c r="DD121" s="827"/>
      <c r="DE121" s="827"/>
      <c r="DF121" s="828"/>
      <c r="DG121" s="768">
        <v>567152</v>
      </c>
      <c r="DH121" s="769"/>
      <c r="DI121" s="769"/>
      <c r="DJ121" s="769"/>
      <c r="DK121" s="769"/>
      <c r="DL121" s="769">
        <v>550210</v>
      </c>
      <c r="DM121" s="769"/>
      <c r="DN121" s="769"/>
      <c r="DO121" s="769"/>
      <c r="DP121" s="769"/>
      <c r="DQ121" s="769">
        <v>532749</v>
      </c>
      <c r="DR121" s="769"/>
      <c r="DS121" s="769"/>
      <c r="DT121" s="769"/>
      <c r="DU121" s="769"/>
      <c r="DV121" s="821">
        <v>4.2</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429</v>
      </c>
      <c r="AB122" s="782"/>
      <c r="AC122" s="782"/>
      <c r="AD122" s="782"/>
      <c r="AE122" s="783"/>
      <c r="AF122" s="784" t="s">
        <v>429</v>
      </c>
      <c r="AG122" s="782"/>
      <c r="AH122" s="782"/>
      <c r="AI122" s="782"/>
      <c r="AJ122" s="783"/>
      <c r="AK122" s="784" t="s">
        <v>429</v>
      </c>
      <c r="AL122" s="782"/>
      <c r="AM122" s="782"/>
      <c r="AN122" s="782"/>
      <c r="AO122" s="783"/>
      <c r="AP122" s="752" t="s">
        <v>429</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35762863</v>
      </c>
      <c r="BR122" s="838"/>
      <c r="BS122" s="838"/>
      <c r="BT122" s="838"/>
      <c r="BU122" s="838"/>
      <c r="BV122" s="838">
        <v>35405542</v>
      </c>
      <c r="BW122" s="838"/>
      <c r="BX122" s="838"/>
      <c r="BY122" s="838"/>
      <c r="BZ122" s="838"/>
      <c r="CA122" s="838">
        <v>36142320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42.2</v>
      </c>
      <c r="BR123" s="830"/>
      <c r="BS123" s="830"/>
      <c r="BT123" s="830"/>
      <c r="BU123" s="830"/>
      <c r="BV123" s="830">
        <v>34.1</v>
      </c>
      <c r="BW123" s="830"/>
      <c r="BX123" s="830"/>
      <c r="BY123" s="830"/>
      <c r="BZ123" s="830"/>
      <c r="CA123" s="830">
        <v>13.8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22886</v>
      </c>
      <c r="AB126" s="782"/>
      <c r="AC126" s="782"/>
      <c r="AD126" s="782"/>
      <c r="AE126" s="783"/>
      <c r="AF126" s="784">
        <v>22900</v>
      </c>
      <c r="AG126" s="782"/>
      <c r="AH126" s="782"/>
      <c r="AI126" s="782"/>
      <c r="AJ126" s="783"/>
      <c r="AK126" s="784">
        <v>22915</v>
      </c>
      <c r="AL126" s="782"/>
      <c r="AM126" s="782"/>
      <c r="AN126" s="782"/>
      <c r="AO126" s="783"/>
      <c r="AP126" s="752">
        <v>0.2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23035</v>
      </c>
      <c r="AB127" s="782"/>
      <c r="AC127" s="782"/>
      <c r="AD127" s="782"/>
      <c r="AE127" s="783"/>
      <c r="AF127" s="784">
        <v>20047</v>
      </c>
      <c r="AG127" s="782"/>
      <c r="AH127" s="782"/>
      <c r="AI127" s="782"/>
      <c r="AJ127" s="783"/>
      <c r="AK127" s="784">
        <v>18324</v>
      </c>
      <c r="AL127" s="782"/>
      <c r="AM127" s="782"/>
      <c r="AN127" s="782"/>
      <c r="AO127" s="783"/>
      <c r="AP127" s="752">
        <v>0.1</v>
      </c>
      <c r="AQ127" s="753"/>
      <c r="AR127" s="753"/>
      <c r="AS127" s="753"/>
      <c r="AT127" s="754"/>
      <c r="AU127" s="233"/>
      <c r="AV127" s="233"/>
      <c r="AW127" s="233"/>
      <c r="AX127" s="755" t="s">
        <v>453</v>
      </c>
      <c r="AY127" s="756"/>
      <c r="AZ127" s="756"/>
      <c r="BA127" s="756"/>
      <c r="BB127" s="756"/>
      <c r="BC127" s="756"/>
      <c r="BD127" s="756"/>
      <c r="BE127" s="757"/>
      <c r="BF127" s="758" t="s">
        <v>111</v>
      </c>
      <c r="BG127" s="759"/>
      <c r="BH127" s="759"/>
      <c r="BI127" s="759"/>
      <c r="BJ127" s="759"/>
      <c r="BK127" s="759"/>
      <c r="BL127" s="760"/>
      <c r="BM127" s="758">
        <v>12.76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13159</v>
      </c>
      <c r="DH127" s="818"/>
      <c r="DI127" s="818"/>
      <c r="DJ127" s="818"/>
      <c r="DK127" s="818"/>
      <c r="DL127" s="818">
        <v>13463</v>
      </c>
      <c r="DM127" s="818"/>
      <c r="DN127" s="818"/>
      <c r="DO127" s="818"/>
      <c r="DP127" s="818"/>
      <c r="DQ127" s="818">
        <v>8800</v>
      </c>
      <c r="DR127" s="818"/>
      <c r="DS127" s="818"/>
      <c r="DT127" s="818"/>
      <c r="DU127" s="818"/>
      <c r="DV127" s="819">
        <v>0.1</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728781</v>
      </c>
      <c r="AB128" s="722"/>
      <c r="AC128" s="722"/>
      <c r="AD128" s="722"/>
      <c r="AE128" s="723"/>
      <c r="AF128" s="724">
        <v>697278</v>
      </c>
      <c r="AG128" s="722"/>
      <c r="AH128" s="722"/>
      <c r="AI128" s="722"/>
      <c r="AJ128" s="723"/>
      <c r="AK128" s="724">
        <v>687230</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111</v>
      </c>
      <c r="BG128" s="789"/>
      <c r="BH128" s="789"/>
      <c r="BI128" s="789"/>
      <c r="BJ128" s="789"/>
      <c r="BK128" s="789"/>
      <c r="BL128" s="790"/>
      <c r="BM128" s="788">
        <v>17.760000000000002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15118577</v>
      </c>
      <c r="AB129" s="782"/>
      <c r="AC129" s="782"/>
      <c r="AD129" s="782"/>
      <c r="AE129" s="783"/>
      <c r="AF129" s="784">
        <v>15187098</v>
      </c>
      <c r="AG129" s="782"/>
      <c r="AH129" s="782"/>
      <c r="AI129" s="782"/>
      <c r="AJ129" s="783"/>
      <c r="AK129" s="784">
        <v>15268426</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9.6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2601964</v>
      </c>
      <c r="AB130" s="782"/>
      <c r="AC130" s="782"/>
      <c r="AD130" s="782"/>
      <c r="AE130" s="783"/>
      <c r="AF130" s="784">
        <v>2637537</v>
      </c>
      <c r="AG130" s="782"/>
      <c r="AH130" s="782"/>
      <c r="AI130" s="782"/>
      <c r="AJ130" s="783"/>
      <c r="AK130" s="784">
        <v>2556253</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13.8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12516613</v>
      </c>
      <c r="AB131" s="715"/>
      <c r="AC131" s="715"/>
      <c r="AD131" s="715"/>
      <c r="AE131" s="716"/>
      <c r="AF131" s="717">
        <v>12549561</v>
      </c>
      <c r="AG131" s="715"/>
      <c r="AH131" s="715"/>
      <c r="AI131" s="715"/>
      <c r="AJ131" s="716"/>
      <c r="AK131" s="717">
        <v>12712173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10.637861859999999</v>
      </c>
      <c r="AB132" s="738"/>
      <c r="AC132" s="738"/>
      <c r="AD132" s="738"/>
      <c r="AE132" s="739"/>
      <c r="AF132" s="740">
        <v>9.5935547069999991</v>
      </c>
      <c r="AG132" s="738"/>
      <c r="AH132" s="738"/>
      <c r="AI132" s="738"/>
      <c r="AJ132" s="739"/>
      <c r="AK132" s="740">
        <v>8.5771095150000001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10.4</v>
      </c>
      <c r="AB133" s="747"/>
      <c r="AC133" s="747"/>
      <c r="AD133" s="747"/>
      <c r="AE133" s="748"/>
      <c r="AF133" s="746">
        <v>10.3</v>
      </c>
      <c r="AG133" s="747"/>
      <c r="AH133" s="747"/>
      <c r="AI133" s="747"/>
      <c r="AJ133" s="748"/>
      <c r="AK133" s="746">
        <v>9.6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 zoomScale="70" zoomScaleNormal="85" zoomScaleSheetLayoutView="70" workbookViewId="0">
      <selection activeCell="AC28" sqref="AC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4003713</v>
      </c>
      <c r="L9" s="264">
        <v>50371</v>
      </c>
      <c r="M9" s="265">
        <v>64737</v>
      </c>
      <c r="N9" s="266">
        <v>-22.2</v>
      </c>
    </row>
    <row r="10" spans="1:16">
      <c r="A10" s="248"/>
      <c r="B10" s="244"/>
      <c r="C10" s="244"/>
      <c r="D10" s="244"/>
      <c r="E10" s="244"/>
      <c r="F10" s="244"/>
      <c r="G10" s="1131" t="s">
        <v>475</v>
      </c>
      <c r="H10" s="1132"/>
      <c r="I10" s="1132"/>
      <c r="J10" s="1133"/>
      <c r="K10" s="267">
        <v>16501</v>
      </c>
      <c r="L10" s="268">
        <v>208</v>
      </c>
      <c r="M10" s="269">
        <v>4418</v>
      </c>
      <c r="N10" s="270">
        <v>-95.3</v>
      </c>
    </row>
    <row r="11" spans="1:16" ht="13.5" customHeight="1">
      <c r="A11" s="248"/>
      <c r="B11" s="244"/>
      <c r="C11" s="244"/>
      <c r="D11" s="244"/>
      <c r="E11" s="244"/>
      <c r="F11" s="244"/>
      <c r="G11" s="1131" t="s">
        <v>476</v>
      </c>
      <c r="H11" s="1132"/>
      <c r="I11" s="1132"/>
      <c r="J11" s="1133"/>
      <c r="K11" s="267">
        <v>850681</v>
      </c>
      <c r="L11" s="268">
        <v>10702</v>
      </c>
      <c r="M11" s="269">
        <v>5597</v>
      </c>
      <c r="N11" s="270">
        <v>91.2</v>
      </c>
    </row>
    <row r="12" spans="1:16" ht="13.5" customHeight="1">
      <c r="A12" s="248"/>
      <c r="B12" s="244"/>
      <c r="C12" s="244"/>
      <c r="D12" s="244"/>
      <c r="E12" s="244"/>
      <c r="F12" s="244"/>
      <c r="G12" s="1131" t="s">
        <v>477</v>
      </c>
      <c r="H12" s="1132"/>
      <c r="I12" s="1132"/>
      <c r="J12" s="1133"/>
      <c r="K12" s="267" t="s">
        <v>478</v>
      </c>
      <c r="L12" s="268" t="s">
        <v>478</v>
      </c>
      <c r="M12" s="269">
        <v>967</v>
      </c>
      <c r="N12" s="270" t="s">
        <v>478</v>
      </c>
    </row>
    <row r="13" spans="1:16" ht="13.5" customHeight="1">
      <c r="A13" s="248"/>
      <c r="B13" s="244"/>
      <c r="C13" s="244"/>
      <c r="D13" s="244"/>
      <c r="E13" s="244"/>
      <c r="F13" s="244"/>
      <c r="G13" s="1131" t="s">
        <v>479</v>
      </c>
      <c r="H13" s="1132"/>
      <c r="I13" s="1132"/>
      <c r="J13" s="1133"/>
      <c r="K13" s="267" t="s">
        <v>478</v>
      </c>
      <c r="L13" s="268" t="s">
        <v>478</v>
      </c>
      <c r="M13" s="269">
        <v>2</v>
      </c>
      <c r="N13" s="270" t="s">
        <v>478</v>
      </c>
    </row>
    <row r="14" spans="1:16" ht="13.5" customHeight="1">
      <c r="A14" s="248"/>
      <c r="B14" s="244"/>
      <c r="C14" s="244"/>
      <c r="D14" s="244"/>
      <c r="E14" s="244"/>
      <c r="F14" s="244"/>
      <c r="G14" s="1131" t="s">
        <v>480</v>
      </c>
      <c r="H14" s="1132"/>
      <c r="I14" s="1132"/>
      <c r="J14" s="1133"/>
      <c r="K14" s="267">
        <v>300678</v>
      </c>
      <c r="L14" s="268">
        <v>3783</v>
      </c>
      <c r="M14" s="269">
        <v>2800</v>
      </c>
      <c r="N14" s="270">
        <v>35.1</v>
      </c>
    </row>
    <row r="15" spans="1:16" ht="13.5" customHeight="1">
      <c r="A15" s="248"/>
      <c r="B15" s="244"/>
      <c r="C15" s="244"/>
      <c r="D15" s="244"/>
      <c r="E15" s="244"/>
      <c r="F15" s="244"/>
      <c r="G15" s="1131" t="s">
        <v>481</v>
      </c>
      <c r="H15" s="1132"/>
      <c r="I15" s="1132"/>
      <c r="J15" s="1133"/>
      <c r="K15" s="267">
        <v>83270</v>
      </c>
      <c r="L15" s="268">
        <v>1048</v>
      </c>
      <c r="M15" s="269">
        <v>1482</v>
      </c>
      <c r="N15" s="270">
        <v>-29.3</v>
      </c>
    </row>
    <row r="16" spans="1:16">
      <c r="A16" s="248"/>
      <c r="B16" s="244"/>
      <c r="C16" s="244"/>
      <c r="D16" s="244"/>
      <c r="E16" s="244"/>
      <c r="F16" s="244"/>
      <c r="G16" s="1134" t="s">
        <v>482</v>
      </c>
      <c r="H16" s="1135"/>
      <c r="I16" s="1135"/>
      <c r="J16" s="1136"/>
      <c r="K16" s="268">
        <v>-486018</v>
      </c>
      <c r="L16" s="268">
        <v>-6115</v>
      </c>
      <c r="M16" s="269">
        <v>-7690</v>
      </c>
      <c r="N16" s="270">
        <v>-20.5</v>
      </c>
    </row>
    <row r="17" spans="1:16">
      <c r="A17" s="248"/>
      <c r="B17" s="244"/>
      <c r="C17" s="244"/>
      <c r="D17" s="244"/>
      <c r="E17" s="244"/>
      <c r="F17" s="244"/>
      <c r="G17" s="1134" t="s">
        <v>170</v>
      </c>
      <c r="H17" s="1135"/>
      <c r="I17" s="1135"/>
      <c r="J17" s="1136"/>
      <c r="K17" s="268">
        <v>4768825</v>
      </c>
      <c r="L17" s="268">
        <v>59997</v>
      </c>
      <c r="M17" s="269">
        <v>72313</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4.9800000000000004</v>
      </c>
      <c r="L21" s="281">
        <v>7.17</v>
      </c>
      <c r="M21" s="282">
        <v>-2.19</v>
      </c>
      <c r="N21" s="249"/>
      <c r="O21" s="283"/>
      <c r="P21" s="279"/>
    </row>
    <row r="22" spans="1:16" s="284" customFormat="1">
      <c r="A22" s="279"/>
      <c r="B22" s="249"/>
      <c r="C22" s="249"/>
      <c r="D22" s="249"/>
      <c r="E22" s="249"/>
      <c r="F22" s="249"/>
      <c r="G22" s="1128" t="s">
        <v>488</v>
      </c>
      <c r="H22" s="1129"/>
      <c r="I22" s="1129"/>
      <c r="J22" s="1130"/>
      <c r="K22" s="285">
        <v>98.2</v>
      </c>
      <c r="L22" s="286">
        <v>98.1</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3192821</v>
      </c>
      <c r="L32" s="294">
        <v>40169</v>
      </c>
      <c r="M32" s="295">
        <v>43357</v>
      </c>
      <c r="N32" s="296">
        <v>-7.4</v>
      </c>
    </row>
    <row r="33" spans="1:16" ht="13.5" customHeight="1">
      <c r="A33" s="248"/>
      <c r="B33" s="244"/>
      <c r="C33" s="244"/>
      <c r="D33" s="244"/>
      <c r="E33" s="244"/>
      <c r="F33" s="244"/>
      <c r="G33" s="1119" t="s">
        <v>493</v>
      </c>
      <c r="H33" s="1120"/>
      <c r="I33" s="1120"/>
      <c r="J33" s="1121"/>
      <c r="K33" s="294" t="s">
        <v>478</v>
      </c>
      <c r="L33" s="294" t="s">
        <v>478</v>
      </c>
      <c r="M33" s="295">
        <v>5</v>
      </c>
      <c r="N33" s="296" t="s">
        <v>478</v>
      </c>
    </row>
    <row r="34" spans="1:16" ht="27" customHeight="1">
      <c r="A34" s="248"/>
      <c r="B34" s="244"/>
      <c r="C34" s="244"/>
      <c r="D34" s="244"/>
      <c r="E34" s="244"/>
      <c r="F34" s="244"/>
      <c r="G34" s="1119" t="s">
        <v>494</v>
      </c>
      <c r="H34" s="1120"/>
      <c r="I34" s="1120"/>
      <c r="J34" s="1121"/>
      <c r="K34" s="294" t="s">
        <v>478</v>
      </c>
      <c r="L34" s="294" t="s">
        <v>478</v>
      </c>
      <c r="M34" s="295">
        <v>40</v>
      </c>
      <c r="N34" s="296" t="s">
        <v>478</v>
      </c>
    </row>
    <row r="35" spans="1:16" ht="27" customHeight="1">
      <c r="A35" s="248"/>
      <c r="B35" s="244"/>
      <c r="C35" s="244"/>
      <c r="D35" s="244"/>
      <c r="E35" s="244"/>
      <c r="F35" s="244"/>
      <c r="G35" s="1119" t="s">
        <v>495</v>
      </c>
      <c r="H35" s="1120"/>
      <c r="I35" s="1120"/>
      <c r="J35" s="1121"/>
      <c r="K35" s="294">
        <v>347338</v>
      </c>
      <c r="L35" s="294">
        <v>4370</v>
      </c>
      <c r="M35" s="295">
        <v>11850</v>
      </c>
      <c r="N35" s="296">
        <v>-63.1</v>
      </c>
    </row>
    <row r="36" spans="1:16" ht="27" customHeight="1">
      <c r="A36" s="248"/>
      <c r="B36" s="244"/>
      <c r="C36" s="244"/>
      <c r="D36" s="244"/>
      <c r="E36" s="244"/>
      <c r="F36" s="244"/>
      <c r="G36" s="1119" t="s">
        <v>496</v>
      </c>
      <c r="H36" s="1120"/>
      <c r="I36" s="1120"/>
      <c r="J36" s="1121"/>
      <c r="K36" s="294">
        <v>437968</v>
      </c>
      <c r="L36" s="294">
        <v>5510</v>
      </c>
      <c r="M36" s="295">
        <v>2171</v>
      </c>
      <c r="N36" s="296">
        <v>153.80000000000001</v>
      </c>
    </row>
    <row r="37" spans="1:16" ht="13.5" customHeight="1">
      <c r="A37" s="248"/>
      <c r="B37" s="244"/>
      <c r="C37" s="244"/>
      <c r="D37" s="244"/>
      <c r="E37" s="244"/>
      <c r="F37" s="244"/>
      <c r="G37" s="1119" t="s">
        <v>497</v>
      </c>
      <c r="H37" s="1120"/>
      <c r="I37" s="1120"/>
      <c r="J37" s="1121"/>
      <c r="K37" s="294">
        <v>355693</v>
      </c>
      <c r="L37" s="294">
        <v>4475</v>
      </c>
      <c r="M37" s="295">
        <v>1425</v>
      </c>
      <c r="N37" s="296">
        <v>214</v>
      </c>
    </row>
    <row r="38" spans="1:16" ht="27" customHeight="1">
      <c r="A38" s="248"/>
      <c r="B38" s="244"/>
      <c r="C38" s="244"/>
      <c r="D38" s="244"/>
      <c r="E38" s="244"/>
      <c r="F38" s="244"/>
      <c r="G38" s="1122" t="s">
        <v>498</v>
      </c>
      <c r="H38" s="1123"/>
      <c r="I38" s="1123"/>
      <c r="J38" s="1124"/>
      <c r="K38" s="297" t="s">
        <v>478</v>
      </c>
      <c r="L38" s="297" t="s">
        <v>478</v>
      </c>
      <c r="M38" s="298">
        <v>6</v>
      </c>
      <c r="N38" s="299" t="s">
        <v>478</v>
      </c>
      <c r="O38" s="293"/>
    </row>
    <row r="39" spans="1:16">
      <c r="A39" s="248"/>
      <c r="B39" s="244"/>
      <c r="C39" s="244"/>
      <c r="D39" s="244"/>
      <c r="E39" s="244"/>
      <c r="F39" s="244"/>
      <c r="G39" s="1122" t="s">
        <v>499</v>
      </c>
      <c r="H39" s="1123"/>
      <c r="I39" s="1123"/>
      <c r="J39" s="1124"/>
      <c r="K39" s="300">
        <v>-687230</v>
      </c>
      <c r="L39" s="300">
        <v>-8646</v>
      </c>
      <c r="M39" s="301">
        <v>-5332</v>
      </c>
      <c r="N39" s="302">
        <v>62.2</v>
      </c>
      <c r="O39" s="293"/>
    </row>
    <row r="40" spans="1:16" ht="27" customHeight="1">
      <c r="A40" s="248"/>
      <c r="B40" s="244"/>
      <c r="C40" s="244"/>
      <c r="D40" s="244"/>
      <c r="E40" s="244"/>
      <c r="F40" s="244"/>
      <c r="G40" s="1119" t="s">
        <v>500</v>
      </c>
      <c r="H40" s="1120"/>
      <c r="I40" s="1120"/>
      <c r="J40" s="1121"/>
      <c r="K40" s="300">
        <v>-2556253</v>
      </c>
      <c r="L40" s="300">
        <v>-32160</v>
      </c>
      <c r="M40" s="301">
        <v>-35626</v>
      </c>
      <c r="N40" s="302">
        <v>-9.6999999999999993</v>
      </c>
      <c r="O40" s="293"/>
    </row>
    <row r="41" spans="1:16">
      <c r="A41" s="248"/>
      <c r="B41" s="244"/>
      <c r="C41" s="244"/>
      <c r="D41" s="244"/>
      <c r="E41" s="244"/>
      <c r="F41" s="244"/>
      <c r="G41" s="1125" t="s">
        <v>280</v>
      </c>
      <c r="H41" s="1126"/>
      <c r="I41" s="1126"/>
      <c r="J41" s="1127"/>
      <c r="K41" s="294">
        <v>1090337</v>
      </c>
      <c r="L41" s="300">
        <v>13718</v>
      </c>
      <c r="M41" s="301">
        <v>17897</v>
      </c>
      <c r="N41" s="302">
        <v>-23.4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1876689</v>
      </c>
      <c r="J51" s="320">
        <v>23663</v>
      </c>
      <c r="K51" s="321">
        <v>-49.9</v>
      </c>
      <c r="L51" s="322">
        <v>58009</v>
      </c>
      <c r="M51" s="323">
        <v>16.5</v>
      </c>
      <c r="N51" s="324">
        <v>-66.400000000000006</v>
      </c>
    </row>
    <row r="52" spans="1:14">
      <c r="A52" s="248"/>
      <c r="B52" s="244"/>
      <c r="C52" s="244"/>
      <c r="D52" s="244"/>
      <c r="E52" s="244"/>
      <c r="F52" s="244"/>
      <c r="G52" s="325"/>
      <c r="H52" s="326" t="s">
        <v>511</v>
      </c>
      <c r="I52" s="327">
        <v>1060839</v>
      </c>
      <c r="J52" s="328">
        <v>13376</v>
      </c>
      <c r="K52" s="329">
        <v>-60.9</v>
      </c>
      <c r="L52" s="330">
        <v>32190</v>
      </c>
      <c r="M52" s="331">
        <v>20.399999999999999</v>
      </c>
      <c r="N52" s="332">
        <v>-81.3</v>
      </c>
    </row>
    <row r="53" spans="1:14">
      <c r="A53" s="248"/>
      <c r="B53" s="244"/>
      <c r="C53" s="244"/>
      <c r="D53" s="244"/>
      <c r="E53" s="244"/>
      <c r="F53" s="244"/>
      <c r="G53" s="310" t="s">
        <v>512</v>
      </c>
      <c r="H53" s="311"/>
      <c r="I53" s="319">
        <v>1459930</v>
      </c>
      <c r="J53" s="320">
        <v>18417</v>
      </c>
      <c r="K53" s="321">
        <v>-22.2</v>
      </c>
      <c r="L53" s="322">
        <v>61882</v>
      </c>
      <c r="M53" s="323">
        <v>6.7</v>
      </c>
      <c r="N53" s="324">
        <v>-28.9</v>
      </c>
    </row>
    <row r="54" spans="1:14">
      <c r="A54" s="248"/>
      <c r="B54" s="244"/>
      <c r="C54" s="244"/>
      <c r="D54" s="244"/>
      <c r="E54" s="244"/>
      <c r="F54" s="244"/>
      <c r="G54" s="325"/>
      <c r="H54" s="326" t="s">
        <v>511</v>
      </c>
      <c r="I54" s="327">
        <v>1270110</v>
      </c>
      <c r="J54" s="328">
        <v>16023</v>
      </c>
      <c r="K54" s="329">
        <v>19.8</v>
      </c>
      <c r="L54" s="330">
        <v>32175</v>
      </c>
      <c r="M54" s="331">
        <v>0</v>
      </c>
      <c r="N54" s="332">
        <v>19.8</v>
      </c>
    </row>
    <row r="55" spans="1:14">
      <c r="A55" s="248"/>
      <c r="B55" s="244"/>
      <c r="C55" s="244"/>
      <c r="D55" s="244"/>
      <c r="E55" s="244"/>
      <c r="F55" s="244"/>
      <c r="G55" s="310" t="s">
        <v>513</v>
      </c>
      <c r="H55" s="311"/>
      <c r="I55" s="319">
        <v>739244</v>
      </c>
      <c r="J55" s="320">
        <v>9374</v>
      </c>
      <c r="K55" s="321">
        <v>-49.1</v>
      </c>
      <c r="L55" s="322">
        <v>47569</v>
      </c>
      <c r="M55" s="323">
        <v>-23.1</v>
      </c>
      <c r="N55" s="324">
        <v>-26</v>
      </c>
    </row>
    <row r="56" spans="1:14">
      <c r="A56" s="248"/>
      <c r="B56" s="244"/>
      <c r="C56" s="244"/>
      <c r="D56" s="244"/>
      <c r="E56" s="244"/>
      <c r="F56" s="244"/>
      <c r="G56" s="325"/>
      <c r="H56" s="326" t="s">
        <v>511</v>
      </c>
      <c r="I56" s="327">
        <v>678212</v>
      </c>
      <c r="J56" s="328">
        <v>8600</v>
      </c>
      <c r="K56" s="329">
        <v>-46.3</v>
      </c>
      <c r="L56" s="330">
        <v>26255</v>
      </c>
      <c r="M56" s="331">
        <v>-18.399999999999999</v>
      </c>
      <c r="N56" s="332">
        <v>-27.9</v>
      </c>
    </row>
    <row r="57" spans="1:14">
      <c r="A57" s="248"/>
      <c r="B57" s="244"/>
      <c r="C57" s="244"/>
      <c r="D57" s="244"/>
      <c r="E57" s="244"/>
      <c r="F57" s="244"/>
      <c r="G57" s="310" t="s">
        <v>514</v>
      </c>
      <c r="H57" s="311"/>
      <c r="I57" s="319">
        <v>1047247</v>
      </c>
      <c r="J57" s="320">
        <v>13160</v>
      </c>
      <c r="K57" s="321">
        <v>40.4</v>
      </c>
      <c r="L57" s="322">
        <v>50880</v>
      </c>
      <c r="M57" s="323">
        <v>7</v>
      </c>
      <c r="N57" s="324">
        <v>33.4</v>
      </c>
    </row>
    <row r="58" spans="1:14">
      <c r="A58" s="248"/>
      <c r="B58" s="244"/>
      <c r="C58" s="244"/>
      <c r="D58" s="244"/>
      <c r="E58" s="244"/>
      <c r="F58" s="244"/>
      <c r="G58" s="325"/>
      <c r="H58" s="326" t="s">
        <v>511</v>
      </c>
      <c r="I58" s="327">
        <v>953437</v>
      </c>
      <c r="J58" s="328">
        <v>11981</v>
      </c>
      <c r="K58" s="329">
        <v>39.299999999999997</v>
      </c>
      <c r="L58" s="330">
        <v>26879</v>
      </c>
      <c r="M58" s="331">
        <v>2.4</v>
      </c>
      <c r="N58" s="332">
        <v>36.9</v>
      </c>
    </row>
    <row r="59" spans="1:14">
      <c r="A59" s="248"/>
      <c r="B59" s="244"/>
      <c r="C59" s="244"/>
      <c r="D59" s="244"/>
      <c r="E59" s="244"/>
      <c r="F59" s="244"/>
      <c r="G59" s="310" t="s">
        <v>515</v>
      </c>
      <c r="H59" s="311"/>
      <c r="I59" s="319">
        <v>2688143</v>
      </c>
      <c r="J59" s="320">
        <v>33820</v>
      </c>
      <c r="K59" s="321">
        <v>157</v>
      </c>
      <c r="L59" s="322">
        <v>63956</v>
      </c>
      <c r="M59" s="323">
        <v>25.7</v>
      </c>
      <c r="N59" s="324">
        <v>131.30000000000001</v>
      </c>
    </row>
    <row r="60" spans="1:14">
      <c r="A60" s="248"/>
      <c r="B60" s="244"/>
      <c r="C60" s="244"/>
      <c r="D60" s="244"/>
      <c r="E60" s="244"/>
      <c r="F60" s="244"/>
      <c r="G60" s="325"/>
      <c r="H60" s="326" t="s">
        <v>511</v>
      </c>
      <c r="I60" s="333">
        <v>981464</v>
      </c>
      <c r="J60" s="328">
        <v>12348</v>
      </c>
      <c r="K60" s="329">
        <v>3.1</v>
      </c>
      <c r="L60" s="330">
        <v>29239</v>
      </c>
      <c r="M60" s="331">
        <v>8.8000000000000007</v>
      </c>
      <c r="N60" s="332">
        <v>-5.7</v>
      </c>
    </row>
    <row r="61" spans="1:14">
      <c r="A61" s="248"/>
      <c r="B61" s="244"/>
      <c r="C61" s="244"/>
      <c r="D61" s="244"/>
      <c r="E61" s="244"/>
      <c r="F61" s="244"/>
      <c r="G61" s="310" t="s">
        <v>516</v>
      </c>
      <c r="H61" s="334"/>
      <c r="I61" s="335">
        <v>1562251</v>
      </c>
      <c r="J61" s="336">
        <v>19687</v>
      </c>
      <c r="K61" s="337">
        <v>15.2</v>
      </c>
      <c r="L61" s="338">
        <v>56459</v>
      </c>
      <c r="M61" s="339">
        <v>6.6</v>
      </c>
      <c r="N61" s="324">
        <v>8.6</v>
      </c>
    </row>
    <row r="62" spans="1:14">
      <c r="A62" s="248"/>
      <c r="B62" s="244"/>
      <c r="C62" s="244"/>
      <c r="D62" s="244"/>
      <c r="E62" s="244"/>
      <c r="F62" s="244"/>
      <c r="G62" s="325"/>
      <c r="H62" s="326" t="s">
        <v>511</v>
      </c>
      <c r="I62" s="327">
        <v>988812</v>
      </c>
      <c r="J62" s="328">
        <v>12466</v>
      </c>
      <c r="K62" s="329">
        <v>-9</v>
      </c>
      <c r="L62" s="330">
        <v>29348</v>
      </c>
      <c r="M62" s="331">
        <v>2.6</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70" zoomScaleNormal="70" zoomScaleSheetLayoutView="100" workbookViewId="0">
      <selection activeCell="L50" sqref="L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4.76</v>
      </c>
      <c r="G47" s="12">
        <v>8.61</v>
      </c>
      <c r="H47" s="12">
        <v>9.1199999999999992</v>
      </c>
      <c r="I47" s="12">
        <v>9.75</v>
      </c>
      <c r="J47" s="13">
        <v>12.97</v>
      </c>
    </row>
    <row r="48" spans="2:10" ht="57.75" customHeight="1">
      <c r="B48" s="14"/>
      <c r="C48" s="1139" t="s">
        <v>4</v>
      </c>
      <c r="D48" s="1139"/>
      <c r="E48" s="1140"/>
      <c r="F48" s="15">
        <v>3.08</v>
      </c>
      <c r="G48" s="16">
        <v>3.65</v>
      </c>
      <c r="H48" s="16">
        <v>6.72</v>
      </c>
      <c r="I48" s="16">
        <v>7.13</v>
      </c>
      <c r="J48" s="17">
        <v>8.2899999999999991</v>
      </c>
    </row>
    <row r="49" spans="2:10" ht="57.75" customHeight="1" thickBot="1">
      <c r="B49" s="18"/>
      <c r="C49" s="1141" t="s">
        <v>5</v>
      </c>
      <c r="D49" s="1141"/>
      <c r="E49" s="1142"/>
      <c r="F49" s="19">
        <v>0.02</v>
      </c>
      <c r="G49" s="20">
        <v>4.62</v>
      </c>
      <c r="H49" s="20">
        <v>3.81</v>
      </c>
      <c r="I49" s="20">
        <v>1.1000000000000001</v>
      </c>
      <c r="J49" s="21">
        <v>4.47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3" zoomScale="70" zoomScaleNormal="70" zoomScaleSheetLayoutView="100" workbookViewId="0">
      <selection activeCell="H43" sqref="H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3.08</v>
      </c>
      <c r="G34" s="33">
        <v>3.65</v>
      </c>
      <c r="H34" s="33">
        <v>6.72</v>
      </c>
      <c r="I34" s="33">
        <v>7.13</v>
      </c>
      <c r="J34" s="34">
        <v>8.2899999999999991</v>
      </c>
      <c r="K34" s="22"/>
      <c r="L34" s="22"/>
      <c r="M34" s="22"/>
      <c r="N34" s="22"/>
      <c r="O34" s="22"/>
      <c r="P34" s="22"/>
    </row>
    <row r="35" spans="1:16" ht="39" customHeight="1">
      <c r="A35" s="22"/>
      <c r="B35" s="35"/>
      <c r="C35" s="1143" t="s">
        <v>524</v>
      </c>
      <c r="D35" s="1144"/>
      <c r="E35" s="1145"/>
      <c r="F35" s="36">
        <v>0.56000000000000005</v>
      </c>
      <c r="G35" s="37">
        <v>1.03</v>
      </c>
      <c r="H35" s="37">
        <v>0.92</v>
      </c>
      <c r="I35" s="37">
        <v>0.62</v>
      </c>
      <c r="J35" s="38">
        <v>0.56000000000000005</v>
      </c>
      <c r="K35" s="22"/>
      <c r="L35" s="22"/>
      <c r="M35" s="22"/>
      <c r="N35" s="22"/>
      <c r="O35" s="22"/>
      <c r="P35" s="22"/>
    </row>
    <row r="36" spans="1:16" ht="39" customHeight="1">
      <c r="A36" s="22"/>
      <c r="B36" s="35"/>
      <c r="C36" s="1143" t="s">
        <v>525</v>
      </c>
      <c r="D36" s="1144"/>
      <c r="E36" s="1145"/>
      <c r="F36" s="36">
        <v>0.55000000000000004</v>
      </c>
      <c r="G36" s="37">
        <v>0.1</v>
      </c>
      <c r="H36" s="37">
        <v>0.02</v>
      </c>
      <c r="I36" s="37">
        <v>0.16</v>
      </c>
      <c r="J36" s="38">
        <v>0.26</v>
      </c>
      <c r="K36" s="22"/>
      <c r="L36" s="22"/>
      <c r="M36" s="22"/>
      <c r="N36" s="22"/>
      <c r="O36" s="22"/>
      <c r="P36" s="22"/>
    </row>
    <row r="37" spans="1:16" ht="39" customHeight="1">
      <c r="A37" s="22"/>
      <c r="B37" s="35"/>
      <c r="C37" s="1143" t="s">
        <v>526</v>
      </c>
      <c r="D37" s="1144"/>
      <c r="E37" s="1145"/>
      <c r="F37" s="36">
        <v>0.04</v>
      </c>
      <c r="G37" s="37">
        <v>0.01</v>
      </c>
      <c r="H37" s="37">
        <v>0.02</v>
      </c>
      <c r="I37" s="37">
        <v>0.1</v>
      </c>
      <c r="J37" s="38">
        <v>0.02</v>
      </c>
      <c r="K37" s="22"/>
      <c r="L37" s="22"/>
      <c r="M37" s="22"/>
      <c r="N37" s="22"/>
      <c r="O37" s="22"/>
      <c r="P37" s="22"/>
    </row>
    <row r="38" spans="1:16" ht="39" customHeight="1">
      <c r="A38" s="22"/>
      <c r="B38" s="35"/>
      <c r="C38" s="1143" t="s">
        <v>527</v>
      </c>
      <c r="D38" s="1144"/>
      <c r="E38" s="1145"/>
      <c r="F38" s="36">
        <v>0.02</v>
      </c>
      <c r="G38" s="37">
        <v>0.02</v>
      </c>
      <c r="H38" s="37">
        <v>0.01</v>
      </c>
      <c r="I38" s="37">
        <v>0.01</v>
      </c>
      <c r="J38" s="38">
        <v>0.01</v>
      </c>
      <c r="K38" s="22"/>
      <c r="L38" s="22"/>
      <c r="M38" s="22"/>
      <c r="N38" s="22"/>
      <c r="O38" s="22"/>
      <c r="P38" s="22"/>
    </row>
    <row r="39" spans="1:16" ht="39" customHeight="1">
      <c r="A39" s="22"/>
      <c r="B39" s="35"/>
      <c r="C39" s="1143" t="s">
        <v>528</v>
      </c>
      <c r="D39" s="1144"/>
      <c r="E39" s="1145"/>
      <c r="F39" s="36">
        <v>0</v>
      </c>
      <c r="G39" s="37">
        <v>0</v>
      </c>
      <c r="H39" s="37">
        <v>0</v>
      </c>
      <c r="I39" s="37">
        <v>0</v>
      </c>
      <c r="J39" s="38">
        <v>0</v>
      </c>
      <c r="K39" s="22"/>
      <c r="L39" s="22"/>
      <c r="M39" s="22"/>
      <c r="N39" s="22"/>
      <c r="O39" s="22"/>
      <c r="P39" s="22"/>
    </row>
    <row r="40" spans="1:16" ht="39" customHeight="1">
      <c r="A40" s="22"/>
      <c r="B40" s="35"/>
      <c r="C40" s="1143" t="s">
        <v>529</v>
      </c>
      <c r="D40" s="1144"/>
      <c r="E40" s="1145"/>
      <c r="F40" s="36" t="s">
        <v>478</v>
      </c>
      <c r="G40" s="37" t="s">
        <v>478</v>
      </c>
      <c r="H40" s="37" t="s">
        <v>478</v>
      </c>
      <c r="I40" s="37">
        <v>0</v>
      </c>
      <c r="J40" s="38">
        <v>0</v>
      </c>
      <c r="K40" s="22"/>
      <c r="L40" s="22"/>
      <c r="M40" s="22"/>
      <c r="N40" s="22"/>
      <c r="O40" s="22"/>
      <c r="P40" s="22"/>
    </row>
    <row r="41" spans="1:16" ht="39" customHeight="1">
      <c r="A41" s="22"/>
      <c r="B41" s="35"/>
      <c r="C41" s="1143" t="s">
        <v>530</v>
      </c>
      <c r="D41" s="1144"/>
      <c r="E41" s="1145"/>
      <c r="F41" s="36" t="s">
        <v>478</v>
      </c>
      <c r="G41" s="37" t="s">
        <v>478</v>
      </c>
      <c r="H41" s="37" t="s">
        <v>478</v>
      </c>
      <c r="I41" s="37">
        <v>0</v>
      </c>
      <c r="J41" s="38">
        <v>0</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0.02</v>
      </c>
      <c r="G43" s="42">
        <v>0</v>
      </c>
      <c r="H43" s="42">
        <v>0</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election activeCell="S55" sqref="S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2929</v>
      </c>
      <c r="L45" s="60">
        <v>2943</v>
      </c>
      <c r="M45" s="60">
        <v>2981</v>
      </c>
      <c r="N45" s="60">
        <v>3005</v>
      </c>
      <c r="O45" s="61">
        <v>3193</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228</v>
      </c>
      <c r="L48" s="64">
        <v>389</v>
      </c>
      <c r="M48" s="64">
        <v>415</v>
      </c>
      <c r="N48" s="64">
        <v>394</v>
      </c>
      <c r="O48" s="65">
        <v>347</v>
      </c>
      <c r="P48" s="48"/>
      <c r="Q48" s="48"/>
      <c r="R48" s="48"/>
      <c r="S48" s="48"/>
      <c r="T48" s="48"/>
      <c r="U48" s="48"/>
    </row>
    <row r="49" spans="1:21" ht="30.75" customHeight="1">
      <c r="A49" s="48"/>
      <c r="B49" s="1161"/>
      <c r="C49" s="1162"/>
      <c r="D49" s="62"/>
      <c r="E49" s="1153" t="s">
        <v>16</v>
      </c>
      <c r="F49" s="1153"/>
      <c r="G49" s="1153"/>
      <c r="H49" s="1153"/>
      <c r="I49" s="1153"/>
      <c r="J49" s="1154"/>
      <c r="K49" s="63">
        <v>933</v>
      </c>
      <c r="L49" s="64">
        <v>941</v>
      </c>
      <c r="M49" s="64">
        <v>927</v>
      </c>
      <c r="N49" s="64">
        <v>803</v>
      </c>
      <c r="O49" s="65">
        <v>438</v>
      </c>
      <c r="P49" s="48"/>
      <c r="Q49" s="48"/>
      <c r="R49" s="48"/>
      <c r="S49" s="48"/>
      <c r="T49" s="48"/>
      <c r="U49" s="48"/>
    </row>
    <row r="50" spans="1:21" ht="30.75" customHeight="1">
      <c r="A50" s="48"/>
      <c r="B50" s="1161"/>
      <c r="C50" s="1162"/>
      <c r="D50" s="62"/>
      <c r="E50" s="1153" t="s">
        <v>17</v>
      </c>
      <c r="F50" s="1153"/>
      <c r="G50" s="1153"/>
      <c r="H50" s="1153"/>
      <c r="I50" s="1153"/>
      <c r="J50" s="1154"/>
      <c r="K50" s="63">
        <v>324</v>
      </c>
      <c r="L50" s="64">
        <v>324</v>
      </c>
      <c r="M50" s="64">
        <v>340</v>
      </c>
      <c r="N50" s="64">
        <v>337</v>
      </c>
      <c r="O50" s="65">
        <v>356</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3234</v>
      </c>
      <c r="L52" s="64">
        <v>3277</v>
      </c>
      <c r="M52" s="64">
        <v>3331</v>
      </c>
      <c r="N52" s="64">
        <v>3335</v>
      </c>
      <c r="O52" s="65">
        <v>3244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1180</v>
      </c>
      <c r="L53" s="69">
        <v>1320</v>
      </c>
      <c r="M53" s="69">
        <v>1332</v>
      </c>
      <c r="N53" s="69">
        <v>1204</v>
      </c>
      <c r="O53" s="70">
        <v>1090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28" zoomScale="70" zoomScaleNormal="70" zoomScaleSheetLayoutView="100" workbookViewId="0">
      <selection activeCell="M49" sqref="M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28697</v>
      </c>
      <c r="J41" s="83">
        <v>28218</v>
      </c>
      <c r="K41" s="83">
        <v>27281</v>
      </c>
      <c r="L41" s="83">
        <v>26483</v>
      </c>
      <c r="M41" s="84">
        <v>26097</v>
      </c>
    </row>
    <row r="42" spans="2:13" ht="27.75" customHeight="1">
      <c r="B42" s="1169"/>
      <c r="C42" s="1170"/>
      <c r="D42" s="85"/>
      <c r="E42" s="1173" t="s">
        <v>26</v>
      </c>
      <c r="F42" s="1173"/>
      <c r="G42" s="1173"/>
      <c r="H42" s="1174"/>
      <c r="I42" s="86">
        <v>4071</v>
      </c>
      <c r="J42" s="87">
        <v>3828</v>
      </c>
      <c r="K42" s="87">
        <v>3567</v>
      </c>
      <c r="L42" s="87">
        <v>3341</v>
      </c>
      <c r="M42" s="88">
        <v>3089</v>
      </c>
    </row>
    <row r="43" spans="2:13" ht="27.75" customHeight="1">
      <c r="B43" s="1169"/>
      <c r="C43" s="1170"/>
      <c r="D43" s="85"/>
      <c r="E43" s="1173" t="s">
        <v>27</v>
      </c>
      <c r="F43" s="1173"/>
      <c r="G43" s="1173"/>
      <c r="H43" s="1174"/>
      <c r="I43" s="86">
        <v>6256</v>
      </c>
      <c r="J43" s="87">
        <v>5913</v>
      </c>
      <c r="K43" s="87">
        <v>5565</v>
      </c>
      <c r="L43" s="87">
        <v>6140</v>
      </c>
      <c r="M43" s="88">
        <v>5636</v>
      </c>
    </row>
    <row r="44" spans="2:13" ht="27.75" customHeight="1">
      <c r="B44" s="1169"/>
      <c r="C44" s="1170"/>
      <c r="D44" s="85"/>
      <c r="E44" s="1173" t="s">
        <v>28</v>
      </c>
      <c r="F44" s="1173"/>
      <c r="G44" s="1173"/>
      <c r="H44" s="1174"/>
      <c r="I44" s="86">
        <v>3384</v>
      </c>
      <c r="J44" s="87">
        <v>2539</v>
      </c>
      <c r="K44" s="87">
        <v>1688</v>
      </c>
      <c r="L44" s="87">
        <v>928</v>
      </c>
      <c r="M44" s="88">
        <v>516</v>
      </c>
    </row>
    <row r="45" spans="2:13" ht="27.75" customHeight="1">
      <c r="B45" s="1169"/>
      <c r="C45" s="1170"/>
      <c r="D45" s="85"/>
      <c r="E45" s="1173" t="s">
        <v>29</v>
      </c>
      <c r="F45" s="1173"/>
      <c r="G45" s="1173"/>
      <c r="H45" s="1174"/>
      <c r="I45" s="86">
        <v>3392</v>
      </c>
      <c r="J45" s="87">
        <v>3167</v>
      </c>
      <c r="K45" s="87">
        <v>2936</v>
      </c>
      <c r="L45" s="87">
        <v>2787</v>
      </c>
      <c r="M45" s="88">
        <v>2558</v>
      </c>
    </row>
    <row r="46" spans="2:13" ht="27.75" customHeight="1">
      <c r="B46" s="1169"/>
      <c r="C46" s="1170"/>
      <c r="D46" s="85"/>
      <c r="E46" s="1173" t="s">
        <v>30</v>
      </c>
      <c r="F46" s="1173"/>
      <c r="G46" s="1173"/>
      <c r="H46" s="1174"/>
      <c r="I46" s="86">
        <v>20</v>
      </c>
      <c r="J46" s="87">
        <v>13</v>
      </c>
      <c r="K46" s="87">
        <v>13</v>
      </c>
      <c r="L46" s="87">
        <v>13</v>
      </c>
      <c r="M46" s="88">
        <v>9</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3594</v>
      </c>
      <c r="J49" s="87">
        <v>4133</v>
      </c>
      <c r="K49" s="87">
        <v>4147</v>
      </c>
      <c r="L49" s="87">
        <v>4412</v>
      </c>
      <c r="M49" s="88">
        <v>5793</v>
      </c>
    </row>
    <row r="50" spans="2:13" ht="27.75" customHeight="1">
      <c r="B50" s="1169"/>
      <c r="C50" s="1170"/>
      <c r="D50" s="85"/>
      <c r="E50" s="1173" t="s">
        <v>35</v>
      </c>
      <c r="F50" s="1173"/>
      <c r="G50" s="1173"/>
      <c r="H50" s="1174"/>
      <c r="I50" s="86">
        <v>5907</v>
      </c>
      <c r="J50" s="87">
        <v>5259</v>
      </c>
      <c r="K50" s="87">
        <v>4527</v>
      </c>
      <c r="L50" s="87">
        <v>4124</v>
      </c>
      <c r="M50" s="88">
        <v>3930</v>
      </c>
    </row>
    <row r="51" spans="2:13" ht="27.75" customHeight="1">
      <c r="B51" s="1171"/>
      <c r="C51" s="1172"/>
      <c r="D51" s="85"/>
      <c r="E51" s="1173" t="s">
        <v>36</v>
      </c>
      <c r="F51" s="1173"/>
      <c r="G51" s="1173"/>
      <c r="H51" s="1174"/>
      <c r="I51" s="86">
        <v>27886</v>
      </c>
      <c r="J51" s="87">
        <v>27615</v>
      </c>
      <c r="K51" s="87">
        <v>27089</v>
      </c>
      <c r="L51" s="87">
        <v>26869</v>
      </c>
      <c r="M51" s="88">
        <v>26419</v>
      </c>
    </row>
    <row r="52" spans="2:13" ht="27.75" customHeight="1" thickBot="1">
      <c r="B52" s="1175" t="s">
        <v>37</v>
      </c>
      <c r="C52" s="1176"/>
      <c r="D52" s="90"/>
      <c r="E52" s="1177" t="s">
        <v>38</v>
      </c>
      <c r="F52" s="1177"/>
      <c r="G52" s="1177"/>
      <c r="H52" s="1178"/>
      <c r="I52" s="91">
        <v>8433</v>
      </c>
      <c r="J52" s="92">
        <v>6671</v>
      </c>
      <c r="K52" s="92">
        <v>5287</v>
      </c>
      <c r="L52" s="92">
        <v>4287</v>
      </c>
      <c r="M52" s="93">
        <v>1762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23663</v>
      </c>
      <c r="E3" s="116"/>
      <c r="F3" s="117">
        <v>58009</v>
      </c>
      <c r="G3" s="118"/>
      <c r="H3" s="119"/>
    </row>
    <row r="4" spans="1:8">
      <c r="A4" s="120"/>
      <c r="B4" s="121"/>
      <c r="C4" s="122"/>
      <c r="D4" s="123">
        <v>13376</v>
      </c>
      <c r="E4" s="124"/>
      <c r="F4" s="125">
        <v>32190</v>
      </c>
      <c r="G4" s="126"/>
      <c r="H4" s="127"/>
    </row>
    <row r="5" spans="1:8">
      <c r="A5" s="108" t="s">
        <v>512</v>
      </c>
      <c r="B5" s="113"/>
      <c r="C5" s="114"/>
      <c r="D5" s="115">
        <v>18417</v>
      </c>
      <c r="E5" s="116"/>
      <c r="F5" s="117">
        <v>61882</v>
      </c>
      <c r="G5" s="118"/>
      <c r="H5" s="119"/>
    </row>
    <row r="6" spans="1:8">
      <c r="A6" s="120"/>
      <c r="B6" s="121"/>
      <c r="C6" s="122"/>
      <c r="D6" s="123">
        <v>16023</v>
      </c>
      <c r="E6" s="124"/>
      <c r="F6" s="125">
        <v>32175</v>
      </c>
      <c r="G6" s="126"/>
      <c r="H6" s="127"/>
    </row>
    <row r="7" spans="1:8">
      <c r="A7" s="108" t="s">
        <v>513</v>
      </c>
      <c r="B7" s="113"/>
      <c r="C7" s="114"/>
      <c r="D7" s="115">
        <v>9374</v>
      </c>
      <c r="E7" s="116"/>
      <c r="F7" s="117">
        <v>47569</v>
      </c>
      <c r="G7" s="118"/>
      <c r="H7" s="119"/>
    </row>
    <row r="8" spans="1:8">
      <c r="A8" s="120"/>
      <c r="B8" s="121"/>
      <c r="C8" s="122"/>
      <c r="D8" s="123">
        <v>8600</v>
      </c>
      <c r="E8" s="124"/>
      <c r="F8" s="125">
        <v>26255</v>
      </c>
      <c r="G8" s="126"/>
      <c r="H8" s="127"/>
    </row>
    <row r="9" spans="1:8">
      <c r="A9" s="108" t="s">
        <v>514</v>
      </c>
      <c r="B9" s="113"/>
      <c r="C9" s="114"/>
      <c r="D9" s="115">
        <v>13160</v>
      </c>
      <c r="E9" s="116"/>
      <c r="F9" s="117">
        <v>50880</v>
      </c>
      <c r="G9" s="118"/>
      <c r="H9" s="119"/>
    </row>
    <row r="10" spans="1:8">
      <c r="A10" s="120"/>
      <c r="B10" s="121"/>
      <c r="C10" s="122"/>
      <c r="D10" s="123">
        <v>11981</v>
      </c>
      <c r="E10" s="124"/>
      <c r="F10" s="125">
        <v>26879</v>
      </c>
      <c r="G10" s="126"/>
      <c r="H10" s="127"/>
    </row>
    <row r="11" spans="1:8">
      <c r="A11" s="108" t="s">
        <v>515</v>
      </c>
      <c r="B11" s="113"/>
      <c r="C11" s="114"/>
      <c r="D11" s="115">
        <v>33820</v>
      </c>
      <c r="E11" s="116"/>
      <c r="F11" s="117">
        <v>63956</v>
      </c>
      <c r="G11" s="118"/>
      <c r="H11" s="119"/>
    </row>
    <row r="12" spans="1:8">
      <c r="A12" s="120"/>
      <c r="B12" s="121"/>
      <c r="C12" s="128"/>
      <c r="D12" s="123">
        <v>12348</v>
      </c>
      <c r="E12" s="124"/>
      <c r="F12" s="125">
        <v>29239</v>
      </c>
      <c r="G12" s="126"/>
      <c r="H12" s="127"/>
    </row>
    <row r="13" spans="1:8">
      <c r="A13" s="108"/>
      <c r="B13" s="113"/>
      <c r="C13" s="129"/>
      <c r="D13" s="130">
        <v>19687</v>
      </c>
      <c r="E13" s="131"/>
      <c r="F13" s="132">
        <v>56459</v>
      </c>
      <c r="G13" s="133"/>
      <c r="H13" s="119"/>
    </row>
    <row r="14" spans="1:8">
      <c r="A14" s="120"/>
      <c r="B14" s="121"/>
      <c r="C14" s="122"/>
      <c r="D14" s="123">
        <v>12466</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3.08</v>
      </c>
      <c r="C19" s="134">
        <f>ROUND(VALUE(SUBSTITUTE(実質収支比率等に係る経年分析!G$48,"▲","-")),2)</f>
        <v>3.65</v>
      </c>
      <c r="D19" s="134">
        <f>ROUND(VALUE(SUBSTITUTE(実質収支比率等に係る経年分析!H$48,"▲","-")),2)</f>
        <v>6.72</v>
      </c>
      <c r="E19" s="134">
        <f>ROUND(VALUE(SUBSTITUTE(実質収支比率等に係る経年分析!I$48,"▲","-")),2)</f>
        <v>7.13</v>
      </c>
      <c r="F19" s="134">
        <f>ROUND(VALUE(SUBSTITUTE(実質収支比率等に係る経年分析!J$48,"▲","-")),2)</f>
        <v>8.2899999999999991</v>
      </c>
    </row>
    <row r="20" spans="1:11">
      <c r="A20" s="134" t="s">
        <v>43</v>
      </c>
      <c r="B20" s="134">
        <f>ROUND(VALUE(SUBSTITUTE(実質収支比率等に係る経年分析!F$47,"▲","-")),2)</f>
        <v>4.76</v>
      </c>
      <c r="C20" s="134">
        <f>ROUND(VALUE(SUBSTITUTE(実質収支比率等に係る経年分析!G$47,"▲","-")),2)</f>
        <v>8.61</v>
      </c>
      <c r="D20" s="134">
        <f>ROUND(VALUE(SUBSTITUTE(実質収支比率等に係る経年分析!H$47,"▲","-")),2)</f>
        <v>9.1199999999999992</v>
      </c>
      <c r="E20" s="134">
        <f>ROUND(VALUE(SUBSTITUTE(実質収支比率等に係る経年分析!I$47,"▲","-")),2)</f>
        <v>9.75</v>
      </c>
      <c r="F20" s="134">
        <f>ROUND(VALUE(SUBSTITUTE(実質収支比率等に係る経年分析!J$47,"▲","-")),2)</f>
        <v>12.97</v>
      </c>
    </row>
    <row r="21" spans="1:11">
      <c r="A21" s="134" t="s">
        <v>44</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4.62</v>
      </c>
      <c r="D21" s="134">
        <f>IF(ISNUMBER(VALUE(SUBSTITUTE(実質収支比率等に係る経年分析!H$49,"▲","-"))),ROUND(VALUE(SUBSTITUTE(実質収支比率等に係る経年分析!H$49,"▲","-")),2),NA())</f>
        <v>3.81</v>
      </c>
      <c r="E21" s="134">
        <f>IF(ISNUMBER(VALUE(SUBSTITUTE(実質収支比率等に係る経年分析!I$49,"▲","-"))),ROUND(VALUE(SUBSTITUTE(実質収支比率等に係る経年分析!I$49,"▲","-")),2),NA())</f>
        <v>1.1000000000000001</v>
      </c>
      <c r="F21" s="134">
        <f>IF(ISNUMBER(VALUE(SUBSTITUTE(実質収支比率等に係る経年分析!J$49,"▲","-"))),ROUND(VALUE(SUBSTITUTE(実質収支比率等に係る経年分析!J$49,"▲","-")),2),NA())</f>
        <v>4.47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龍ケ崎市介護サービス事業特別会計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龍ケ崎市障がい児支援サービス事業特別会計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龍ケ崎市農業集落排水事業特別会計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龍ケ崎市後期高齢者医療事業特別会計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龍ケ崎市公共下水道事業特別会計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龍ケ崎市介護保険事業特別会計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0.26</v>
      </c>
    </row>
    <row r="35" spans="1:16">
      <c r="A35" s="135" t="str">
        <f>IF(連結実質赤字比率に係る赤字・黒字の構成分析!C$35="",NA(),連結実質赤字比率に係る赤字・黒字の構成分析!C$35)</f>
        <v>龍ケ崎市国民健康保険事業特別会計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0.56000000000000005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0.56000000000000005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8.2899999999999991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3234</v>
      </c>
      <c r="E42" s="136"/>
      <c r="F42" s="136"/>
      <c r="G42" s="136">
        <f>'実質公債費比率（分子）の構造'!L$52</f>
        <v>3277</v>
      </c>
      <c r="H42" s="136"/>
      <c r="I42" s="136"/>
      <c r="J42" s="136">
        <f>'実質公債費比率（分子）の構造'!M$52</f>
        <v>3331</v>
      </c>
      <c r="K42" s="136"/>
      <c r="L42" s="136"/>
      <c r="M42" s="136">
        <f>'実質公債費比率（分子）の構造'!N$52</f>
        <v>3335</v>
      </c>
      <c r="N42" s="136"/>
      <c r="O42" s="136"/>
      <c r="P42" s="136">
        <f>'実質公債費比率（分子）の構造'!O$52</f>
        <v>3244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324</v>
      </c>
      <c r="C44" s="136"/>
      <c r="D44" s="136"/>
      <c r="E44" s="136">
        <f>'実質公債費比率（分子）の構造'!L$50</f>
        <v>324</v>
      </c>
      <c r="F44" s="136"/>
      <c r="G44" s="136"/>
      <c r="H44" s="136">
        <f>'実質公債費比率（分子）の構造'!M$50</f>
        <v>340</v>
      </c>
      <c r="I44" s="136"/>
      <c r="J44" s="136"/>
      <c r="K44" s="136">
        <f>'実質公債費比率（分子）の構造'!N$50</f>
        <v>337</v>
      </c>
      <c r="L44" s="136"/>
      <c r="M44" s="136"/>
      <c r="N44" s="136">
        <f>'実質公債費比率（分子）の構造'!O$50</f>
        <v>356</v>
      </c>
      <c r="O44" s="136"/>
      <c r="P44" s="136"/>
    </row>
    <row r="45" spans="1:16">
      <c r="A45" s="136" t="s">
        <v>54</v>
      </c>
      <c r="B45" s="136">
        <f>'実質公債費比率（分子）の構造'!K$49</f>
        <v>933</v>
      </c>
      <c r="C45" s="136"/>
      <c r="D45" s="136"/>
      <c r="E45" s="136">
        <f>'実質公債費比率（分子）の構造'!L$49</f>
        <v>941</v>
      </c>
      <c r="F45" s="136"/>
      <c r="G45" s="136"/>
      <c r="H45" s="136">
        <f>'実質公債費比率（分子）の構造'!M$49</f>
        <v>927</v>
      </c>
      <c r="I45" s="136"/>
      <c r="J45" s="136"/>
      <c r="K45" s="136">
        <f>'実質公債費比率（分子）の構造'!N$49</f>
        <v>803</v>
      </c>
      <c r="L45" s="136"/>
      <c r="M45" s="136"/>
      <c r="N45" s="136">
        <f>'実質公債費比率（分子）の構造'!O$49</f>
        <v>438</v>
      </c>
      <c r="O45" s="136"/>
      <c r="P45" s="136"/>
    </row>
    <row r="46" spans="1:16">
      <c r="A46" s="136" t="s">
        <v>55</v>
      </c>
      <c r="B46" s="136">
        <f>'実質公債費比率（分子）の構造'!K$48</f>
        <v>228</v>
      </c>
      <c r="C46" s="136"/>
      <c r="D46" s="136"/>
      <c r="E46" s="136">
        <f>'実質公債費比率（分子）の構造'!L$48</f>
        <v>389</v>
      </c>
      <c r="F46" s="136"/>
      <c r="G46" s="136"/>
      <c r="H46" s="136">
        <f>'実質公債費比率（分子）の構造'!M$48</f>
        <v>415</v>
      </c>
      <c r="I46" s="136"/>
      <c r="J46" s="136"/>
      <c r="K46" s="136">
        <f>'実質公債費比率（分子）の構造'!N$48</f>
        <v>394</v>
      </c>
      <c r="L46" s="136"/>
      <c r="M46" s="136"/>
      <c r="N46" s="136">
        <f>'実質公債費比率（分子）の構造'!O$48</f>
        <v>347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2929</v>
      </c>
      <c r="C49" s="136"/>
      <c r="D49" s="136"/>
      <c r="E49" s="136">
        <f>'実質公債費比率（分子）の構造'!L$45</f>
        <v>2943</v>
      </c>
      <c r="F49" s="136"/>
      <c r="G49" s="136"/>
      <c r="H49" s="136">
        <f>'実質公債費比率（分子）の構造'!M$45</f>
        <v>2981</v>
      </c>
      <c r="I49" s="136"/>
      <c r="J49" s="136"/>
      <c r="K49" s="136">
        <f>'実質公債費比率（分子）の構造'!N$45</f>
        <v>3005</v>
      </c>
      <c r="L49" s="136"/>
      <c r="M49" s="136"/>
      <c r="N49" s="136">
        <f>'実質公債費比率（分子）の構造'!O$45</f>
        <v>3193</v>
      </c>
      <c r="O49" s="136"/>
      <c r="P49" s="136"/>
    </row>
    <row r="50" spans="1:16">
      <c r="A50" s="136" t="s">
        <v>59</v>
      </c>
      <c r="B50" s="136" t="e">
        <f>NA()</f>
        <v>#N/A</v>
      </c>
      <c r="C50" s="136">
        <f>IF(ISNUMBER('実質公債費比率（分子）の構造'!K$53),'実質公債費比率（分子）の構造'!K$53,NA())</f>
        <v>1180</v>
      </c>
      <c r="D50" s="136" t="e">
        <f>NA()</f>
        <v>#N/A</v>
      </c>
      <c r="E50" s="136" t="e">
        <f>NA()</f>
        <v>#N/A</v>
      </c>
      <c r="F50" s="136">
        <f>IF(ISNUMBER('実質公債費比率（分子）の構造'!L$53),'実質公債費比率（分子）の構造'!L$53,NA())</f>
        <v>1320</v>
      </c>
      <c r="G50" s="136" t="e">
        <f>NA()</f>
        <v>#N/A</v>
      </c>
      <c r="H50" s="136" t="e">
        <f>NA()</f>
        <v>#N/A</v>
      </c>
      <c r="I50" s="136">
        <f>IF(ISNUMBER('実質公債費比率（分子）の構造'!M$53),'実質公債費比率（分子）の構造'!M$53,NA())</f>
        <v>1332</v>
      </c>
      <c r="J50" s="136" t="e">
        <f>NA()</f>
        <v>#N/A</v>
      </c>
      <c r="K50" s="136" t="e">
        <f>NA()</f>
        <v>#N/A</v>
      </c>
      <c r="L50" s="136">
        <f>IF(ISNUMBER('実質公債費比率（分子）の構造'!N$53),'実質公債費比率（分子）の構造'!N$53,NA())</f>
        <v>1204</v>
      </c>
      <c r="M50" s="136" t="e">
        <f>NA()</f>
        <v>#N/A</v>
      </c>
      <c r="N50" s="136" t="e">
        <f>NA()</f>
        <v>#N/A</v>
      </c>
      <c r="O50" s="136">
        <f>IF(ISNUMBER('実質公債費比率（分子）の構造'!O$53),'実質公債費比率（分子）の構造'!O$53,NA())</f>
        <v>1090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27886</v>
      </c>
      <c r="E56" s="135"/>
      <c r="F56" s="135"/>
      <c r="G56" s="135">
        <f>'将来負担比率（分子）の構造'!J$51</f>
        <v>27615</v>
      </c>
      <c r="H56" s="135"/>
      <c r="I56" s="135"/>
      <c r="J56" s="135">
        <f>'将来負担比率（分子）の構造'!K$51</f>
        <v>27089</v>
      </c>
      <c r="K56" s="135"/>
      <c r="L56" s="135"/>
      <c r="M56" s="135">
        <f>'将来負担比率（分子）の構造'!L$51</f>
        <v>26869</v>
      </c>
      <c r="N56" s="135"/>
      <c r="O56" s="135"/>
      <c r="P56" s="135">
        <f>'将来負担比率（分子）の構造'!M$51</f>
        <v>26419</v>
      </c>
    </row>
    <row r="57" spans="1:16">
      <c r="A57" s="135" t="s">
        <v>35</v>
      </c>
      <c r="B57" s="135"/>
      <c r="C57" s="135"/>
      <c r="D57" s="135">
        <f>'将来負担比率（分子）の構造'!I$50</f>
        <v>5907</v>
      </c>
      <c r="E57" s="135"/>
      <c r="F57" s="135"/>
      <c r="G57" s="135">
        <f>'将来負担比率（分子）の構造'!J$50</f>
        <v>5259</v>
      </c>
      <c r="H57" s="135"/>
      <c r="I57" s="135"/>
      <c r="J57" s="135">
        <f>'将来負担比率（分子）の構造'!K$50</f>
        <v>4527</v>
      </c>
      <c r="K57" s="135"/>
      <c r="L57" s="135"/>
      <c r="M57" s="135">
        <f>'将来負担比率（分子）の構造'!L$50</f>
        <v>4124</v>
      </c>
      <c r="N57" s="135"/>
      <c r="O57" s="135"/>
      <c r="P57" s="135">
        <f>'将来負担比率（分子）の構造'!M$50</f>
        <v>3930</v>
      </c>
    </row>
    <row r="58" spans="1:16">
      <c r="A58" s="135" t="s">
        <v>34</v>
      </c>
      <c r="B58" s="135"/>
      <c r="C58" s="135"/>
      <c r="D58" s="135">
        <f>'将来負担比率（分子）の構造'!I$49</f>
        <v>3594</v>
      </c>
      <c r="E58" s="135"/>
      <c r="F58" s="135"/>
      <c r="G58" s="135">
        <f>'将来負担比率（分子）の構造'!J$49</f>
        <v>4133</v>
      </c>
      <c r="H58" s="135"/>
      <c r="I58" s="135"/>
      <c r="J58" s="135">
        <f>'将来負担比率（分子）の構造'!K$49</f>
        <v>4147</v>
      </c>
      <c r="K58" s="135"/>
      <c r="L58" s="135"/>
      <c r="M58" s="135">
        <f>'将来負担比率（分子）の構造'!L$49</f>
        <v>4412</v>
      </c>
      <c r="N58" s="135"/>
      <c r="O58" s="135"/>
      <c r="P58" s="135">
        <f>'将来負担比率（分子）の構造'!M$49</f>
        <v>5793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v>
      </c>
      <c r="C61" s="135"/>
      <c r="D61" s="135"/>
      <c r="E61" s="135">
        <f>'将来負担比率（分子）の構造'!J$46</f>
        <v>13</v>
      </c>
      <c r="F61" s="135"/>
      <c r="G61" s="135"/>
      <c r="H61" s="135">
        <f>'将来負担比率（分子）の構造'!K$46</f>
        <v>13</v>
      </c>
      <c r="I61" s="135"/>
      <c r="J61" s="135"/>
      <c r="K61" s="135">
        <f>'将来負担比率（分子）の構造'!L$46</f>
        <v>13</v>
      </c>
      <c r="L61" s="135"/>
      <c r="M61" s="135"/>
      <c r="N61" s="135">
        <f>'将来負担比率（分子）の構造'!M$46</f>
        <v>9</v>
      </c>
      <c r="O61" s="135"/>
      <c r="P61" s="135"/>
    </row>
    <row r="62" spans="1:16">
      <c r="A62" s="135" t="s">
        <v>29</v>
      </c>
      <c r="B62" s="135">
        <f>'将来負担比率（分子）の構造'!I$45</f>
        <v>3392</v>
      </c>
      <c r="C62" s="135"/>
      <c r="D62" s="135"/>
      <c r="E62" s="135">
        <f>'将来負担比率（分子）の構造'!J$45</f>
        <v>3167</v>
      </c>
      <c r="F62" s="135"/>
      <c r="G62" s="135"/>
      <c r="H62" s="135">
        <f>'将来負担比率（分子）の構造'!K$45</f>
        <v>2936</v>
      </c>
      <c r="I62" s="135"/>
      <c r="J62" s="135"/>
      <c r="K62" s="135">
        <f>'将来負担比率（分子）の構造'!L$45</f>
        <v>2787</v>
      </c>
      <c r="L62" s="135"/>
      <c r="M62" s="135"/>
      <c r="N62" s="135">
        <f>'将来負担比率（分子）の構造'!M$45</f>
        <v>2558</v>
      </c>
      <c r="O62" s="135"/>
      <c r="P62" s="135"/>
    </row>
    <row r="63" spans="1:16">
      <c r="A63" s="135" t="s">
        <v>28</v>
      </c>
      <c r="B63" s="135">
        <f>'将来負担比率（分子）の構造'!I$44</f>
        <v>3384</v>
      </c>
      <c r="C63" s="135"/>
      <c r="D63" s="135"/>
      <c r="E63" s="135">
        <f>'将来負担比率（分子）の構造'!J$44</f>
        <v>2539</v>
      </c>
      <c r="F63" s="135"/>
      <c r="G63" s="135"/>
      <c r="H63" s="135">
        <f>'将来負担比率（分子）の構造'!K$44</f>
        <v>1688</v>
      </c>
      <c r="I63" s="135"/>
      <c r="J63" s="135"/>
      <c r="K63" s="135">
        <f>'将来負担比率（分子）の構造'!L$44</f>
        <v>928</v>
      </c>
      <c r="L63" s="135"/>
      <c r="M63" s="135"/>
      <c r="N63" s="135">
        <f>'将来負担比率（分子）の構造'!M$44</f>
        <v>516</v>
      </c>
      <c r="O63" s="135"/>
      <c r="P63" s="135"/>
    </row>
    <row r="64" spans="1:16">
      <c r="A64" s="135" t="s">
        <v>27</v>
      </c>
      <c r="B64" s="135">
        <f>'将来負担比率（分子）の構造'!I$43</f>
        <v>6256</v>
      </c>
      <c r="C64" s="135"/>
      <c r="D64" s="135"/>
      <c r="E64" s="135">
        <f>'将来負担比率（分子）の構造'!J$43</f>
        <v>5913</v>
      </c>
      <c r="F64" s="135"/>
      <c r="G64" s="135"/>
      <c r="H64" s="135">
        <f>'将来負担比率（分子）の構造'!K$43</f>
        <v>5565</v>
      </c>
      <c r="I64" s="135"/>
      <c r="J64" s="135"/>
      <c r="K64" s="135">
        <f>'将来負担比率（分子）の構造'!L$43</f>
        <v>6140</v>
      </c>
      <c r="L64" s="135"/>
      <c r="M64" s="135"/>
      <c r="N64" s="135">
        <f>'将来負担比率（分子）の構造'!M$43</f>
        <v>5636</v>
      </c>
      <c r="O64" s="135"/>
      <c r="P64" s="135"/>
    </row>
    <row r="65" spans="1:16">
      <c r="A65" s="135" t="s">
        <v>26</v>
      </c>
      <c r="B65" s="135">
        <f>'将来負担比率（分子）の構造'!I$42</f>
        <v>4071</v>
      </c>
      <c r="C65" s="135"/>
      <c r="D65" s="135"/>
      <c r="E65" s="135">
        <f>'将来負担比率（分子）の構造'!J$42</f>
        <v>3828</v>
      </c>
      <c r="F65" s="135"/>
      <c r="G65" s="135"/>
      <c r="H65" s="135">
        <f>'将来負担比率（分子）の構造'!K$42</f>
        <v>3567</v>
      </c>
      <c r="I65" s="135"/>
      <c r="J65" s="135"/>
      <c r="K65" s="135">
        <f>'将来負担比率（分子）の構造'!L$42</f>
        <v>3341</v>
      </c>
      <c r="L65" s="135"/>
      <c r="M65" s="135"/>
      <c r="N65" s="135">
        <f>'将来負担比率（分子）の構造'!M$42</f>
        <v>3089</v>
      </c>
      <c r="O65" s="135"/>
      <c r="P65" s="135"/>
    </row>
    <row r="66" spans="1:16">
      <c r="A66" s="135" t="s">
        <v>25</v>
      </c>
      <c r="B66" s="135">
        <f>'将来負担比率（分子）の構造'!I$41</f>
        <v>28697</v>
      </c>
      <c r="C66" s="135"/>
      <c r="D66" s="135"/>
      <c r="E66" s="135">
        <f>'将来負担比率（分子）の構造'!J$41</f>
        <v>28218</v>
      </c>
      <c r="F66" s="135"/>
      <c r="G66" s="135"/>
      <c r="H66" s="135">
        <f>'将来負担比率（分子）の構造'!K$41</f>
        <v>27281</v>
      </c>
      <c r="I66" s="135"/>
      <c r="J66" s="135"/>
      <c r="K66" s="135">
        <f>'将来負担比率（分子）の構造'!L$41</f>
        <v>26483</v>
      </c>
      <c r="L66" s="135"/>
      <c r="M66" s="135"/>
      <c r="N66" s="135">
        <f>'将来負担比率（分子）の構造'!M$41</f>
        <v>26097</v>
      </c>
      <c r="O66" s="135"/>
      <c r="P66" s="135"/>
    </row>
    <row r="67" spans="1:16">
      <c r="A67" s="135" t="s">
        <v>63</v>
      </c>
      <c r="B67" s="135" t="e">
        <f>NA()</f>
        <v>#N/A</v>
      </c>
      <c r="C67" s="135">
        <f>IF(ISNUMBER('将来負担比率（分子）の構造'!I$52), IF('将来負担比率（分子）の構造'!I$52 &lt; 0, 0, '将来負担比率（分子）の構造'!I$52), NA())</f>
        <v>8433</v>
      </c>
      <c r="D67" s="135" t="e">
        <f>NA()</f>
        <v>#N/A</v>
      </c>
      <c r="E67" s="135" t="e">
        <f>NA()</f>
        <v>#N/A</v>
      </c>
      <c r="F67" s="135">
        <f>IF(ISNUMBER('将来負担比率（分子）の構造'!J$52), IF('将来負担比率（分子）の構造'!J$52 &lt; 0, 0, '将来負担比率（分子）の構造'!J$52), NA())</f>
        <v>6671</v>
      </c>
      <c r="G67" s="135" t="e">
        <f>NA()</f>
        <v>#N/A</v>
      </c>
      <c r="H67" s="135" t="e">
        <f>NA()</f>
        <v>#N/A</v>
      </c>
      <c r="I67" s="135">
        <f>IF(ISNUMBER('将来負担比率（分子）の構造'!K$52), IF('将来負担比率（分子）の構造'!K$52 &lt; 0, 0, '将来負担比率（分子）の構造'!K$52), NA())</f>
        <v>5287</v>
      </c>
      <c r="J67" s="135" t="e">
        <f>NA()</f>
        <v>#N/A</v>
      </c>
      <c r="K67" s="135" t="e">
        <f>NA()</f>
        <v>#N/A</v>
      </c>
      <c r="L67" s="135">
        <f>IF(ISNUMBER('将来負担比率（分子）の構造'!L$52), IF('将来負担比率（分子）の構造'!L$52 &lt; 0, 0, '将来負担比率（分子）の構造'!L$52), NA())</f>
        <v>4287</v>
      </c>
      <c r="M67" s="135" t="e">
        <f>NA()</f>
        <v>#N/A</v>
      </c>
      <c r="N67" s="135" t="e">
        <f>NA()</f>
        <v>#N/A</v>
      </c>
      <c r="O67" s="135">
        <f>IF(ISNUMBER('将来負担比率（分子）の構造'!M$52), IF('将来負担比率（分子）の構造'!M$52 &lt; 0, 0, '将来負担比率（分子）の構造'!M$52), NA())</f>
        <v>1762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2015-05-07T01:00:49Z</cp:lastPrinted>
  <dcterms:created xsi:type="dcterms:W3CDTF">2015-02-17T06:14:13Z</dcterms:created>
  <dcterms:modified xsi:type="dcterms:W3CDTF">2015-05-11T03:29:36Z</dcterms:modified>
  <cp:category/>
</cp:coreProperties>
</file>