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W35" i="9"/>
  <c r="BW36" i="9" s="1"/>
  <c r="BW37" i="9" s="1"/>
  <c r="BW38" i="9" s="1"/>
  <c r="BW39" i="9" s="1"/>
  <c r="BW40" i="9" s="1"/>
  <c r="C35" i="9"/>
  <c r="CO34" i="9"/>
  <c r="BW34" i="9"/>
  <c r="C34" i="9"/>
  <c r="U34" i="9" s="1"/>
  <c r="U35" i="9" l="1"/>
  <c r="U36" i="9" s="1"/>
  <c r="U37" i="9" s="1"/>
  <c r="AM34" i="9"/>
  <c r="AM35" i="9" s="1"/>
  <c r="AM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<sst xmlns="http://schemas.openxmlformats.org/spreadsheetml/2006/main" count="980" uniqueCount="546">
  <si>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</si>
  <si>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</si>
  <si>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</si>
  <si>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</si>
  <si>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</si>
  <si>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</si>
  <si>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</si>
  <si>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</si>
  <si>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</si>
  <si>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</si>
  <si>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</si>
  <si>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</si>
  <si>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</si>
  <si>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</si>
  <si>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</si>
  <si>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</si>
  <si>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</si>
  <si>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</si>
  <si>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</si>
  <si>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</si>
  <si>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</si>
  <si>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</si>
  <si>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</si>
  <si>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</si>
  <si>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</si>
  <si>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</si>
  <si>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</si>
  <si>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</si>
  <si>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</si>
  <si>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</si>
  <si>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</si>
  <si>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</si>
  <si>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</si>
  <si>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</si>
  <si>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</si>
  <si>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</si>
  <si>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</si>
  <si>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</si>
  <si>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</si>
  <si>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</si>
  <si>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</si>
  <si>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</si>
  <si>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</si>
  <si>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</si>
  <si>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</si>
  <si>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</si>
  <si>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</si>
  <si>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</si>
  <si>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</si>
  <si>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</si>
  <si>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</si>
  <si>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</si>
  <si>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</si>
  <si>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</si>
  <si>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</si>
  <si>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</si>
  <si>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</si>
  <si>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</si>
  <si>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</si>
  <si>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</si>
  <si>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</si>
  <si>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</si>
  <si>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</si>
  <si>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</si>
  <si>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</si>
  <si>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</si>
  <si>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</si>
  <si>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</si>
  <si>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</si>
  <si>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</si>
  <si>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</si>
  <si>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</si>
  <si>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</si>
  <si>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</si>
  <si>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</si>
  <si>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</si>
  <si>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</si>
  <si>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</si>
  <si>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</si>
  <si>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</si>
  <si>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</si>
  <si>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</si>
  <si>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</si>
  <si>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</si>
  <si>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</si>
  <si>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</si>
  <si>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</si>
  <si>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</si>
  <si>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</si>
  <si>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</si>
  <si>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</si>
  <si>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</si>
  <si>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</si>
  <si>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</si>
  <si>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</si>
  <si>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</si>
  <si>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</si>
  <si>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</si>
  <si>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</si>
  <si>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</si>
  <si>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</si>
  <si>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</si>
  <si>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</si>
  <si>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</si>
  <si>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</si>
  <si>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</si>
  <si>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</si>
  <si>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</si>
  <si>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</si>
  <si>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</si>
  <si>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</si>
  <si>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</si>
  <si>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</si>
  <si>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</si>
  <si>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</si>
  <si>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</si>
  <si>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</si>
  <si>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</si>
  <si>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</si>
  <si>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</si>
  <si>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</si>
  <si>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</si>
  <si>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</si>
  <si>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</si>
  <si>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</si>
  <si>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</si>
  <si>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</si>
  <si>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</si>
  <si>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</si>
  <si>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</si>
  <si>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</si>
  <si>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</si>
  <si>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</si>
  <si>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</si>
  <si>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</si>
  <si>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</si>
  <si>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</si>
  <si>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</si>
  <si>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</si>
  <si>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</si>
  <si>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</si>
  <si>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</si>
  <si>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</si>
  <si>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</si>
  <si>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</si>
  <si>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</si>
  <si>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</si>
  <si>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</si>
  <si>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</si>
  <si>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</si>
  <si>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</si>
  <si>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</si>
  <si>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</si>
  <si>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</si>
  <si>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</si>
  <si>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</si>
  <si>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</si>
  <si>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</si>
  <si>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</si>
  <si>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</si>
  <si>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</si>
  <si>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</si>
  <si>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</si>
  <si>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</si>
  <si>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</si>
  <si>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</si>
  <si>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</si>
  <si>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</si>
  <si>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</si>
  <si>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</si>
  <si>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</si>
  <si>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</si>
  <si>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</si>
  <si>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</si>
  <si>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</si>
  <si>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</si>
  <si>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</si>
  <si>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</si>
  <si>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</si>
  <si>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</si>
  <si>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</si>
  <si>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</si>
  <si>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</si>
  <si>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</si>
  <si>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</si>
  <si>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</si>
  <si>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</si>
  <si>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</si>
  <si>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</si>
  <si>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</si>
  <si>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</si>
  <si>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</si>
  <si>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</si>
  <si>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</si>
  <si>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茨城県北茨城市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</si>
  <si>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</si>
  <si>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</si>
  <si>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</si>
  <si>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</si>
  <si>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</si>
  <si>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</si>
  <si>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</si>
  <si>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</si>
  <si>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</si>
  <si>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</si>
  <si>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</si>
  <si>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</si>
  <si>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</si>
  <si>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</si>
  <si>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</si>
  <si>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</si>
  <si>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</si>
  <si>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</si>
  <si>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</si>
  <si>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</si>
  <si>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</si>
  <si>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</si>
  <si>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</si>
  <si>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</si>
  <si>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</si>
  <si>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</si>
  <si>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</si>
  <si>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</si>
  <si>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</si>
  <si>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</si>
  <si>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</si>
  <si>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</si>
  <si>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</si>
  <si>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</si>
  <si>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</si>
  <si>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</si>
  <si>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</si>
  <si>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</si>
  <si>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</si>
  <si>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</si>
  <si>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</si>
  <si>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</si>
  <si>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</si>
  <si>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</si>
  <si>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</si>
  <si>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</si>
  <si>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</si>
  <si>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</si>
  <si>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</si>
  <si>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</si>
  <si>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</si>
  <si>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</si>
  <si>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</si>
  <si>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</si>
  <si>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</si>
  <si>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</si>
  <si>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</si>
  <si>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</si>
  <si>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</si>
  <si>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</si>
  <si>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</si>
  <si>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</si>
  <si>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</si>
  <si>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</si>
  <si>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</si>
  <si>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</si>
  <si>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</si>
  <si>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</si>
  <si>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</si>
  <si>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</si>
  <si>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</si>
  <si>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</si>
  <si>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</si>
  <si>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</si>
  <si>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</si>
  <si>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</si>
  <si>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</si>
  <si>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</si>
  <si>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</si>
  <si>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</si>
  <si>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</si>
  <si>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</si>
  <si>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</si>
  <si>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</si>
  <si>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</si>
  <si>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</si>
  <si>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</si>
  <si>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</si>
  <si>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</si>
  <si>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</si>
  <si>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</si>
  <si>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</si>
  <si>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</si>
  <si>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</si>
  <si>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</si>
  <si>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</si>
  <si>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</si>
  <si>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</si>
  <si>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</si>
  <si>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</si>
  <si>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</si>
  <si>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</si>
  <si>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</si>
  <si>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</si>
  <si>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</si>
  <si>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</si>
  <si>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</si>
  <si>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</si>
  <si>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</si>
  <si>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</si>
  <si>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</si>
  <si>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</si>
  <si>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</si>
  <si>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</si>
  <si>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</si>
  <si>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</si>
  <si>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</si>
  <si>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</si>
  <si>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</si>
  <si>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</si>
  <si>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</si>
  <si>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</si>
  <si>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</si>
  <si>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</si>
  <si>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</si>
  <si>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</si>
  <si>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</si>
  <si>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</si>
  <si>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</si>
  <si>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</si>
  <si>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</si>
  <si>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</si>
  <si>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</si>
  <si>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</si>
  <si>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</si>
  <si>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</si>
  <si>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</si>
  <si>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</si>
  <si>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</si>
  <si>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</si>
  <si>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</si>
  <si>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</si>
  <si>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</si>
  <si>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</si>
  <si>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</si>
  <si>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</si>
  <si>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</si>
  <si>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</si>
  <si>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</si>
  <si>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茨城県北茨城市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</si>
  <si>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</si>
  <si>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</si>
  <si>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</si>
  <si>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</si>
  <si>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</si>
  <si>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</si>
  <si>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</si>
  <si>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</si>
  <si>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</si>
  <si>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</si>
  <si>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</si>
  <si>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</si>
  <si>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</si>
  <si>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</si>
  <si>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</si>
  <si>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</si>
  <si>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</si>
  <si>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</si>
  <si>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</si>
  <si>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</si>
  <si>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</si>
  <si>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</si>
  <si>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</si>
  <si>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</si>
  <si>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</si>
  <si>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</si>
  <si>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</si>
  <si>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</si>
  <si>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</si>
  <si>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</si>
  <si>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</si>
  <si>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</si>
  <si>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</si>
  <si>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</si>
  <si>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</si>
  <si>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</si>
  <si>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</si>
  <si>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</si>
  <si>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</si>
  <si>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</si>
  <si>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</si>
  <si>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北茨城市立総合病院事業会計</t>
    <phoneticPr fontId="5"/>
  </si>
  <si>
    <t>北茨城市公共下水道事業特別会計</t>
    <phoneticPr fontId="5"/>
  </si>
  <si>
    <t>法非適用企業</t>
    <phoneticPr fontId="5"/>
  </si>
  <si>
    <t>北茨城市漁業集落排水事業特別会計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</si>
  <si>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</si>
  <si>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</si>
  <si>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</si>
  <si>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</si>
  <si>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</si>
  <si>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</si>
  <si>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</si>
  <si>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</si>
  <si>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</si>
  <si>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</si>
  <si>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</si>
  <si>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</si>
  <si>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</si>
  <si>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</si>
  <si>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</si>
  <si>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</si>
  <si>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</si>
  <si>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</si>
  <si>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</si>
  <si>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</si>
  <si>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</si>
  <si>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</si>
  <si>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</si>
  <si>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</si>
  <si>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</si>
  <si>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</si>
  <si>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</si>
  <si>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</si>
  <si>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</si>
  <si>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</si>
  <si>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</si>
  <si>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</si>
  <si>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</si>
  <si>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</si>
  <si>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</si>
  <si>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</si>
  <si>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</si>
  <si>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</si>
  <si>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</si>
  <si>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</si>
  <si>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</si>
  <si>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</si>
  <si>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</si>
  <si>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</si>
  <si>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</si>
  <si>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</si>
  <si>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</si>
  <si>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</si>
  <si>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</si>
  <si>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</si>
  <si>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</si>
  <si>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</si>
  <si>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</si>
  <si>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</si>
  <si>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</si>
  <si>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</si>
  <si>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</si>
  <si>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</si>
  <si>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</si>
  <si>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</si>
  <si>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</si>
  <si>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</si>
  <si>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</si>
  <si>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</si>
  <si>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</si>
  <si>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</si>
  <si>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</si>
  <si>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</si>
  <si>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</si>
  <si>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</si>
  <si>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</si>
  <si>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</si>
  <si>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</si>
  <si>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</si>
  <si>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</si>
  <si>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</si>
  <si>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</si>
  <si>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</si>
  <si>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</si>
  <si>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</si>
  <si>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</si>
  <si>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</si>
  <si>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</si>
  <si>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</si>
  <si>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</si>
  <si>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</si>
  <si>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</si>
  <si>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</si>
  <si>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</si>
  <si>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</si>
  <si>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</si>
  <si>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</si>
  <si>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</si>
  <si>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</si>
  <si>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</si>
  <si>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</si>
  <si>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</si>
  <si>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</si>
  <si>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</si>
  <si>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</si>
  <si>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</si>
  <si>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</si>
  <si>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</si>
  <si>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</si>
  <si>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</si>
  <si>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</si>
  <si>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</si>
  <si>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</si>
  <si>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</si>
  <si>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</si>
  <si>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</si>
  <si>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</si>
  <si>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</si>
  <si>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</si>
  <si>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</si>
  <si>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</si>
  <si>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</si>
  <si>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</si>
  <si>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</si>
  <si>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</si>
  <si>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</si>
  <si>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</si>
  <si>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</si>
  <si>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</si>
  <si>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</si>
  <si>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</si>
  <si>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</si>
  <si>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</si>
  <si>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</si>
  <si>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</si>
  <si>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</si>
  <si>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</si>
  <si>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</si>
  <si>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</si>
  <si>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北茨城市水道事業会計</t>
  </si>
  <si>
    <t>北茨城市工業用水道事業会計</t>
  </si>
  <si>
    <t>北茨城市国民健康保険事業特別会計</t>
  </si>
  <si>
    <t>北茨城市介護保険事業特別会計（保険事業勘定）</t>
  </si>
  <si>
    <t>北茨城市公共下水道事業特別会計</t>
  </si>
  <si>
    <t>北茨城市介護保険事業特別会計（介護サービス事業勘定）</t>
  </si>
  <si>
    <t>北茨城市漁業集落排水事業特別会計</t>
  </si>
  <si>
    <t>その他会計（赤字）</t>
  </si>
  <si>
    <t>▲ 1.38</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</si>
  <si>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</si>
  <si>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</si>
  <si>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</si>
  <si>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</si>
  <si>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</si>
  <si>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</si>
  <si>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</si>
  <si>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高萩・北茨城広域工業用水道企業団</t>
    <rPh sb="0" eb="2">
      <t>タカハギ</t>
    </rPh>
    <rPh sb="3" eb="6">
      <t>キタイバラキ</t>
    </rPh>
    <rPh sb="6" eb="8">
      <t>コウイキ</t>
    </rPh>
    <rPh sb="8" eb="10">
      <t>コウギョウ</t>
    </rPh>
    <rPh sb="10" eb="12">
      <t>ヨウスイ</t>
    </rPh>
    <rPh sb="12" eb="13">
      <t>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</si>
  <si>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</si>
  <si>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</si>
  <si>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北茨城市開発公社</t>
    <rPh sb="0" eb="4">
      <t>キタイバラキシ</t>
    </rPh>
    <rPh sb="4" eb="6">
      <t>カイハツ</t>
    </rPh>
    <rPh sb="6" eb="8">
      <t>コウシャ</t>
    </rPh>
    <phoneticPr fontId="2"/>
  </si>
  <si>
    <t>茜平ふれあい財団</t>
    <rPh sb="0" eb="1">
      <t>アカネ</t>
    </rPh>
    <rPh sb="1" eb="2">
      <t>ダイラ</t>
    </rPh>
    <rPh sb="6" eb="8">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</si>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</sst>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20627</c:v>
                </c:pt>
                <c:pt idx="1">
                  <c:v>26460</c:v>
                </c:pt>
                <c:pt idx="2">
                  <c:v>26263</c:v>
                </c:pt>
                <c:pt idx="3">
                  <c:v>29235</c:v>
                </c:pt>
                <c:pt idx="4">
                  <c:v>78717</c:v>
                </c:pt>
              </c:numCache>
            </c:numRef>
          </c:val>
          <c:smooth val="0"/>
        </c:ser>
        <c:dLbls>
          <c:showLegendKey val="0"/>
          <c:showVal val="0"/>
          <c:showCatName val="0"/>
          <c:showSerName val="0"/>
          <c:showPercent val="0"/>
          <c:showBubbleSize val="0"/>
        </c:dLbls>
        <c:marker val="1"/>
        <c:smooth val="0"/>
        <c:axId val="190288640"/>
        <c:axId val="190290560"/>
      </c:lineChart>
      <c:catAx>
        <c:axId val="19028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90560"/>
        <c:crosses val="autoZero"/>
        <c:auto val="1"/>
        <c:lblAlgn val="ctr"/>
        <c:lblOffset val="100"/>
        <c:tickLblSkip val="1"/>
        <c:tickMarkSkip val="1"/>
        <c:noMultiLvlLbl val="0"/>
      </c:catAx>
      <c:valAx>
        <c:axId val="1902905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8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4.95</c:v>
                </c:pt>
                <c:pt idx="1">
                  <c:v>6.74</c:v>
                </c:pt>
                <c:pt idx="2">
                  <c:v>7.96</c:v>
                </c:pt>
                <c:pt idx="3">
                  <c:v>7.03</c:v>
                </c:pt>
                <c:pt idx="4">
                  <c:v>6.37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12.68</c:v>
                </c:pt>
                <c:pt idx="1">
                  <c:v>14.71</c:v>
                </c:pt>
                <c:pt idx="2">
                  <c:v>19.100000000000001</c:v>
                </c:pt>
                <c:pt idx="3">
                  <c:v>22.42</c:v>
                </c:pt>
                <c:pt idx="4">
                  <c:v>25.11</c:v>
                </c:pt>
              </c:numCache>
            </c:numRef>
          </c:val>
        </c:ser>
        <c:dLbls>
          <c:showLegendKey val="0"/>
          <c:showVal val="0"/>
          <c:showCatName val="0"/>
          <c:showSerName val="0"/>
          <c:showPercent val="0"/>
          <c:showBubbleSize val="0"/>
        </c:dLbls>
        <c:gapWidth val="250"/>
        <c:overlap val="100"/>
        <c:axId val="191817600"/>
        <c:axId val="19182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2.4900000000000002</c:v>
                </c:pt>
                <c:pt idx="1">
                  <c:v>4.1900000000000004</c:v>
                </c:pt>
                <c:pt idx="2">
                  <c:v>5.47</c:v>
                </c:pt>
                <c:pt idx="3">
                  <c:v>2.2000000000000002</c:v>
                </c:pt>
                <c:pt idx="4">
                  <c:v>2.36</c:v>
                </c:pt>
              </c:numCache>
            </c:numRef>
          </c:val>
          <c:smooth val="0"/>
        </c:ser>
        <c:dLbls>
          <c:showLegendKey val="0"/>
          <c:showVal val="0"/>
          <c:showCatName val="0"/>
          <c:showSerName val="0"/>
          <c:showPercent val="0"/>
          <c:showBubbleSize val="0"/>
        </c:dLbls>
        <c:marker val="1"/>
        <c:smooth val="0"/>
        <c:axId val="191817600"/>
        <c:axId val="191827968"/>
      </c:lineChart>
      <c:catAx>
        <c:axId val="1918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827968"/>
        <c:crosses val="autoZero"/>
        <c:auto val="1"/>
        <c:lblAlgn val="ctr"/>
        <c:lblOffset val="100"/>
        <c:tickLblSkip val="1"/>
        <c:tickMarkSkip val="1"/>
        <c:noMultiLvlLbl val="0"/>
      </c:catAx>
      <c:valAx>
        <c:axId val="1918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8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0.03</c:v>
                </c:pt>
                <c:pt idx="4">
                  <c:v>#N/A</c:v>
                </c:pt>
                <c:pt idx="5">
                  <c:v>0.01</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1.38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北茨城市漁業集落排水事業特別会計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7.0000000000000007E-2</c:v>
                </c:pt>
                <c:pt idx="6">
                  <c:v>#N/A</c:v>
                </c:pt>
                <c:pt idx="7">
                  <c:v>0.02</c:v>
                </c:pt>
                <c:pt idx="8">
                  <c:v>#N/A</c:v>
                </c:pt>
                <c:pt idx="9">
                  <c:v>0.01</c:v>
                </c:pt>
              </c:numCache>
            </c:numRef>
          </c:val>
        </c:ser>
        <c:ser>
          <c:idx val="3"/>
          <c:order val="3"/>
          <c:tx>
            <c:strRef>
              <c:f>データシート!$A$30</c:f>
              <c:strCache>
                <c:ptCount val="1"/>
                <c:pt idx="0">
                  <c:v>北茨城市介護保険事業特別会計（介護サービス事業勘定）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北茨城市公共下水道事業特別会計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0.14000000000000001</c:v>
                </c:pt>
                <c:pt idx="4">
                  <c:v>#N/A</c:v>
                </c:pt>
                <c:pt idx="5">
                  <c:v>0.18</c:v>
                </c:pt>
                <c:pt idx="6">
                  <c:v>#N/A</c:v>
                </c:pt>
                <c:pt idx="7">
                  <c:v>0.04</c:v>
                </c:pt>
                <c:pt idx="8">
                  <c:v>#N/A</c:v>
                </c:pt>
                <c:pt idx="9">
                  <c:v>0.11</c:v>
                </c:pt>
              </c:numCache>
            </c:numRef>
          </c:val>
        </c:ser>
        <c:ser>
          <c:idx val="5"/>
          <c:order val="5"/>
          <c:tx>
            <c:strRef>
              <c:f>データシート!$A$32</c:f>
              <c:strCache>
                <c:ptCount val="1"/>
                <c:pt idx="0">
                  <c:v>北茨城市介護保険事業特別会計（保険事業勘定）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0.16</c:v>
                </c:pt>
                <c:pt idx="4">
                  <c:v>#N/A</c:v>
                </c:pt>
                <c:pt idx="5">
                  <c:v>1.01</c:v>
                </c:pt>
                <c:pt idx="6">
                  <c:v>#N/A</c:v>
                </c:pt>
                <c:pt idx="7">
                  <c:v>1.62</c:v>
                </c:pt>
                <c:pt idx="8">
                  <c:v>#N/A</c:v>
                </c:pt>
                <c:pt idx="9">
                  <c:v>1.85</c:v>
                </c:pt>
              </c:numCache>
            </c:numRef>
          </c:val>
        </c:ser>
        <c:ser>
          <c:idx val="6"/>
          <c:order val="6"/>
          <c:tx>
            <c:strRef>
              <c:f>データシート!$A$33</c:f>
              <c:strCache>
                <c:ptCount val="1"/>
                <c:pt idx="0">
                  <c:v>北茨城市国民健康保険事業特別会計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2.82</c:v>
                </c:pt>
                <c:pt idx="2">
                  <c:v>#N/A</c:v>
                </c:pt>
                <c:pt idx="3">
                  <c:v>1.46</c:v>
                </c:pt>
                <c:pt idx="4">
                  <c:v>#N/A</c:v>
                </c:pt>
                <c:pt idx="5">
                  <c:v>2.83</c:v>
                </c:pt>
                <c:pt idx="6">
                  <c:v>#N/A</c:v>
                </c:pt>
                <c:pt idx="7">
                  <c:v>2.0099999999999998</c:v>
                </c:pt>
                <c:pt idx="8">
                  <c:v>#N/A</c:v>
                </c:pt>
                <c:pt idx="9">
                  <c:v>3.22</c:v>
                </c:pt>
              </c:numCache>
            </c:numRef>
          </c:val>
        </c:ser>
        <c:ser>
          <c:idx val="7"/>
          <c:order val="7"/>
          <c:tx>
            <c:strRef>
              <c:f>データシート!$A$34</c:f>
              <c:strCache>
                <c:ptCount val="1"/>
                <c:pt idx="0">
                  <c:v>北茨城市工業用水道事業会計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6.32</c:v>
                </c:pt>
                <c:pt idx="2">
                  <c:v>#N/A</c:v>
                </c:pt>
                <c:pt idx="3">
                  <c:v>6.22</c:v>
                </c:pt>
                <c:pt idx="4">
                  <c:v>#N/A</c:v>
                </c:pt>
                <c:pt idx="5">
                  <c:v>5.94</c:v>
                </c:pt>
                <c:pt idx="6">
                  <c:v>#N/A</c:v>
                </c:pt>
                <c:pt idx="7">
                  <c:v>5.35</c:v>
                </c:pt>
                <c:pt idx="8">
                  <c:v>#N/A</c:v>
                </c:pt>
                <c:pt idx="9">
                  <c:v>5.15</c:v>
                </c:pt>
              </c:numCache>
            </c:numRef>
          </c:val>
        </c:ser>
        <c:ser>
          <c:idx val="8"/>
          <c:order val="8"/>
          <c:tx>
            <c:strRef>
              <c:f>データシート!$A$35</c:f>
              <c:strCache>
                <c:ptCount val="1"/>
                <c:pt idx="0">
                  <c:v>北茨城市水道事業会計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3.83</c:v>
                </c:pt>
                <c:pt idx="2">
                  <c:v>#N/A</c:v>
                </c:pt>
                <c:pt idx="3">
                  <c:v>4.47</c:v>
                </c:pt>
                <c:pt idx="4">
                  <c:v>#N/A</c:v>
                </c:pt>
                <c:pt idx="5">
                  <c:v>4.2</c:v>
                </c:pt>
                <c:pt idx="6">
                  <c:v>#N/A</c:v>
                </c:pt>
                <c:pt idx="7">
                  <c:v>5.18</c:v>
                </c:pt>
                <c:pt idx="8">
                  <c:v>#N/A</c:v>
                </c:pt>
                <c:pt idx="9">
                  <c:v>6.11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4.95</c:v>
                </c:pt>
                <c:pt idx="2">
                  <c:v>#N/A</c:v>
                </c:pt>
                <c:pt idx="3">
                  <c:v>6.74</c:v>
                </c:pt>
                <c:pt idx="4">
                  <c:v>#N/A</c:v>
                </c:pt>
                <c:pt idx="5">
                  <c:v>7.96</c:v>
                </c:pt>
                <c:pt idx="6">
                  <c:v>#N/A</c:v>
                </c:pt>
                <c:pt idx="7">
                  <c:v>7.03</c:v>
                </c:pt>
                <c:pt idx="8">
                  <c:v>#N/A</c:v>
                </c:pt>
                <c:pt idx="9">
                  <c:v>6.36</c:v>
                </c:pt>
              </c:numCache>
            </c:numRef>
          </c:val>
        </c:ser>
        <c:dLbls>
          <c:showLegendKey val="0"/>
          <c:showVal val="0"/>
          <c:showCatName val="0"/>
          <c:showSerName val="0"/>
          <c:showPercent val="0"/>
          <c:showBubbleSize val="0"/>
        </c:dLbls>
        <c:gapWidth val="150"/>
        <c:overlap val="100"/>
        <c:axId val="192987520"/>
        <c:axId val="192989056"/>
      </c:barChart>
      <c:catAx>
        <c:axId val="1929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89056"/>
        <c:crosses val="autoZero"/>
        <c:auto val="1"/>
        <c:lblAlgn val="ctr"/>
        <c:lblOffset val="100"/>
        <c:tickLblSkip val="1"/>
        <c:tickMarkSkip val="1"/>
        <c:noMultiLvlLbl val="0"/>
      </c:catAx>
      <c:valAx>
        <c:axId val="19298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8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1432</c:v>
                </c:pt>
                <c:pt idx="5">
                  <c:v>1375</c:v>
                </c:pt>
                <c:pt idx="8">
                  <c:v>1345</c:v>
                </c:pt>
                <c:pt idx="11">
                  <c:v>1356</c:v>
                </c:pt>
                <c:pt idx="14">
                  <c:v>1373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88</c:v>
                </c:pt>
                <c:pt idx="3">
                  <c:v>14</c:v>
                </c:pt>
                <c:pt idx="6">
                  <c:v>26</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70</c:v>
                </c:pt>
                <c:pt idx="3">
                  <c:v>63</c:v>
                </c:pt>
                <c:pt idx="6">
                  <c:v>60</c:v>
                </c:pt>
                <c:pt idx="9">
                  <c:v>54</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375</c:v>
                </c:pt>
                <c:pt idx="3">
                  <c:v>399</c:v>
                </c:pt>
                <c:pt idx="6">
                  <c:v>403</c:v>
                </c:pt>
                <c:pt idx="9">
                  <c:v>422</c:v>
                </c:pt>
                <c:pt idx="12">
                  <c:v>407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2200</c:v>
                </c:pt>
                <c:pt idx="3">
                  <c:v>2089</c:v>
                </c:pt>
                <c:pt idx="6">
                  <c:v>2038</c:v>
                </c:pt>
                <c:pt idx="9">
                  <c:v>1838</c:v>
                </c:pt>
                <c:pt idx="12">
                  <c:v>1629</c:v>
                </c:pt>
              </c:numCache>
            </c:numRef>
          </c:val>
        </c:ser>
        <c:dLbls>
          <c:showLegendKey val="0"/>
          <c:showVal val="0"/>
          <c:showCatName val="0"/>
          <c:showSerName val="0"/>
          <c:showPercent val="0"/>
          <c:showBubbleSize val="0"/>
        </c:dLbls>
        <c:gapWidth val="100"/>
        <c:overlap val="100"/>
        <c:axId val="192736640"/>
        <c:axId val="1930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1301</c:v>
                </c:pt>
                <c:pt idx="2">
                  <c:v>#N/A</c:v>
                </c:pt>
                <c:pt idx="3">
                  <c:v>#N/A</c:v>
                </c:pt>
                <c:pt idx="4">
                  <c:v>1190</c:v>
                </c:pt>
                <c:pt idx="5">
                  <c:v>#N/A</c:v>
                </c:pt>
                <c:pt idx="6">
                  <c:v>#N/A</c:v>
                </c:pt>
                <c:pt idx="7">
                  <c:v>1182</c:v>
                </c:pt>
                <c:pt idx="8">
                  <c:v>#N/A</c:v>
                </c:pt>
                <c:pt idx="9">
                  <c:v>#N/A</c:v>
                </c:pt>
                <c:pt idx="10">
                  <c:v>984</c:v>
                </c:pt>
                <c:pt idx="11">
                  <c:v>#N/A</c:v>
                </c:pt>
                <c:pt idx="12">
                  <c:v>#N/A</c:v>
                </c:pt>
                <c:pt idx="13">
                  <c:v>736</c:v>
                </c:pt>
                <c:pt idx="14">
                  <c:v>#N/A</c:v>
                </c:pt>
              </c:numCache>
            </c:numRef>
          </c:val>
          <c:smooth val="0"/>
        </c:ser>
        <c:dLbls>
          <c:showLegendKey val="0"/>
          <c:showVal val="0"/>
          <c:showCatName val="0"/>
          <c:showSerName val="0"/>
          <c:showPercent val="0"/>
          <c:showBubbleSize val="0"/>
        </c:dLbls>
        <c:marker val="1"/>
        <c:smooth val="0"/>
        <c:axId val="192736640"/>
        <c:axId val="193041920"/>
      </c:lineChart>
      <c:catAx>
        <c:axId val="1927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041920"/>
        <c:crosses val="autoZero"/>
        <c:auto val="1"/>
        <c:lblAlgn val="ctr"/>
        <c:lblOffset val="100"/>
        <c:tickLblSkip val="1"/>
        <c:tickMarkSkip val="1"/>
        <c:noMultiLvlLbl val="0"/>
      </c:catAx>
      <c:valAx>
        <c:axId val="1930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11877</c:v>
                </c:pt>
                <c:pt idx="5">
                  <c:v>12028</c:v>
                </c:pt>
                <c:pt idx="8">
                  <c:v>12094</c:v>
                </c:pt>
                <c:pt idx="11">
                  <c:v>12255</c:v>
                </c:pt>
                <c:pt idx="14">
                  <c:v>13257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2398</c:v>
                </c:pt>
                <c:pt idx="5">
                  <c:v>2510</c:v>
                </c:pt>
                <c:pt idx="8">
                  <c:v>2441</c:v>
                </c:pt>
                <c:pt idx="11">
                  <c:v>2408</c:v>
                </c:pt>
                <c:pt idx="14">
                  <c:v>2510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2073</c:v>
                </c:pt>
                <c:pt idx="5">
                  <c:v>2382</c:v>
                </c:pt>
                <c:pt idx="8">
                  <c:v>2656</c:v>
                </c:pt>
                <c:pt idx="11">
                  <c:v>2911</c:v>
                </c:pt>
                <c:pt idx="14">
                  <c:v>3432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20</c:v>
                </c:pt>
                <c:pt idx="6">
                  <c:v>16</c:v>
                </c:pt>
                <c:pt idx="9">
                  <c:v>14</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4971</c:v>
                </c:pt>
                <c:pt idx="3">
                  <c:v>4599</c:v>
                </c:pt>
                <c:pt idx="6">
                  <c:v>4301</c:v>
                </c:pt>
                <c:pt idx="9">
                  <c:v>4163</c:v>
                </c:pt>
                <c:pt idx="12">
                  <c:v>3631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564</c:v>
                </c:pt>
                <c:pt idx="3">
                  <c:v>498</c:v>
                </c:pt>
                <c:pt idx="6">
                  <c:v>452</c:v>
                </c:pt>
                <c:pt idx="9">
                  <c:v>389</c:v>
                </c:pt>
                <c:pt idx="12">
                  <c:v>322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5217</c:v>
                </c:pt>
                <c:pt idx="3">
                  <c:v>5065</c:v>
                </c:pt>
                <c:pt idx="6">
                  <c:v>5210</c:v>
                </c:pt>
                <c:pt idx="9">
                  <c:v>5252</c:v>
                </c:pt>
                <c:pt idx="12">
                  <c:v>6250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350</c:v>
                </c:pt>
                <c:pt idx="3">
                  <c:v>262</c:v>
                </c:pt>
                <c:pt idx="6">
                  <c:v>236</c:v>
                </c:pt>
                <c:pt idx="9">
                  <c:v>210</c:v>
                </c:pt>
                <c:pt idx="12">
                  <c:v>184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15781</c:v>
                </c:pt>
                <c:pt idx="3">
                  <c:v>15426</c:v>
                </c:pt>
                <c:pt idx="6">
                  <c:v>14830</c:v>
                </c:pt>
                <c:pt idx="9">
                  <c:v>14579</c:v>
                </c:pt>
                <c:pt idx="12">
                  <c:v>15164</c:v>
                </c:pt>
              </c:numCache>
            </c:numRef>
          </c:val>
        </c:ser>
        <c:dLbls>
          <c:showLegendKey val="0"/>
          <c:showVal val="0"/>
          <c:showCatName val="0"/>
          <c:showSerName val="0"/>
          <c:showPercent val="0"/>
          <c:showBubbleSize val="0"/>
        </c:dLbls>
        <c:gapWidth val="100"/>
        <c:overlap val="100"/>
        <c:axId val="191793024"/>
        <c:axId val="19275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10556</c:v>
                </c:pt>
                <c:pt idx="2">
                  <c:v>#N/A</c:v>
                </c:pt>
                <c:pt idx="3">
                  <c:v>#N/A</c:v>
                </c:pt>
                <c:pt idx="4">
                  <c:v>8949</c:v>
                </c:pt>
                <c:pt idx="5">
                  <c:v>#N/A</c:v>
                </c:pt>
                <c:pt idx="6">
                  <c:v>#N/A</c:v>
                </c:pt>
                <c:pt idx="7">
                  <c:v>7855</c:v>
                </c:pt>
                <c:pt idx="8">
                  <c:v>#N/A</c:v>
                </c:pt>
                <c:pt idx="9">
                  <c:v>#N/A</c:v>
                </c:pt>
                <c:pt idx="10">
                  <c:v>7033</c:v>
                </c:pt>
                <c:pt idx="11">
                  <c:v>#N/A</c:v>
                </c:pt>
                <c:pt idx="12">
                  <c:v>#N/A</c:v>
                </c:pt>
                <c:pt idx="13">
                  <c:v>6366</c:v>
                </c:pt>
                <c:pt idx="14">
                  <c:v>#N/A</c:v>
                </c:pt>
              </c:numCache>
            </c:numRef>
          </c:val>
          <c:smooth val="0"/>
        </c:ser>
        <c:dLbls>
          <c:showLegendKey val="0"/>
          <c:showVal val="0"/>
          <c:showCatName val="0"/>
          <c:showSerName val="0"/>
          <c:showPercent val="0"/>
          <c:showBubbleSize val="0"/>
        </c:dLbls>
        <c:marker val="1"/>
        <c:smooth val="0"/>
        <c:axId val="191793024"/>
        <c:axId val="192757760"/>
      </c:lineChart>
      <c:catAx>
        <c:axId val="1917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57760"/>
        <c:crosses val="autoZero"/>
        <c:auto val="1"/>
        <c:lblAlgn val="ctr"/>
        <c:lblOffset val="100"/>
        <c:tickLblSkip val="1"/>
        <c:tickMarkSkip val="1"/>
        <c:noMultiLvlLbl val="0"/>
      </c:catAx>
      <c:valAx>
        <c:axId val="19275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46,493
46,268
186.55
21,780,430
20,945,500
637,156
10,009,196
15,163,669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は、市税において、地価の下落や償却資産の減少などにより固定資産税が減収となったが、市民税や市たばこ税が増収になったため、対前年度で約１億３，０００万円増、率にして２．７％の増となった。基準財政需要額は、対前年度で約９００万円減、率にして０．１％の減少となったことから、単年度財政力指数は０．６６となり、前年度を上回った。平成２５年度の財政力指数（３ヵ年平均）は、前年度より０．１ポイント上がり０．６５となった。類似団体平均を上回ってはいるが、今後も人件費の削減や収納率の向上を図り、自主財源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3" name="直線コネクタ 72"/>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41728</xdr:rowOff>
    </xdr:to>
    <xdr:cxnSp macro="">
      <xdr:nvCxnSpPr>
        <xdr:cNvPr id="76" name="直線コネクタ 75"/>
        <xdr:cNvCxnSpPr/>
      </xdr:nvCxnSpPr>
      <xdr:spPr>
        <a:xfrm>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24493</xdr:rowOff>
    </xdr:to>
    <xdr:cxnSp macro="">
      <xdr:nvCxnSpPr>
        <xdr:cNvPr id="79" name="直線コネクタ 78"/>
        <xdr:cNvCxnSpPr/>
      </xdr:nvCxnSpPr>
      <xdr:spPr>
        <a:xfrm>
          <a:off x="1447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分子である経常経費充当一般財源は、物件費及び他会計への繰出金等は増となったが、人件費、公債費等が減少したため約２億円の減となった。一方、分母である経常一般財源等は、臨時財政対策債、減収補填債等が増加したが、地方譲与税、普通交付税等が減少したことにより約９，５００万円の減となった。分子・分母共に減少したが、分子の方の減額が大きかったことから、経常収支比率は２ポイント下がり９０．９％となった。前年度に比べ比率は改善されたが、依然として類似団体を上回っている。今後も市税の徴収率の向上に努め、職員の定数管理及び適正化計画を遵守し、経常経費の削減を行い、比率の低下に努める。</a:t>
          </a:r>
          <a:endParaRPr kumimoji="1" lang="en-US" altLang="ja-JP" sz="12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150368</xdr:rowOff>
    </xdr:from>
    <xdr:to>
      <xdr:col>7</xdr:col>
      <xdr:colOff>152400</xdr:colOff>
      <xdr:row>66</xdr:row>
      <xdr:rowOff>508</xdr:rowOff>
    </xdr:to>
    <xdr:cxnSp macro="">
      <xdr:nvCxnSpPr>
        <xdr:cNvPr id="131" name="直線コネクタ 130"/>
        <xdr:cNvCxnSpPr/>
      </xdr:nvCxnSpPr>
      <xdr:spPr>
        <a:xfrm flipV="1">
          <a:off x="4114800" y="1112316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508</xdr:rowOff>
    </xdr:from>
    <xdr:to>
      <xdr:col>6</xdr:col>
      <xdr:colOff>0</xdr:colOff>
      <xdr:row>66</xdr:row>
      <xdr:rowOff>48768</xdr:rowOff>
    </xdr:to>
    <xdr:cxnSp macro="">
      <xdr:nvCxnSpPr>
        <xdr:cNvPr id="134" name="直線コネクタ 133"/>
        <xdr:cNvCxnSpPr/>
      </xdr:nvCxnSpPr>
      <xdr:spPr>
        <a:xfrm flipV="1">
          <a:off x="3225800" y="1131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66</xdr:row>
      <xdr:rowOff>48768</xdr:rowOff>
    </xdr:to>
    <xdr:cxnSp macro="">
      <xdr:nvCxnSpPr>
        <xdr:cNvPr id="137" name="直線コネクタ 136"/>
        <xdr:cNvCxnSpPr/>
      </xdr:nvCxnSpPr>
      <xdr:spPr>
        <a:xfrm>
          <a:off x="2336800" y="1096873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65</xdr:row>
      <xdr:rowOff>75438</xdr:rowOff>
    </xdr:to>
    <xdr:cxnSp macro="">
      <xdr:nvCxnSpPr>
        <xdr:cNvPr id="140" name="直線コネクタ 139"/>
        <xdr:cNvCxnSpPr/>
      </xdr:nvCxnSpPr>
      <xdr:spPr>
        <a:xfrm flipV="1">
          <a:off x="1447800" y="1096873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50" name="円/楕円 149"/>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51"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52" name="円/楕円 151"/>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3" name="テキスト ボックス 152"/>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169418</xdr:rowOff>
    </xdr:from>
    <xdr:to>
      <xdr:col>4</xdr:col>
      <xdr:colOff>533400</xdr:colOff>
      <xdr:row>66</xdr:row>
      <xdr:rowOff>99568</xdr:rowOff>
    </xdr:to>
    <xdr:sp macro="" textlink="">
      <xdr:nvSpPr>
        <xdr:cNvPr id="154" name="円/楕円 153"/>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84345</xdr:rowOff>
    </xdr:from>
    <xdr:ext cx="762000" cy="259045"/>
    <xdr:sp macro="" textlink="">
      <xdr:nvSpPr>
        <xdr:cNvPr id="155" name="テキスト ボックス 154"/>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6" name="円/楕円 155"/>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7" name="テキスト ボックス 156"/>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8" name="円/楕円 157"/>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9" name="テキスト ボックス 158"/>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を下回り、物件費についても東日本大震災による災害ごみ処理委託料の減少により前年度を下回った。このことから人口１人当たり人件費・物件費等決算額が減少し、類似団体を下回った。今後は、平成２２年度以前の水準になるよう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8756</xdr:rowOff>
    </xdr:from>
    <xdr:to>
      <xdr:col>7</xdr:col>
      <xdr:colOff>152400</xdr:colOff>
      <xdr:row>81</xdr:row>
      <xdr:rowOff>31727</xdr:rowOff>
    </xdr:to>
    <xdr:cxnSp macro="">
      <xdr:nvCxnSpPr>
        <xdr:cNvPr id="194" name="直線コネクタ 193"/>
        <xdr:cNvCxnSpPr/>
      </xdr:nvCxnSpPr>
      <xdr:spPr>
        <a:xfrm flipV="1">
          <a:off x="4114800" y="13896206"/>
          <a:ext cx="8382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31727</xdr:rowOff>
    </xdr:from>
    <xdr:to>
      <xdr:col>6</xdr:col>
      <xdr:colOff>0</xdr:colOff>
      <xdr:row>81</xdr:row>
      <xdr:rowOff>141402</xdr:rowOff>
    </xdr:to>
    <xdr:cxnSp macro="">
      <xdr:nvCxnSpPr>
        <xdr:cNvPr id="197" name="直線コネクタ 196"/>
        <xdr:cNvCxnSpPr/>
      </xdr:nvCxnSpPr>
      <xdr:spPr>
        <a:xfrm flipV="1">
          <a:off x="3225800" y="13919177"/>
          <a:ext cx="889000" cy="10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111375</xdr:rowOff>
    </xdr:from>
    <xdr:to>
      <xdr:col>4</xdr:col>
      <xdr:colOff>482600</xdr:colOff>
      <xdr:row>81</xdr:row>
      <xdr:rowOff>141402</xdr:rowOff>
    </xdr:to>
    <xdr:cxnSp macro="">
      <xdr:nvCxnSpPr>
        <xdr:cNvPr id="200" name="直線コネクタ 199"/>
        <xdr:cNvCxnSpPr/>
      </xdr:nvCxnSpPr>
      <xdr:spPr>
        <a:xfrm>
          <a:off x="2336800" y="13827375"/>
          <a:ext cx="889000" cy="2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102194</xdr:rowOff>
    </xdr:from>
    <xdr:to>
      <xdr:col>3</xdr:col>
      <xdr:colOff>279400</xdr:colOff>
      <xdr:row>80</xdr:row>
      <xdr:rowOff>111375</xdr:rowOff>
    </xdr:to>
    <xdr:cxnSp macro="">
      <xdr:nvCxnSpPr>
        <xdr:cNvPr id="203" name="直線コネクタ 202"/>
        <xdr:cNvCxnSpPr/>
      </xdr:nvCxnSpPr>
      <xdr:spPr>
        <a:xfrm>
          <a:off x="1447800" y="13818194"/>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129406</xdr:rowOff>
    </xdr:from>
    <xdr:to>
      <xdr:col>7</xdr:col>
      <xdr:colOff>203200</xdr:colOff>
      <xdr:row>81</xdr:row>
      <xdr:rowOff>59556</xdr:rowOff>
    </xdr:to>
    <xdr:sp macro="" textlink="">
      <xdr:nvSpPr>
        <xdr:cNvPr id="213" name="円/楕円 212"/>
        <xdr:cNvSpPr/>
      </xdr:nvSpPr>
      <xdr:spPr>
        <a:xfrm>
          <a:off x="4902200" y="13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50683</xdr:rowOff>
    </xdr:from>
    <xdr:ext cx="762000" cy="259045"/>
    <xdr:sp macro="" textlink="">
      <xdr:nvSpPr>
        <xdr:cNvPr id="214" name="人件費・物件費等の状況該当値テキスト"/>
        <xdr:cNvSpPr txBox="1"/>
      </xdr:nvSpPr>
      <xdr:spPr>
        <a:xfrm>
          <a:off x="5041900" y="1376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152377</xdr:rowOff>
    </xdr:from>
    <xdr:to>
      <xdr:col>6</xdr:col>
      <xdr:colOff>50800</xdr:colOff>
      <xdr:row>81</xdr:row>
      <xdr:rowOff>82527</xdr:rowOff>
    </xdr:to>
    <xdr:sp macro="" textlink="">
      <xdr:nvSpPr>
        <xdr:cNvPr id="215" name="円/楕円 214"/>
        <xdr:cNvSpPr/>
      </xdr:nvSpPr>
      <xdr:spPr>
        <a:xfrm>
          <a:off x="4064000" y="138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92704</xdr:rowOff>
    </xdr:from>
    <xdr:ext cx="736600" cy="259045"/>
    <xdr:sp macro="" textlink="">
      <xdr:nvSpPr>
        <xdr:cNvPr id="216" name="テキスト ボックス 215"/>
        <xdr:cNvSpPr txBox="1"/>
      </xdr:nvSpPr>
      <xdr:spPr>
        <a:xfrm>
          <a:off x="3733800" y="1363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90602</xdr:rowOff>
    </xdr:from>
    <xdr:to>
      <xdr:col>4</xdr:col>
      <xdr:colOff>533400</xdr:colOff>
      <xdr:row>82</xdr:row>
      <xdr:rowOff>20752</xdr:rowOff>
    </xdr:to>
    <xdr:sp macro="" textlink="">
      <xdr:nvSpPr>
        <xdr:cNvPr id="217" name="円/楕円 216"/>
        <xdr:cNvSpPr/>
      </xdr:nvSpPr>
      <xdr:spPr>
        <a:xfrm>
          <a:off x="3175000" y="139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5529</xdr:rowOff>
    </xdr:from>
    <xdr:ext cx="762000" cy="259045"/>
    <xdr:sp macro="" textlink="">
      <xdr:nvSpPr>
        <xdr:cNvPr id="218" name="テキスト ボックス 217"/>
        <xdr:cNvSpPr txBox="1"/>
      </xdr:nvSpPr>
      <xdr:spPr>
        <a:xfrm>
          <a:off x="2844800" y="1406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60575</xdr:rowOff>
    </xdr:from>
    <xdr:to>
      <xdr:col>3</xdr:col>
      <xdr:colOff>330200</xdr:colOff>
      <xdr:row>80</xdr:row>
      <xdr:rowOff>162175</xdr:rowOff>
    </xdr:to>
    <xdr:sp macro="" textlink="">
      <xdr:nvSpPr>
        <xdr:cNvPr id="219" name="円/楕円 218"/>
        <xdr:cNvSpPr/>
      </xdr:nvSpPr>
      <xdr:spPr>
        <a:xfrm>
          <a:off x="2286000" y="13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902</xdr:rowOff>
    </xdr:from>
    <xdr:ext cx="762000" cy="259045"/>
    <xdr:sp macro="" textlink="">
      <xdr:nvSpPr>
        <xdr:cNvPr id="220" name="テキスト ボックス 219"/>
        <xdr:cNvSpPr txBox="1"/>
      </xdr:nvSpPr>
      <xdr:spPr>
        <a:xfrm>
          <a:off x="1955800" y="135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51394</xdr:rowOff>
    </xdr:from>
    <xdr:to>
      <xdr:col>2</xdr:col>
      <xdr:colOff>127000</xdr:colOff>
      <xdr:row>80</xdr:row>
      <xdr:rowOff>152994</xdr:rowOff>
    </xdr:to>
    <xdr:sp macro="" textlink="">
      <xdr:nvSpPr>
        <xdr:cNvPr id="221" name="円/楕円 220"/>
        <xdr:cNvSpPr/>
      </xdr:nvSpPr>
      <xdr:spPr>
        <a:xfrm>
          <a:off x="1397000" y="1376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163171</xdr:rowOff>
    </xdr:from>
    <xdr:ext cx="762000" cy="259045"/>
    <xdr:sp macro="" textlink="">
      <xdr:nvSpPr>
        <xdr:cNvPr id="222" name="テキスト ボックス 221"/>
        <xdr:cNvSpPr txBox="1"/>
      </xdr:nvSpPr>
      <xdr:spPr>
        <a:xfrm>
          <a:off x="1066800" y="135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２３、</a:t>
          </a:r>
          <a:r>
            <a:rPr kumimoji="1" lang="en-US" altLang="ja-JP" sz="1300">
              <a:latin typeface="ＭＳ Ｐゴシック"/>
            </a:rPr>
            <a:t>H</a:t>
          </a:r>
          <a:r>
            <a:rPr kumimoji="1" lang="ja-JP" altLang="en-US" sz="1300">
              <a:latin typeface="ＭＳ Ｐゴシック"/>
            </a:rPr>
            <a:t>２４は、国家公務員が時限的な給与減額支給措置を行ったことにより、ラスパイレス指数が１００を超えているが、</a:t>
          </a:r>
          <a:r>
            <a:rPr kumimoji="1" lang="en-US" altLang="ja-JP" sz="1300">
              <a:latin typeface="ＭＳ Ｐゴシック"/>
            </a:rPr>
            <a:t>H</a:t>
          </a:r>
          <a:r>
            <a:rPr kumimoji="1" lang="ja-JP" altLang="en-US" sz="1300">
              <a:latin typeface="ＭＳ Ｐゴシック"/>
            </a:rPr>
            <a:t>２５には</a:t>
          </a:r>
          <a:r>
            <a:rPr kumimoji="1" lang="en-US" altLang="ja-JP" sz="1300">
              <a:latin typeface="ＭＳ Ｐゴシック"/>
            </a:rPr>
            <a:t>H</a:t>
          </a:r>
          <a:r>
            <a:rPr kumimoji="1" lang="ja-JP" altLang="en-US" sz="1300">
              <a:latin typeface="ＭＳ Ｐゴシック"/>
            </a:rPr>
            <a:t>２２以前の水準に戻った。</a:t>
          </a:r>
          <a:endParaRPr kumimoji="1" lang="en-US" altLang="ja-JP" sz="1300">
            <a:latin typeface="ＭＳ Ｐゴシック"/>
          </a:endParaRPr>
        </a:p>
        <a:p>
          <a:r>
            <a:rPr kumimoji="1" lang="ja-JP" altLang="en-US" sz="1300">
              <a:latin typeface="ＭＳ Ｐゴシック"/>
            </a:rPr>
            <a:t>指数も類似団体平均及び全国市平均を下回っている状況にある。今後も定員適正化計画に基づき職員数の管理等を行い、総人件費の抑制に努める。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90</xdr:row>
      <xdr:rowOff>1814</xdr:rowOff>
    </xdr:to>
    <xdr:cxnSp macro="">
      <xdr:nvCxnSpPr>
        <xdr:cNvPr id="258" name="直線コネクタ 257"/>
        <xdr:cNvCxnSpPr/>
      </xdr:nvCxnSpPr>
      <xdr:spPr>
        <a:xfrm flipV="1">
          <a:off x="16179800" y="14467114"/>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127302</xdr:rowOff>
    </xdr:from>
    <xdr:to>
      <xdr:col>23</xdr:col>
      <xdr:colOff>406400</xdr:colOff>
      <xdr:row>90</xdr:row>
      <xdr:rowOff>1814</xdr:rowOff>
    </xdr:to>
    <xdr:cxnSp macro="">
      <xdr:nvCxnSpPr>
        <xdr:cNvPr id="261" name="直線コネクタ 260"/>
        <xdr:cNvCxnSpPr/>
      </xdr:nvCxnSpPr>
      <xdr:spPr>
        <a:xfrm>
          <a:off x="15290800" y="153863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127302</xdr:rowOff>
    </xdr:to>
    <xdr:cxnSp macro="">
      <xdr:nvCxnSpPr>
        <xdr:cNvPr id="264" name="直線コネクタ 263"/>
        <xdr:cNvCxnSpPr/>
      </xdr:nvCxnSpPr>
      <xdr:spPr>
        <a:xfrm>
          <a:off x="14401800" y="144326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84</xdr:row>
      <xdr:rowOff>30843</xdr:rowOff>
    </xdr:to>
    <xdr:cxnSp macro="">
      <xdr:nvCxnSpPr>
        <xdr:cNvPr id="267" name="直線コネクタ 266"/>
        <xdr:cNvCxnSpPr/>
      </xdr:nvCxnSpPr>
      <xdr:spPr>
        <a:xfrm>
          <a:off x="13512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31041</xdr:rowOff>
    </xdr:from>
    <xdr:ext cx="762000" cy="259045"/>
    <xdr:sp macro="" textlink="">
      <xdr:nvSpPr>
        <xdr:cNvPr id="278"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122464</xdr:rowOff>
    </xdr:from>
    <xdr:to>
      <xdr:col>23</xdr:col>
      <xdr:colOff>457200</xdr:colOff>
      <xdr:row>90</xdr:row>
      <xdr:rowOff>52614</xdr:rowOff>
    </xdr:to>
    <xdr:sp macro="" textlink="">
      <xdr:nvSpPr>
        <xdr:cNvPr id="279" name="円/楕円 278"/>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62791</xdr:rowOff>
    </xdr:from>
    <xdr:ext cx="736600" cy="259045"/>
    <xdr:sp macro="" textlink="">
      <xdr:nvSpPr>
        <xdr:cNvPr id="280" name="テキスト ボックス 279"/>
        <xdr:cNvSpPr txBox="1"/>
      </xdr:nvSpPr>
      <xdr:spPr>
        <a:xfrm>
          <a:off x="15798800" y="1515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81" name="円/楕円 280"/>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82" name="テキスト ボックス 281"/>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4" name="テキスト ボックス 283"/>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85" name="円/楕円 284"/>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34368</xdr:rowOff>
    </xdr:from>
    <xdr:ext cx="762000" cy="259045"/>
    <xdr:sp macro="" textlink="">
      <xdr:nvSpPr>
        <xdr:cNvPr id="286" name="テキスト ボックス 285"/>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の見直し及び業務の一部民間委託等の推進により、職員数が前年度に比べ９人の減となり、人口千人当たり職員数の比率は０．１３ポイント減少している。平成２１年度以降類似団体平均を下回っている状況にある。今後も、定員適正化計画に基づき適正な職員数の管理、効率的な組織・機構の確立により、最小の人員で最大限の効果を生み出す効率的な行政運営の推進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79693</xdr:rowOff>
    </xdr:from>
    <xdr:to>
      <xdr:col>24</xdr:col>
      <xdr:colOff>558800</xdr:colOff>
      <xdr:row>60</xdr:row>
      <xdr:rowOff>99298</xdr:rowOff>
    </xdr:to>
    <xdr:cxnSp macro="">
      <xdr:nvCxnSpPr>
        <xdr:cNvPr id="325" name="直線コネクタ 324"/>
        <xdr:cNvCxnSpPr/>
      </xdr:nvCxnSpPr>
      <xdr:spPr>
        <a:xfrm flipV="1">
          <a:off x="16179800" y="10366693"/>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99298</xdr:rowOff>
    </xdr:from>
    <xdr:to>
      <xdr:col>23</xdr:col>
      <xdr:colOff>406400</xdr:colOff>
      <xdr:row>60</xdr:row>
      <xdr:rowOff>105331</xdr:rowOff>
    </xdr:to>
    <xdr:cxnSp macro="">
      <xdr:nvCxnSpPr>
        <xdr:cNvPr id="328" name="直線コネクタ 327"/>
        <xdr:cNvCxnSpPr/>
      </xdr:nvCxnSpPr>
      <xdr:spPr>
        <a:xfrm flipV="1">
          <a:off x="15290800" y="103862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105331</xdr:rowOff>
    </xdr:from>
    <xdr:to>
      <xdr:col>22</xdr:col>
      <xdr:colOff>203200</xdr:colOff>
      <xdr:row>60</xdr:row>
      <xdr:rowOff>135493</xdr:rowOff>
    </xdr:to>
    <xdr:cxnSp macro="">
      <xdr:nvCxnSpPr>
        <xdr:cNvPr id="331" name="直線コネクタ 330"/>
        <xdr:cNvCxnSpPr/>
      </xdr:nvCxnSpPr>
      <xdr:spPr>
        <a:xfrm flipV="1">
          <a:off x="14401800" y="1039233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120412</xdr:rowOff>
    </xdr:from>
    <xdr:to>
      <xdr:col>21</xdr:col>
      <xdr:colOff>0</xdr:colOff>
      <xdr:row>60</xdr:row>
      <xdr:rowOff>135493</xdr:rowOff>
    </xdr:to>
    <xdr:cxnSp macro="">
      <xdr:nvCxnSpPr>
        <xdr:cNvPr id="334" name="直線コネクタ 333"/>
        <xdr:cNvCxnSpPr/>
      </xdr:nvCxnSpPr>
      <xdr:spPr>
        <a:xfrm>
          <a:off x="13512800" y="1040741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28893</xdr:rowOff>
    </xdr:from>
    <xdr:to>
      <xdr:col>24</xdr:col>
      <xdr:colOff>609600</xdr:colOff>
      <xdr:row>60</xdr:row>
      <xdr:rowOff>130493</xdr:rowOff>
    </xdr:to>
    <xdr:sp macro="" textlink="">
      <xdr:nvSpPr>
        <xdr:cNvPr id="344" name="円/楕円 343"/>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45420</xdr:rowOff>
    </xdr:from>
    <xdr:ext cx="762000" cy="259045"/>
    <xdr:sp macro="" textlink="">
      <xdr:nvSpPr>
        <xdr:cNvPr id="345"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48498</xdr:rowOff>
    </xdr:from>
    <xdr:to>
      <xdr:col>23</xdr:col>
      <xdr:colOff>457200</xdr:colOff>
      <xdr:row>60</xdr:row>
      <xdr:rowOff>150098</xdr:rowOff>
    </xdr:to>
    <xdr:sp macro="" textlink="">
      <xdr:nvSpPr>
        <xdr:cNvPr id="346" name="円/楕円 345"/>
        <xdr:cNvSpPr/>
      </xdr:nvSpPr>
      <xdr:spPr>
        <a:xfrm>
          <a:off x="16129000" y="10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160275</xdr:rowOff>
    </xdr:from>
    <xdr:ext cx="736600" cy="259045"/>
    <xdr:sp macro="" textlink="">
      <xdr:nvSpPr>
        <xdr:cNvPr id="347" name="テキスト ボックス 346"/>
        <xdr:cNvSpPr txBox="1"/>
      </xdr:nvSpPr>
      <xdr:spPr>
        <a:xfrm>
          <a:off x="15798800" y="1010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54531</xdr:rowOff>
    </xdr:from>
    <xdr:to>
      <xdr:col>22</xdr:col>
      <xdr:colOff>254000</xdr:colOff>
      <xdr:row>60</xdr:row>
      <xdr:rowOff>156131</xdr:rowOff>
    </xdr:to>
    <xdr:sp macro="" textlink="">
      <xdr:nvSpPr>
        <xdr:cNvPr id="348" name="円/楕円 347"/>
        <xdr:cNvSpPr/>
      </xdr:nvSpPr>
      <xdr:spPr>
        <a:xfrm>
          <a:off x="15240000" y="10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166308</xdr:rowOff>
    </xdr:from>
    <xdr:ext cx="762000" cy="259045"/>
    <xdr:sp macro="" textlink="">
      <xdr:nvSpPr>
        <xdr:cNvPr id="349" name="テキスト ボックス 348"/>
        <xdr:cNvSpPr txBox="1"/>
      </xdr:nvSpPr>
      <xdr:spPr>
        <a:xfrm>
          <a:off x="14909800" y="101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84693</xdr:rowOff>
    </xdr:from>
    <xdr:to>
      <xdr:col>21</xdr:col>
      <xdr:colOff>50800</xdr:colOff>
      <xdr:row>61</xdr:row>
      <xdr:rowOff>14843</xdr:rowOff>
    </xdr:to>
    <xdr:sp macro="" textlink="">
      <xdr:nvSpPr>
        <xdr:cNvPr id="350" name="円/楕円 349"/>
        <xdr:cNvSpPr/>
      </xdr:nvSpPr>
      <xdr:spPr>
        <a:xfrm>
          <a:off x="143510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25020</xdr:rowOff>
    </xdr:from>
    <xdr:ext cx="762000" cy="259045"/>
    <xdr:sp macro="" textlink="">
      <xdr:nvSpPr>
        <xdr:cNvPr id="351" name="テキスト ボックス 350"/>
        <xdr:cNvSpPr txBox="1"/>
      </xdr:nvSpPr>
      <xdr:spPr>
        <a:xfrm>
          <a:off x="14020800" y="10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69612</xdr:rowOff>
    </xdr:from>
    <xdr:to>
      <xdr:col>19</xdr:col>
      <xdr:colOff>533400</xdr:colOff>
      <xdr:row>60</xdr:row>
      <xdr:rowOff>171212</xdr:rowOff>
    </xdr:to>
    <xdr:sp macro="" textlink="">
      <xdr:nvSpPr>
        <xdr:cNvPr id="352" name="円/楕円 351"/>
        <xdr:cNvSpPr/>
      </xdr:nvSpPr>
      <xdr:spPr>
        <a:xfrm>
          <a:off x="13462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9939</xdr:rowOff>
    </xdr:from>
    <xdr:ext cx="762000" cy="259045"/>
    <xdr:sp macro="" textlink="">
      <xdr:nvSpPr>
        <xdr:cNvPr id="353" name="テキスト ボックス 352"/>
        <xdr:cNvSpPr txBox="1"/>
      </xdr:nvSpPr>
      <xdr:spPr>
        <a:xfrm>
          <a:off x="13131800" y="101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年々減少傾向にあるため、平成２５年度は類似団体平均を下回った。しかし、消防庁舎建設や図書館建設等により新たな地方債発行による公債費増加が見込まれることから、引き続き適正かつ有利な地方債の発行を心がけ、比率の低下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42</xdr:row>
      <xdr:rowOff>9313</xdr:rowOff>
    </xdr:to>
    <xdr:cxnSp macro="">
      <xdr:nvCxnSpPr>
        <xdr:cNvPr id="387" name="直線コネクタ 386"/>
        <xdr:cNvCxnSpPr/>
      </xdr:nvCxnSpPr>
      <xdr:spPr>
        <a:xfrm flipV="1">
          <a:off x="16179800" y="7049346"/>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105833</xdr:rowOff>
    </xdr:to>
    <xdr:cxnSp macro="">
      <xdr:nvCxnSpPr>
        <xdr:cNvPr id="390" name="直線コネクタ 389"/>
        <xdr:cNvCxnSpPr/>
      </xdr:nvCxnSpPr>
      <xdr:spPr>
        <a:xfrm flipV="1">
          <a:off x="15290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42</xdr:row>
      <xdr:rowOff>121920</xdr:rowOff>
    </xdr:to>
    <xdr:cxnSp macro="">
      <xdr:nvCxnSpPr>
        <xdr:cNvPr id="393" name="直線コネクタ 392"/>
        <xdr:cNvCxnSpPr/>
      </xdr:nvCxnSpPr>
      <xdr:spPr>
        <a:xfrm flipV="1">
          <a:off x="14401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14817</xdr:rowOff>
    </xdr:to>
    <xdr:cxnSp macro="">
      <xdr:nvCxnSpPr>
        <xdr:cNvPr id="396" name="直線コネクタ 395"/>
        <xdr:cNvCxnSpPr/>
      </xdr:nvCxnSpPr>
      <xdr:spPr>
        <a:xfrm flipV="1">
          <a:off x="13512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6" name="円/楕円 405"/>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157073</xdr:rowOff>
    </xdr:from>
    <xdr:ext cx="762000" cy="259045"/>
    <xdr:sp macro="" textlink="">
      <xdr:nvSpPr>
        <xdr:cNvPr id="407"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408" name="円/楕円 407"/>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409" name="テキスト ボックス 408"/>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10" name="円/楕円 409"/>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1" name="テキスト ボックス 410"/>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12" name="円/楕円 41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413" name="テキスト ボックス 41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4" name="円/楕円 413"/>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15" name="テキスト ボックス 414"/>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地方債現在高及び債務負担行為に基づく支出予定額の減少並びに充当可能基金の増加等により、将来負担額が大きく減少した。今後も、市債発行の抑制に努め、類似団体平均に近づくように努める。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33528</xdr:rowOff>
    </xdr:from>
    <xdr:to>
      <xdr:col>24</xdr:col>
      <xdr:colOff>558800</xdr:colOff>
      <xdr:row>17</xdr:row>
      <xdr:rowOff>95462</xdr:rowOff>
    </xdr:to>
    <xdr:cxnSp macro="">
      <xdr:nvCxnSpPr>
        <xdr:cNvPr id="449" name="直線コネクタ 448"/>
        <xdr:cNvCxnSpPr/>
      </xdr:nvCxnSpPr>
      <xdr:spPr>
        <a:xfrm flipV="1">
          <a:off x="16179800" y="2948178"/>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95462</xdr:rowOff>
    </xdr:from>
    <xdr:to>
      <xdr:col>23</xdr:col>
      <xdr:colOff>406400</xdr:colOff>
      <xdr:row>17</xdr:row>
      <xdr:rowOff>163830</xdr:rowOff>
    </xdr:to>
    <xdr:cxnSp macro="">
      <xdr:nvCxnSpPr>
        <xdr:cNvPr id="452" name="直線コネクタ 451"/>
        <xdr:cNvCxnSpPr/>
      </xdr:nvCxnSpPr>
      <xdr:spPr>
        <a:xfrm flipV="1">
          <a:off x="15290800" y="301011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163830</xdr:rowOff>
    </xdr:from>
    <xdr:to>
      <xdr:col>22</xdr:col>
      <xdr:colOff>203200</xdr:colOff>
      <xdr:row>18</xdr:row>
      <xdr:rowOff>85683</xdr:rowOff>
    </xdr:to>
    <xdr:cxnSp macro="">
      <xdr:nvCxnSpPr>
        <xdr:cNvPr id="455" name="直線コネクタ 454"/>
        <xdr:cNvCxnSpPr/>
      </xdr:nvCxnSpPr>
      <xdr:spPr>
        <a:xfrm flipV="1">
          <a:off x="14401800" y="3078480"/>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85683</xdr:rowOff>
    </xdr:from>
    <xdr:to>
      <xdr:col>21</xdr:col>
      <xdr:colOff>0</xdr:colOff>
      <xdr:row>19</xdr:row>
      <xdr:rowOff>88773</xdr:rowOff>
    </xdr:to>
    <xdr:cxnSp macro="">
      <xdr:nvCxnSpPr>
        <xdr:cNvPr id="458" name="直線コネクタ 457"/>
        <xdr:cNvCxnSpPr/>
      </xdr:nvCxnSpPr>
      <xdr:spPr>
        <a:xfrm flipV="1">
          <a:off x="13512800" y="3171783"/>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154178</xdr:rowOff>
    </xdr:from>
    <xdr:to>
      <xdr:col>24</xdr:col>
      <xdr:colOff>609600</xdr:colOff>
      <xdr:row>17</xdr:row>
      <xdr:rowOff>84328</xdr:rowOff>
    </xdr:to>
    <xdr:sp macro="" textlink="">
      <xdr:nvSpPr>
        <xdr:cNvPr id="468" name="円/楕円 467"/>
        <xdr:cNvSpPr/>
      </xdr:nvSpPr>
      <xdr:spPr>
        <a:xfrm>
          <a:off x="169672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126255</xdr:rowOff>
    </xdr:from>
    <xdr:ext cx="762000" cy="259045"/>
    <xdr:sp macro="" textlink="">
      <xdr:nvSpPr>
        <xdr:cNvPr id="469" name="将来負担の状況該当値テキスト"/>
        <xdr:cNvSpPr txBox="1"/>
      </xdr:nvSpPr>
      <xdr:spPr>
        <a:xfrm>
          <a:off x="17106900" y="28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44662</xdr:rowOff>
    </xdr:from>
    <xdr:to>
      <xdr:col>23</xdr:col>
      <xdr:colOff>457200</xdr:colOff>
      <xdr:row>17</xdr:row>
      <xdr:rowOff>146262</xdr:rowOff>
    </xdr:to>
    <xdr:sp macro="" textlink="">
      <xdr:nvSpPr>
        <xdr:cNvPr id="470" name="円/楕円 469"/>
        <xdr:cNvSpPr/>
      </xdr:nvSpPr>
      <xdr:spPr>
        <a:xfrm>
          <a:off x="16129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131039</xdr:rowOff>
    </xdr:from>
    <xdr:ext cx="736600" cy="259045"/>
    <xdr:sp macro="" textlink="">
      <xdr:nvSpPr>
        <xdr:cNvPr id="471" name="テキスト ボックス 470"/>
        <xdr:cNvSpPr txBox="1"/>
      </xdr:nvSpPr>
      <xdr:spPr>
        <a:xfrm>
          <a:off x="15798800" y="304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113030</xdr:rowOff>
    </xdr:from>
    <xdr:to>
      <xdr:col>22</xdr:col>
      <xdr:colOff>254000</xdr:colOff>
      <xdr:row>18</xdr:row>
      <xdr:rowOff>43180</xdr:rowOff>
    </xdr:to>
    <xdr:sp macro="" textlink="">
      <xdr:nvSpPr>
        <xdr:cNvPr id="472" name="円/楕円 471"/>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27957</xdr:rowOff>
    </xdr:from>
    <xdr:ext cx="762000" cy="259045"/>
    <xdr:sp macro="" textlink="">
      <xdr:nvSpPr>
        <xdr:cNvPr id="473" name="テキスト ボックス 472"/>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34883</xdr:rowOff>
    </xdr:from>
    <xdr:to>
      <xdr:col>21</xdr:col>
      <xdr:colOff>50800</xdr:colOff>
      <xdr:row>18</xdr:row>
      <xdr:rowOff>136483</xdr:rowOff>
    </xdr:to>
    <xdr:sp macro="" textlink="">
      <xdr:nvSpPr>
        <xdr:cNvPr id="474" name="円/楕円 473"/>
        <xdr:cNvSpPr/>
      </xdr:nvSpPr>
      <xdr:spPr>
        <a:xfrm>
          <a:off x="14351000" y="31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121260</xdr:rowOff>
    </xdr:from>
    <xdr:ext cx="762000" cy="259045"/>
    <xdr:sp macro="" textlink="">
      <xdr:nvSpPr>
        <xdr:cNvPr id="475" name="テキスト ボックス 474"/>
        <xdr:cNvSpPr txBox="1"/>
      </xdr:nvSpPr>
      <xdr:spPr>
        <a:xfrm>
          <a:off x="14020800" y="32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37973</xdr:rowOff>
    </xdr:from>
    <xdr:to>
      <xdr:col>19</xdr:col>
      <xdr:colOff>533400</xdr:colOff>
      <xdr:row>19</xdr:row>
      <xdr:rowOff>139573</xdr:rowOff>
    </xdr:to>
    <xdr:sp macro="" textlink="">
      <xdr:nvSpPr>
        <xdr:cNvPr id="476" name="円/楕円 475"/>
        <xdr:cNvSpPr/>
      </xdr:nvSpPr>
      <xdr:spPr>
        <a:xfrm>
          <a:off x="13462000" y="32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124350</xdr:rowOff>
    </xdr:from>
    <xdr:ext cx="762000" cy="259045"/>
    <xdr:sp macro="" textlink="">
      <xdr:nvSpPr>
        <xdr:cNvPr id="477" name="テキスト ボックス 476"/>
        <xdr:cNvSpPr txBox="1"/>
      </xdr:nvSpPr>
      <xdr:spPr>
        <a:xfrm>
          <a:off x="13131800" y="33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46,493
46,268
186.55
21,780,430
20,945,500
637,156
10,009,196
15,163,669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不補充等により職員数が減少したことにより、人件費に充当した経常経費充当一般財源等は、前年度に比べ約１億４００万円の減となり、比率も低下してはいるが、類似団体平均と比べ高い水準にある。引き続き新規採用等を抑制し、比率の低下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0" name="直線コネクタ 59"/>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1"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2" name="直線コネクタ 61"/>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3"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4" name="直線コネクタ 63"/>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69850</xdr:rowOff>
    </xdr:to>
    <xdr:cxnSp macro="">
      <xdr:nvCxnSpPr>
        <xdr:cNvPr id="65" name="直線コネクタ 64"/>
        <xdr:cNvCxnSpPr/>
      </xdr:nvCxnSpPr>
      <xdr:spPr>
        <a:xfrm flipV="1">
          <a:off x="3987800" y="668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6"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7" name="フローチャート : 判断 66"/>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168910</xdr:rowOff>
    </xdr:to>
    <xdr:cxnSp macro="">
      <xdr:nvCxnSpPr>
        <xdr:cNvPr id="68" name="直線コネクタ 67"/>
        <xdr:cNvCxnSpPr/>
      </xdr:nvCxnSpPr>
      <xdr:spPr>
        <a:xfrm flipV="1">
          <a:off x="3098800" y="6756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9" name="フローチャート : 判断 68"/>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0" name="テキスト ボックス 69"/>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100330</xdr:rowOff>
    </xdr:from>
    <xdr:to>
      <xdr:col>4</xdr:col>
      <xdr:colOff>346075</xdr:colOff>
      <xdr:row>39</xdr:row>
      <xdr:rowOff>168910</xdr:rowOff>
    </xdr:to>
    <xdr:cxnSp macro="">
      <xdr:nvCxnSpPr>
        <xdr:cNvPr id="71" name="直線コネクタ 70"/>
        <xdr:cNvCxnSpPr/>
      </xdr:nvCxnSpPr>
      <xdr:spPr>
        <a:xfrm>
          <a:off x="2209800" y="678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2" name="フローチャート : 判断 71"/>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3" name="テキスト ボックス 72"/>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100330</xdr:rowOff>
    </xdr:from>
    <xdr:to>
      <xdr:col>3</xdr:col>
      <xdr:colOff>142875</xdr:colOff>
      <xdr:row>41</xdr:row>
      <xdr:rowOff>1270</xdr:rowOff>
    </xdr:to>
    <xdr:cxnSp macro="">
      <xdr:nvCxnSpPr>
        <xdr:cNvPr id="74" name="直線コネクタ 73"/>
        <xdr:cNvCxnSpPr/>
      </xdr:nvCxnSpPr>
      <xdr:spPr>
        <a:xfrm flipV="1">
          <a:off x="1320800" y="6786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5" name="フローチャート : 判断 74"/>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6" name="テキスト ボックス 75"/>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7" name="フローチャート : 判断 76"/>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8" name="テキスト ボックス 77"/>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4" name="円/楕円 83"/>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5"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6" name="円/楕円 85"/>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7" name="テキスト ボックス 86"/>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8" name="円/楕円 87"/>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33037</xdr:rowOff>
    </xdr:from>
    <xdr:ext cx="762000" cy="259045"/>
    <xdr:sp macro="" textlink="">
      <xdr:nvSpPr>
        <xdr:cNvPr id="89" name="テキスト ボックス 88"/>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90" name="円/楕円 89"/>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1" name="テキスト ボックス 90"/>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2" name="円/楕円 91"/>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3" name="テキスト ボックス 92"/>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決算額は、東日本大震災による災害ごみ処理委託料が減少したことにより約２億６，０００万円の減となった。</a:t>
          </a:r>
          <a:endParaRPr kumimoji="1" lang="en-US" altLang="ja-JP" sz="1200">
            <a:latin typeface="ＭＳ Ｐゴシック"/>
          </a:endParaRPr>
        </a:p>
        <a:p>
          <a:r>
            <a:rPr kumimoji="1" lang="ja-JP" altLang="en-US" sz="1200">
              <a:latin typeface="ＭＳ Ｐゴシック"/>
            </a:rPr>
            <a:t>　　しかし、固定資産税の評価替えに伴う不動産鑑定委託料、妊婦乳児健康診査委託料、特別支援教育支援員賃金等が増となったことにより、物件費に充当した経常経費充当一般財源等は約９，５００万円の増加となり、比率が前年度に比べ０．９ポイント上昇した。</a:t>
          </a:r>
          <a:endParaRPr kumimoji="1" lang="en-US" altLang="ja-JP" sz="1200">
            <a:latin typeface="ＭＳ Ｐゴシック"/>
          </a:endParaRPr>
        </a:p>
        <a:p>
          <a:r>
            <a:rPr kumimoji="1" lang="ja-JP" altLang="en-US" sz="1200">
              <a:latin typeface="ＭＳ Ｐゴシック"/>
            </a:rPr>
            <a:t>　今後は、指定管理料の見直しや複数年契約の導入等を図り、比率の低下に努める。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3" name="直線コネクタ 122"/>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4"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5" name="直線コネクタ 124"/>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6"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7" name="直線コネクタ 126"/>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83457</xdr:rowOff>
    </xdr:to>
    <xdr:cxnSp macro="">
      <xdr:nvCxnSpPr>
        <xdr:cNvPr id="128" name="直線コネクタ 127"/>
        <xdr:cNvCxnSpPr/>
      </xdr:nvCxnSpPr>
      <xdr:spPr>
        <a:xfrm>
          <a:off x="15671800" y="3071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9"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156936</xdr:rowOff>
    </xdr:to>
    <xdr:cxnSp macro="">
      <xdr:nvCxnSpPr>
        <xdr:cNvPr id="131" name="直線コネクタ 130"/>
        <xdr:cNvCxnSpPr/>
      </xdr:nvCxnSpPr>
      <xdr:spPr>
        <a:xfrm>
          <a:off x="14782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2" name="フローチャート : 判断 131"/>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3" name="テキスト ボックス 132"/>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17</xdr:row>
      <xdr:rowOff>48079</xdr:rowOff>
    </xdr:to>
    <xdr:cxnSp macro="">
      <xdr:nvCxnSpPr>
        <xdr:cNvPr id="134" name="直線コネクタ 133"/>
        <xdr:cNvCxnSpPr/>
      </xdr:nvCxnSpPr>
      <xdr:spPr>
        <a:xfrm>
          <a:off x="13893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5" name="フローチャート : 判断 134"/>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6" name="テキスト ボックス 135"/>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99786</xdr:rowOff>
    </xdr:to>
    <xdr:cxnSp macro="">
      <xdr:nvCxnSpPr>
        <xdr:cNvPr id="137" name="直線コネクタ 136"/>
        <xdr:cNvCxnSpPr/>
      </xdr:nvCxnSpPr>
      <xdr:spPr>
        <a:xfrm>
          <a:off x="13004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8" name="フローチャート : 判断 137"/>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9" name="テキスト ボックス 138"/>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1" name="テキスト ボックス 140"/>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7" name="円/楕円 146"/>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8"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49" name="円/楕円 148"/>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50" name="テキスト ボックス 149"/>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1" name="円/楕円 150"/>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2" name="テキスト ボックス 151"/>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3" name="円/楕円 152"/>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4" name="テキスト ボックス 153"/>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5" name="円/楕円 154"/>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6" name="テキスト ボックス 155"/>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は、障害者自立支援費、生活保護費等の増により、約２，４００万円増となった。また、扶助費に充当した経常経費充当一般財源等も約１，４００万円の増となったことから、前年度に比べ０．２ポイント上昇し、比率は８．２％となった。類似団体を大きく上回っている状況にある。</a:t>
          </a:r>
          <a:endParaRPr kumimoji="1" lang="en-US" altLang="ja-JP" sz="1300">
            <a:latin typeface="ＭＳ Ｐゴシック"/>
          </a:endParaRPr>
        </a:p>
        <a:p>
          <a:r>
            <a:rPr kumimoji="1" lang="ja-JP" altLang="en-US" sz="1300">
              <a:latin typeface="ＭＳ Ｐゴシック"/>
            </a:rPr>
            <a:t>　扶助費は、国の制度に伴う事業が多く、今後も増加するものと推測される。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6" name="直線コネクタ 185"/>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7"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88" name="直線コネクタ 187"/>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110672</xdr:rowOff>
    </xdr:to>
    <xdr:cxnSp macro="">
      <xdr:nvCxnSpPr>
        <xdr:cNvPr id="191" name="直線コネクタ 190"/>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2"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3" name="フローチャート : 判断 192"/>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78015</xdr:rowOff>
    </xdr:to>
    <xdr:cxnSp macro="">
      <xdr:nvCxnSpPr>
        <xdr:cNvPr id="194" name="直線コネクタ 193"/>
        <xdr:cNvCxnSpPr/>
      </xdr:nvCxnSpPr>
      <xdr:spPr>
        <a:xfrm>
          <a:off x="3098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5" name="フローチャート : 判断 194"/>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6" name="テキスト ボックス 19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135165</xdr:rowOff>
    </xdr:to>
    <xdr:cxnSp macro="">
      <xdr:nvCxnSpPr>
        <xdr:cNvPr id="197" name="直線コネクタ 196"/>
        <xdr:cNvCxnSpPr/>
      </xdr:nvCxnSpPr>
      <xdr:spPr>
        <a:xfrm>
          <a:off x="2209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8" name="フローチャート : 判断 197"/>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9" name="テキスト ボックス 198"/>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55</xdr:row>
      <xdr:rowOff>135165</xdr:rowOff>
    </xdr:to>
    <xdr:cxnSp macro="">
      <xdr:nvCxnSpPr>
        <xdr:cNvPr id="200" name="直線コネクタ 199"/>
        <xdr:cNvCxnSpPr/>
      </xdr:nvCxnSpPr>
      <xdr:spPr>
        <a:xfrm>
          <a:off x="1320800" y="92873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1" name="フローチャート : 判断 20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2" name="テキスト ボックス 20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3" name="フローチャート : 判断 202"/>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4" name="テキスト ボックス 203"/>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0" name="円/楕円 209"/>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1"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2" name="円/楕円 211"/>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3" name="テキスト ボックス 21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4" name="円/楕円 213"/>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5" name="テキスト ボックス 214"/>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6" name="円/楕円 215"/>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7" name="テキスト ボックス 21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8" name="円/楕円 217"/>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9" name="テキスト ボックス 218"/>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維持補修費や繰出金等の決算額は、国民健康保険事業会計、介護保険事業会計への繰出金の減により、前年度に比べ約４，０００万円減となっている。また、経常経費充当一般財源等も前年度と比べ約１，５００万円の減となったことから、比率は０．１ポイント改善され１５．３％となったが、類似団体平均を依然として上回っている状況にある。</a:t>
          </a:r>
          <a:endParaRPr kumimoji="1" lang="en-US" altLang="ja-JP" sz="1200">
            <a:latin typeface="ＭＳ Ｐゴシック"/>
          </a:endParaRPr>
        </a:p>
        <a:p>
          <a:r>
            <a:rPr kumimoji="1" lang="ja-JP" altLang="en-US" sz="1200">
              <a:latin typeface="ＭＳ Ｐゴシック"/>
            </a:rPr>
            <a:t>　今後も国民健康保険事業、公共下水道事業、介護保険事業等の他会計への繰出しが増加するものと予想され、一般財源の確保が重要な課題となっている。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7" name="直線コネクタ 246"/>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8"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9" name="直線コネクタ 248"/>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0"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1" name="直線コネクタ 250"/>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100330</xdr:rowOff>
    </xdr:to>
    <xdr:cxnSp macro="">
      <xdr:nvCxnSpPr>
        <xdr:cNvPr id="252" name="直線コネクタ 251"/>
        <xdr:cNvCxnSpPr/>
      </xdr:nvCxnSpPr>
      <xdr:spPr>
        <a:xfrm flipV="1">
          <a:off x="15671800" y="986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3"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4" name="フローチャート : 判断 25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100330</xdr:rowOff>
    </xdr:to>
    <xdr:cxnSp macro="">
      <xdr:nvCxnSpPr>
        <xdr:cNvPr id="255" name="直線コネクタ 254"/>
        <xdr:cNvCxnSpPr/>
      </xdr:nvCxnSpPr>
      <xdr:spPr>
        <a:xfrm>
          <a:off x="14782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6" name="フローチャート : 判断 255"/>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7" name="テキスト ボックス 256"/>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69850</xdr:rowOff>
    </xdr:to>
    <xdr:cxnSp macro="">
      <xdr:nvCxnSpPr>
        <xdr:cNvPr id="258" name="直線コネクタ 257"/>
        <xdr:cNvCxnSpPr/>
      </xdr:nvCxnSpPr>
      <xdr:spPr>
        <a:xfrm>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9" name="フローチャート : 判断 25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0" name="テキスト ボックス 25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149860</xdr:rowOff>
    </xdr:to>
    <xdr:cxnSp macro="">
      <xdr:nvCxnSpPr>
        <xdr:cNvPr id="261" name="直線コネクタ 260"/>
        <xdr:cNvCxnSpPr/>
      </xdr:nvCxnSpPr>
      <xdr:spPr>
        <a:xfrm>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2" name="フローチャート : 判断 26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3" name="テキスト ボックス 26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4" name="フローチャート : 判断 263"/>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5" name="テキスト ボックス 26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1" name="円/楕円 270"/>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2"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3" name="円/楕円 272"/>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4" name="テキスト ボックス 273"/>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5" name="円/楕円 274"/>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6" name="テキスト ボックス 27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7" name="円/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9" name="円/楕円 278"/>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80" name="テキスト ボックス 27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は、市立病院等への補助金の減により約３億４，３００万円の減となっている。補助費等に充当した経常経費充当一般財源等は、前年度と比べ約６００万円の減となり、比率も０．１ポイント下がり７．９％になった。一部事務組合負担金が少ないこともあり、類似団体平均は下回っている。</a:t>
          </a:r>
          <a:endParaRPr kumimoji="1" lang="en-US" altLang="ja-JP" sz="1300">
            <a:latin typeface="ＭＳ Ｐゴシック"/>
          </a:endParaRPr>
        </a:p>
        <a:p>
          <a:r>
            <a:rPr kumimoji="1" lang="ja-JP" altLang="en-US" sz="1300">
              <a:latin typeface="ＭＳ Ｐゴシック"/>
            </a:rPr>
            <a:t>　今後も補助金等の見直しを行い、比率の維持に努める。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08" name="直線コネクタ 307"/>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2" name="直線コネクタ 31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50800</xdr:rowOff>
    </xdr:to>
    <xdr:cxnSp macro="">
      <xdr:nvCxnSpPr>
        <xdr:cNvPr id="313" name="直線コネクタ 312"/>
        <xdr:cNvCxnSpPr/>
      </xdr:nvCxnSpPr>
      <xdr:spPr>
        <a:xfrm flipV="1">
          <a:off x="15671800" y="587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4"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5" name="フローチャート : 判断 314"/>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50800</xdr:rowOff>
    </xdr:to>
    <xdr:cxnSp macro="">
      <xdr:nvCxnSpPr>
        <xdr:cNvPr id="316" name="直線コネクタ 315"/>
        <xdr:cNvCxnSpPr/>
      </xdr:nvCxnSpPr>
      <xdr:spPr>
        <a:xfrm>
          <a:off x="14782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7" name="フローチャート : 判断 316"/>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8" name="テキスト ボックス 317"/>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130810</xdr:rowOff>
    </xdr:from>
    <xdr:to>
      <xdr:col>21</xdr:col>
      <xdr:colOff>361950</xdr:colOff>
      <xdr:row>33</xdr:row>
      <xdr:rowOff>168910</xdr:rowOff>
    </xdr:to>
    <xdr:cxnSp macro="">
      <xdr:nvCxnSpPr>
        <xdr:cNvPr id="319" name="直線コネクタ 318"/>
        <xdr:cNvCxnSpPr/>
      </xdr:nvCxnSpPr>
      <xdr:spPr>
        <a:xfrm>
          <a:off x="13893800" y="578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0" name="フローチャート : 判断 31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1" name="テキスト ボックス 320"/>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130810</xdr:rowOff>
    </xdr:from>
    <xdr:to>
      <xdr:col>20</xdr:col>
      <xdr:colOff>158750</xdr:colOff>
      <xdr:row>33</xdr:row>
      <xdr:rowOff>138430</xdr:rowOff>
    </xdr:to>
    <xdr:cxnSp macro="">
      <xdr:nvCxnSpPr>
        <xdr:cNvPr id="322" name="直線コネクタ 321"/>
        <xdr:cNvCxnSpPr/>
      </xdr:nvCxnSpPr>
      <xdr:spPr>
        <a:xfrm flipV="1">
          <a:off x="13004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3" name="フローチャート : 判断 322"/>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4" name="テキスト ボックス 323"/>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5" name="フローチャート : 判断 324"/>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6" name="テキスト ボックス 325"/>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32" name="円/楕円 331"/>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8907</xdr:rowOff>
    </xdr:from>
    <xdr:ext cx="762000" cy="259045"/>
    <xdr:sp macro="" textlink="">
      <xdr:nvSpPr>
        <xdr:cNvPr id="333" name="補助費等該当値テキスト"/>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4" name="円/楕円 333"/>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5" name="テキスト ボックス 334"/>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36" name="円/楕円 335"/>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7" name="テキスト ボックス 336"/>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80010</xdr:rowOff>
    </xdr:from>
    <xdr:to>
      <xdr:col>20</xdr:col>
      <xdr:colOff>209550</xdr:colOff>
      <xdr:row>34</xdr:row>
      <xdr:rowOff>10160</xdr:rowOff>
    </xdr:to>
    <xdr:sp macro="" textlink="">
      <xdr:nvSpPr>
        <xdr:cNvPr id="338" name="円/楕円 337"/>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20337</xdr:rowOff>
    </xdr:from>
    <xdr:ext cx="762000" cy="259045"/>
    <xdr:sp macro="" textlink="">
      <xdr:nvSpPr>
        <xdr:cNvPr id="339" name="テキスト ボックス 338"/>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87630</xdr:rowOff>
    </xdr:from>
    <xdr:to>
      <xdr:col>19</xdr:col>
      <xdr:colOff>6350</xdr:colOff>
      <xdr:row>34</xdr:row>
      <xdr:rowOff>17780</xdr:rowOff>
    </xdr:to>
    <xdr:sp macro="" textlink="">
      <xdr:nvSpPr>
        <xdr:cNvPr id="340" name="円/楕円 339"/>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27957</xdr:rowOff>
    </xdr:from>
    <xdr:ext cx="762000" cy="259045"/>
    <xdr:sp macro="" textlink="">
      <xdr:nvSpPr>
        <xdr:cNvPr id="341" name="テキスト ボックス 340"/>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１４年度をピークに減少傾向にある。公債費に充当した経常経費充当一般財源等は、前年度に比べ約１億９，０００万円の減となったことにより、比率も１．９ポイント減の１５．８％となった。</a:t>
          </a:r>
          <a:endParaRPr kumimoji="1" lang="en-US" altLang="ja-JP" sz="1300">
            <a:latin typeface="ＭＳ Ｐゴシック"/>
          </a:endParaRPr>
        </a:p>
        <a:p>
          <a:r>
            <a:rPr kumimoji="1" lang="ja-JP" altLang="en-US" sz="1300">
              <a:latin typeface="ＭＳ Ｐゴシック"/>
            </a:rPr>
            <a:t>　類似団体平均は下回ったが、引き続き慎重な市債発行に努める。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6" name="直線コネクタ 365"/>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7"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8" name="直線コネクタ 367"/>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9"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0" name="直線コネクタ 369"/>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21844</xdr:rowOff>
    </xdr:to>
    <xdr:cxnSp macro="">
      <xdr:nvCxnSpPr>
        <xdr:cNvPr id="371" name="直線コネクタ 370"/>
        <xdr:cNvCxnSpPr/>
      </xdr:nvCxnSpPr>
      <xdr:spPr>
        <a:xfrm flipV="1">
          <a:off x="3987800" y="133080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2"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3" name="フローチャート :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113285</xdr:rowOff>
    </xdr:to>
    <xdr:cxnSp macro="">
      <xdr:nvCxnSpPr>
        <xdr:cNvPr id="374" name="直線コネクタ 373"/>
        <xdr:cNvCxnSpPr/>
      </xdr:nvCxnSpPr>
      <xdr:spPr>
        <a:xfrm flipV="1">
          <a:off x="3098800" y="133949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6" name="テキスト ボックス 375"/>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113285</xdr:rowOff>
    </xdr:to>
    <xdr:cxnSp macro="">
      <xdr:nvCxnSpPr>
        <xdr:cNvPr id="377" name="直線コネクタ 376"/>
        <xdr:cNvCxnSpPr/>
      </xdr:nvCxnSpPr>
      <xdr:spPr>
        <a:xfrm>
          <a:off x="2209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79</xdr:row>
      <xdr:rowOff>10413</xdr:rowOff>
    </xdr:to>
    <xdr:cxnSp macro="">
      <xdr:nvCxnSpPr>
        <xdr:cNvPr id="380" name="直線コネクタ 379"/>
        <xdr:cNvCxnSpPr/>
      </xdr:nvCxnSpPr>
      <xdr:spPr>
        <a:xfrm flipV="1">
          <a:off x="1320800" y="134680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1" name="フローチャート : 判断 380"/>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2" name="テキスト ボックス 381"/>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3" name="フローチャート : 判断 382"/>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4" name="テキスト ボックス 383"/>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0" name="円/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1"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93" name="テキスト ボックス 39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94" name="円/楕円 393"/>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95" name="テキスト ボックス 394"/>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6" name="円/楕円 395"/>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155973</xdr:rowOff>
    </xdr:from>
    <xdr:ext cx="762000" cy="259045"/>
    <xdr:sp macro="" textlink="">
      <xdr:nvSpPr>
        <xdr:cNvPr id="397" name="テキスト ボックス 396"/>
        <xdr:cNvSpPr txBox="1"/>
      </xdr:nvSpPr>
      <xdr:spPr>
        <a:xfrm>
          <a:off x="1828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8" name="円/楕円 397"/>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71390</xdr:rowOff>
    </xdr:from>
    <xdr:ext cx="762000" cy="259045"/>
    <xdr:sp macro="" textlink="">
      <xdr:nvSpPr>
        <xdr:cNvPr id="399" name="テキスト ボックス 398"/>
        <xdr:cNvSpPr txBox="1"/>
      </xdr:nvSpPr>
      <xdr:spPr>
        <a:xfrm>
          <a:off x="939800" y="132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いて、経常経費充当一般財源等に占める人件費及び補助費が、前年度に比べ約１億１，０００万円の減額となっているが、物件費及び扶助費が約１億８００万円増額となっていることから、比率は０．１ポイント上がり７５．１％となった。しかしながら、類似団体平均と比較すると高い状況に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5" name="直線コネクタ 424"/>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6"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7" name="直線コネクタ 426"/>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8"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9" name="直線コネクタ 428"/>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17272</xdr:rowOff>
    </xdr:from>
    <xdr:to>
      <xdr:col>24</xdr:col>
      <xdr:colOff>31750</xdr:colOff>
      <xdr:row>80</xdr:row>
      <xdr:rowOff>21844</xdr:rowOff>
    </xdr:to>
    <xdr:cxnSp macro="">
      <xdr:nvCxnSpPr>
        <xdr:cNvPr id="430" name="直線コネクタ 429"/>
        <xdr:cNvCxnSpPr/>
      </xdr:nvCxnSpPr>
      <xdr:spPr>
        <a:xfrm flipV="1">
          <a:off x="15671800" y="13733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1"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2" name="フローチャート : 判断 431"/>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124713</xdr:rowOff>
    </xdr:from>
    <xdr:to>
      <xdr:col>22</xdr:col>
      <xdr:colOff>565150</xdr:colOff>
      <xdr:row>80</xdr:row>
      <xdr:rowOff>21844</xdr:rowOff>
    </xdr:to>
    <xdr:cxnSp macro="">
      <xdr:nvCxnSpPr>
        <xdr:cNvPr id="433" name="直線コネクタ 432"/>
        <xdr:cNvCxnSpPr/>
      </xdr:nvCxnSpPr>
      <xdr:spPr>
        <a:xfrm>
          <a:off x="14782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124713</xdr:rowOff>
    </xdr:to>
    <xdr:cxnSp macro="">
      <xdr:nvCxnSpPr>
        <xdr:cNvPr id="436" name="直線コネクタ 435"/>
        <xdr:cNvCxnSpPr/>
      </xdr:nvCxnSpPr>
      <xdr:spPr>
        <a:xfrm>
          <a:off x="13893800" y="135001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7" name="フローチャート : 判断 436"/>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38" name="テキスト ボックス 437"/>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159004</xdr:rowOff>
    </xdr:to>
    <xdr:cxnSp macro="">
      <xdr:nvCxnSpPr>
        <xdr:cNvPr id="439" name="直線コネクタ 438"/>
        <xdr:cNvCxnSpPr/>
      </xdr:nvCxnSpPr>
      <xdr:spPr>
        <a:xfrm flipV="1">
          <a:off x="13004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0" name="フローチャート : 判断 439"/>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1" name="テキスト ボックス 440"/>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2" name="フローチャート : 判断 441"/>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3" name="テキスト ボックス 442"/>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137922</xdr:rowOff>
    </xdr:from>
    <xdr:to>
      <xdr:col>24</xdr:col>
      <xdr:colOff>82550</xdr:colOff>
      <xdr:row>80</xdr:row>
      <xdr:rowOff>68072</xdr:rowOff>
    </xdr:to>
    <xdr:sp macro="" textlink="">
      <xdr:nvSpPr>
        <xdr:cNvPr id="449" name="円/楕円 448"/>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109999</xdr:rowOff>
    </xdr:from>
    <xdr:ext cx="762000" cy="259045"/>
    <xdr:sp macro="" textlink="">
      <xdr:nvSpPr>
        <xdr:cNvPr id="450"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142494</xdr:rowOff>
    </xdr:from>
    <xdr:to>
      <xdr:col>22</xdr:col>
      <xdr:colOff>615950</xdr:colOff>
      <xdr:row>80</xdr:row>
      <xdr:rowOff>72644</xdr:rowOff>
    </xdr:to>
    <xdr:sp macro="" textlink="">
      <xdr:nvSpPr>
        <xdr:cNvPr id="451" name="円/楕円 450"/>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57421</xdr:rowOff>
    </xdr:from>
    <xdr:ext cx="736600" cy="259045"/>
    <xdr:sp macro="" textlink="">
      <xdr:nvSpPr>
        <xdr:cNvPr id="452" name="テキスト ボックス 451"/>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3" name="円/楕円 452"/>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160290</xdr:rowOff>
    </xdr:from>
    <xdr:ext cx="762000" cy="259045"/>
    <xdr:sp macro="" textlink="">
      <xdr:nvSpPr>
        <xdr:cNvPr id="454" name="テキスト ボックス 453"/>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5" name="円/楕円 454"/>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6" name="テキスト ボックス 455"/>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108204</xdr:rowOff>
    </xdr:from>
    <xdr:to>
      <xdr:col>19</xdr:col>
      <xdr:colOff>6350</xdr:colOff>
      <xdr:row>79</xdr:row>
      <xdr:rowOff>38354</xdr:rowOff>
    </xdr:to>
    <xdr:sp macro="" textlink="">
      <xdr:nvSpPr>
        <xdr:cNvPr id="457" name="円/楕円 456"/>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23131</xdr:rowOff>
    </xdr:from>
    <xdr:ext cx="762000" cy="259045"/>
    <xdr:sp macro="" textlink="">
      <xdr:nvSpPr>
        <xdr:cNvPr id="458" name="テキスト ボックス 457"/>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茨城県北茨城市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134097</xdr:rowOff>
    </xdr:from>
    <xdr:to>
      <xdr:col>4</xdr:col>
      <xdr:colOff>1117600</xdr:colOff>
      <xdr:row>17</xdr:row>
      <xdr:rowOff>152239</xdr:rowOff>
    </xdr:to>
    <xdr:cxnSp macro="">
      <xdr:nvCxnSpPr>
        <xdr:cNvPr id="52" name="直線コネクタ 51"/>
        <xdr:cNvCxnSpPr/>
      </xdr:nvCxnSpPr>
      <xdr:spPr bwMode="auto">
        <a:xfrm>
          <a:off x="5003800" y="3096372"/>
          <a:ext cx="647700" cy="1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128742</xdr:rowOff>
    </xdr:from>
    <xdr:to>
      <xdr:col>4</xdr:col>
      <xdr:colOff>469900</xdr:colOff>
      <xdr:row>17</xdr:row>
      <xdr:rowOff>134097</xdr:rowOff>
    </xdr:to>
    <xdr:cxnSp macro="">
      <xdr:nvCxnSpPr>
        <xdr:cNvPr id="55" name="直線コネクタ 54"/>
        <xdr:cNvCxnSpPr/>
      </xdr:nvCxnSpPr>
      <xdr:spPr bwMode="auto">
        <a:xfrm>
          <a:off x="4305300" y="3091017"/>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128742</xdr:rowOff>
    </xdr:from>
    <xdr:to>
      <xdr:col>3</xdr:col>
      <xdr:colOff>904875</xdr:colOff>
      <xdr:row>17</xdr:row>
      <xdr:rowOff>151030</xdr:rowOff>
    </xdr:to>
    <xdr:cxnSp macro="">
      <xdr:nvCxnSpPr>
        <xdr:cNvPr id="58" name="直線コネクタ 57"/>
        <xdr:cNvCxnSpPr/>
      </xdr:nvCxnSpPr>
      <xdr:spPr bwMode="auto">
        <a:xfrm flipV="1">
          <a:off x="3606800" y="3091017"/>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103138</xdr:rowOff>
    </xdr:from>
    <xdr:to>
      <xdr:col>3</xdr:col>
      <xdr:colOff>206375</xdr:colOff>
      <xdr:row>17</xdr:row>
      <xdr:rowOff>151030</xdr:rowOff>
    </xdr:to>
    <xdr:cxnSp macro="">
      <xdr:nvCxnSpPr>
        <xdr:cNvPr id="61" name="直線コネクタ 60"/>
        <xdr:cNvCxnSpPr/>
      </xdr:nvCxnSpPr>
      <xdr:spPr bwMode="auto">
        <a:xfrm>
          <a:off x="2908300" y="3065413"/>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101439</xdr:rowOff>
    </xdr:from>
    <xdr:to>
      <xdr:col>5</xdr:col>
      <xdr:colOff>34925</xdr:colOff>
      <xdr:row>18</xdr:row>
      <xdr:rowOff>31589</xdr:rowOff>
    </xdr:to>
    <xdr:sp macro="" textlink="">
      <xdr:nvSpPr>
        <xdr:cNvPr id="71" name="円/楕円 70"/>
        <xdr:cNvSpPr/>
      </xdr:nvSpPr>
      <xdr:spPr bwMode="auto">
        <a:xfrm>
          <a:off x="5600700" y="306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73516</xdr:rowOff>
    </xdr:from>
    <xdr:ext cx="762000" cy="259045"/>
    <xdr:sp macro="" textlink="">
      <xdr:nvSpPr>
        <xdr:cNvPr id="72" name="人口1人当たり決算額の推移該当値テキスト130"/>
        <xdr:cNvSpPr txBox="1"/>
      </xdr:nvSpPr>
      <xdr:spPr>
        <a:xfrm>
          <a:off x="5740400" y="303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83297</xdr:rowOff>
    </xdr:from>
    <xdr:to>
      <xdr:col>4</xdr:col>
      <xdr:colOff>520700</xdr:colOff>
      <xdr:row>18</xdr:row>
      <xdr:rowOff>13447</xdr:rowOff>
    </xdr:to>
    <xdr:sp macro="" textlink="">
      <xdr:nvSpPr>
        <xdr:cNvPr id="73" name="円/楕円 72"/>
        <xdr:cNvSpPr/>
      </xdr:nvSpPr>
      <xdr:spPr bwMode="auto">
        <a:xfrm>
          <a:off x="4953000" y="304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169674</xdr:rowOff>
    </xdr:from>
    <xdr:ext cx="736600" cy="259045"/>
    <xdr:sp macro="" textlink="">
      <xdr:nvSpPr>
        <xdr:cNvPr id="74" name="テキスト ボックス 73"/>
        <xdr:cNvSpPr txBox="1"/>
      </xdr:nvSpPr>
      <xdr:spPr>
        <a:xfrm>
          <a:off x="4622800" y="313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77942</xdr:rowOff>
    </xdr:from>
    <xdr:to>
      <xdr:col>3</xdr:col>
      <xdr:colOff>955675</xdr:colOff>
      <xdr:row>18</xdr:row>
      <xdr:rowOff>8092</xdr:rowOff>
    </xdr:to>
    <xdr:sp macro="" textlink="">
      <xdr:nvSpPr>
        <xdr:cNvPr id="75" name="円/楕円 74"/>
        <xdr:cNvSpPr/>
      </xdr:nvSpPr>
      <xdr:spPr bwMode="auto">
        <a:xfrm>
          <a:off x="4254500" y="304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164319</xdr:rowOff>
    </xdr:from>
    <xdr:ext cx="762000" cy="259045"/>
    <xdr:sp macro="" textlink="">
      <xdr:nvSpPr>
        <xdr:cNvPr id="76" name="テキスト ボックス 75"/>
        <xdr:cNvSpPr txBox="1"/>
      </xdr:nvSpPr>
      <xdr:spPr>
        <a:xfrm>
          <a:off x="3924300" y="312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100230</xdr:rowOff>
    </xdr:from>
    <xdr:to>
      <xdr:col>3</xdr:col>
      <xdr:colOff>257175</xdr:colOff>
      <xdr:row>18</xdr:row>
      <xdr:rowOff>30380</xdr:rowOff>
    </xdr:to>
    <xdr:sp macro="" textlink="">
      <xdr:nvSpPr>
        <xdr:cNvPr id="77" name="円/楕円 76"/>
        <xdr:cNvSpPr/>
      </xdr:nvSpPr>
      <xdr:spPr bwMode="auto">
        <a:xfrm>
          <a:off x="3556000" y="306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15157</xdr:rowOff>
    </xdr:from>
    <xdr:ext cx="762000" cy="259045"/>
    <xdr:sp macro="" textlink="">
      <xdr:nvSpPr>
        <xdr:cNvPr id="78" name="テキスト ボックス 77"/>
        <xdr:cNvSpPr txBox="1"/>
      </xdr:nvSpPr>
      <xdr:spPr>
        <a:xfrm>
          <a:off x="3225800" y="31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52338</xdr:rowOff>
    </xdr:from>
    <xdr:to>
      <xdr:col>2</xdr:col>
      <xdr:colOff>692150</xdr:colOff>
      <xdr:row>17</xdr:row>
      <xdr:rowOff>153938</xdr:rowOff>
    </xdr:to>
    <xdr:sp macro="" textlink="">
      <xdr:nvSpPr>
        <xdr:cNvPr id="79" name="円/楕円 78"/>
        <xdr:cNvSpPr/>
      </xdr:nvSpPr>
      <xdr:spPr bwMode="auto">
        <a:xfrm>
          <a:off x="2857500" y="301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138715</xdr:rowOff>
    </xdr:from>
    <xdr:ext cx="762000" cy="259045"/>
    <xdr:sp macro="" textlink="">
      <xdr:nvSpPr>
        <xdr:cNvPr id="80" name="テキスト ボックス 79"/>
        <xdr:cNvSpPr txBox="1"/>
      </xdr:nvSpPr>
      <xdr:spPr>
        <a:xfrm>
          <a:off x="2527300" y="310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316150</xdr:rowOff>
    </xdr:from>
    <xdr:to>
      <xdr:col>4</xdr:col>
      <xdr:colOff>1117600</xdr:colOff>
      <xdr:row>36</xdr:row>
      <xdr:rowOff>140357</xdr:rowOff>
    </xdr:to>
    <xdr:cxnSp macro="">
      <xdr:nvCxnSpPr>
        <xdr:cNvPr id="116" name="直線コネクタ 115"/>
        <xdr:cNvCxnSpPr/>
      </xdr:nvCxnSpPr>
      <xdr:spPr bwMode="auto">
        <a:xfrm>
          <a:off x="5003800" y="6926500"/>
          <a:ext cx="6477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186697</xdr:rowOff>
    </xdr:from>
    <xdr:to>
      <xdr:col>4</xdr:col>
      <xdr:colOff>469900</xdr:colOff>
      <xdr:row>35</xdr:row>
      <xdr:rowOff>316150</xdr:rowOff>
    </xdr:to>
    <xdr:cxnSp macro="">
      <xdr:nvCxnSpPr>
        <xdr:cNvPr id="119" name="直線コネクタ 118"/>
        <xdr:cNvCxnSpPr/>
      </xdr:nvCxnSpPr>
      <xdr:spPr bwMode="auto">
        <a:xfrm>
          <a:off x="4305300" y="6797047"/>
          <a:ext cx="698500" cy="12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186697</xdr:rowOff>
    </xdr:from>
    <xdr:to>
      <xdr:col>3</xdr:col>
      <xdr:colOff>904875</xdr:colOff>
      <xdr:row>35</xdr:row>
      <xdr:rowOff>194927</xdr:rowOff>
    </xdr:to>
    <xdr:cxnSp macro="">
      <xdr:nvCxnSpPr>
        <xdr:cNvPr id="122" name="直線コネクタ 121"/>
        <xdr:cNvCxnSpPr/>
      </xdr:nvCxnSpPr>
      <xdr:spPr bwMode="auto">
        <a:xfrm flipV="1">
          <a:off x="3606800" y="679704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131442</xdr:rowOff>
    </xdr:from>
    <xdr:to>
      <xdr:col>3</xdr:col>
      <xdr:colOff>206375</xdr:colOff>
      <xdr:row>35</xdr:row>
      <xdr:rowOff>194927</xdr:rowOff>
    </xdr:to>
    <xdr:cxnSp macro="">
      <xdr:nvCxnSpPr>
        <xdr:cNvPr id="125" name="直線コネクタ 124"/>
        <xdr:cNvCxnSpPr/>
      </xdr:nvCxnSpPr>
      <xdr:spPr bwMode="auto">
        <a:xfrm>
          <a:off x="2908300" y="6741792"/>
          <a:ext cx="698500" cy="6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89557</xdr:rowOff>
    </xdr:from>
    <xdr:to>
      <xdr:col>5</xdr:col>
      <xdr:colOff>34925</xdr:colOff>
      <xdr:row>37</xdr:row>
      <xdr:rowOff>19707</xdr:rowOff>
    </xdr:to>
    <xdr:sp macro="" textlink="">
      <xdr:nvSpPr>
        <xdr:cNvPr id="135" name="円/楕円 134"/>
        <xdr:cNvSpPr/>
      </xdr:nvSpPr>
      <xdr:spPr bwMode="auto">
        <a:xfrm>
          <a:off x="5600700" y="704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61634</xdr:rowOff>
    </xdr:from>
    <xdr:ext cx="762000" cy="259045"/>
    <xdr:sp macro="" textlink="">
      <xdr:nvSpPr>
        <xdr:cNvPr id="136" name="人口1人当たり決算額の推移該当値テキスト445"/>
        <xdr:cNvSpPr txBox="1"/>
      </xdr:nvSpPr>
      <xdr:spPr>
        <a:xfrm>
          <a:off x="5740400" y="701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265350</xdr:rowOff>
    </xdr:from>
    <xdr:to>
      <xdr:col>4</xdr:col>
      <xdr:colOff>520700</xdr:colOff>
      <xdr:row>36</xdr:row>
      <xdr:rowOff>24050</xdr:rowOff>
    </xdr:to>
    <xdr:sp macro="" textlink="">
      <xdr:nvSpPr>
        <xdr:cNvPr id="137" name="円/楕円 136"/>
        <xdr:cNvSpPr/>
      </xdr:nvSpPr>
      <xdr:spPr bwMode="auto">
        <a:xfrm>
          <a:off x="4953000" y="687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8827</xdr:rowOff>
    </xdr:from>
    <xdr:ext cx="736600" cy="259045"/>
    <xdr:sp macro="" textlink="">
      <xdr:nvSpPr>
        <xdr:cNvPr id="138" name="テキスト ボックス 137"/>
        <xdr:cNvSpPr txBox="1"/>
      </xdr:nvSpPr>
      <xdr:spPr>
        <a:xfrm>
          <a:off x="4622800" y="69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135897</xdr:rowOff>
    </xdr:from>
    <xdr:to>
      <xdr:col>3</xdr:col>
      <xdr:colOff>955675</xdr:colOff>
      <xdr:row>35</xdr:row>
      <xdr:rowOff>237497</xdr:rowOff>
    </xdr:to>
    <xdr:sp macro="" textlink="">
      <xdr:nvSpPr>
        <xdr:cNvPr id="139" name="円/楕円 138"/>
        <xdr:cNvSpPr/>
      </xdr:nvSpPr>
      <xdr:spPr bwMode="auto">
        <a:xfrm>
          <a:off x="4254500" y="67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222274</xdr:rowOff>
    </xdr:from>
    <xdr:ext cx="762000" cy="259045"/>
    <xdr:sp macro="" textlink="">
      <xdr:nvSpPr>
        <xdr:cNvPr id="140" name="テキスト ボックス 139"/>
        <xdr:cNvSpPr txBox="1"/>
      </xdr:nvSpPr>
      <xdr:spPr>
        <a:xfrm>
          <a:off x="3924300" y="68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144127</xdr:rowOff>
    </xdr:from>
    <xdr:to>
      <xdr:col>3</xdr:col>
      <xdr:colOff>257175</xdr:colOff>
      <xdr:row>35</xdr:row>
      <xdr:rowOff>245727</xdr:rowOff>
    </xdr:to>
    <xdr:sp macro="" textlink="">
      <xdr:nvSpPr>
        <xdr:cNvPr id="141" name="円/楕円 140"/>
        <xdr:cNvSpPr/>
      </xdr:nvSpPr>
      <xdr:spPr bwMode="auto">
        <a:xfrm>
          <a:off x="3556000" y="675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230504</xdr:rowOff>
    </xdr:from>
    <xdr:ext cx="762000" cy="259045"/>
    <xdr:sp macro="" textlink="">
      <xdr:nvSpPr>
        <xdr:cNvPr id="142" name="テキスト ボックス 141"/>
        <xdr:cNvSpPr txBox="1"/>
      </xdr:nvSpPr>
      <xdr:spPr>
        <a:xfrm>
          <a:off x="3225800" y="684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80642</xdr:rowOff>
    </xdr:from>
    <xdr:to>
      <xdr:col>2</xdr:col>
      <xdr:colOff>692150</xdr:colOff>
      <xdr:row>35</xdr:row>
      <xdr:rowOff>182242</xdr:rowOff>
    </xdr:to>
    <xdr:sp macro="" textlink="">
      <xdr:nvSpPr>
        <xdr:cNvPr id="143" name="円/楕円 142"/>
        <xdr:cNvSpPr/>
      </xdr:nvSpPr>
      <xdr:spPr bwMode="auto">
        <a:xfrm>
          <a:off x="2857500" y="669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167019</xdr:rowOff>
    </xdr:from>
    <xdr:ext cx="762000" cy="259045"/>
    <xdr:sp macro="" textlink="">
      <xdr:nvSpPr>
        <xdr:cNvPr id="144" name="テキスト ボックス 143"/>
        <xdr:cNvSpPr txBox="1"/>
      </xdr:nvSpPr>
      <xdr:spPr>
        <a:xfrm>
          <a:off x="2527300" y="67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事業の精査を行い、不要な事業・経費等の支出抑制に努めて積立を行っているため、財政調整基金残高は年々増加している。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実質収支額については、翌年度繰越事業の増により、前年度に比べ減少している。そのため実質単年度収支はわずかに増加した。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今後については、実質収支額が過度に変動することのないように適切な補正予算の編成及び財政調整基金の運用に努めていく。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現状においては、一般会計及び全ての特別会計で赤字が生じていない。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今後の対応として、引き続き、各会計で適正な財政運営、企業経営を行っていく。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財源として発行した地方債に係る償還額が年々減少しているため、元利償還金等が減少していることに加え、臨時財政対策債の発行により算入公債費等がわずかに増加したため、実質公債費比率（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今後の対応として、引き続き、公共投資の縮減及び重点化等に努めることにより、公債費負担及び実質公債費比率の改善を図っていく。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一般会計に係る地方債現在高及び公営企業債等繰入見込額が増となったことから、将来負担額は増加した。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一方、充当可能財源等については、財政調整基金への積立による充当可能基金の増及び基準財政需要額算入見込額の増により、増加傾向にある。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以上のことから、将来負担比率（分子）は減少しているが、今後も将来負担額の計画的な解消を進め、比率の更なる改善を図っていく。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21780430</v>
      </c>
      <c r="BO4" s="379"/>
      <c r="BP4" s="379"/>
      <c r="BQ4" s="379"/>
      <c r="BR4" s="379"/>
      <c r="BS4" s="379"/>
      <c r="BT4" s="379"/>
      <c r="BU4" s="380"/>
      <c r="BV4" s="378">
        <v>23292077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20945500</v>
      </c>
      <c r="BO5" s="384"/>
      <c r="BP5" s="384"/>
      <c r="BQ5" s="384"/>
      <c r="BR5" s="384"/>
      <c r="BS5" s="384"/>
      <c r="BT5" s="384"/>
      <c r="BU5" s="385"/>
      <c r="BV5" s="383">
        <v>22509008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834930</v>
      </c>
      <c r="BO6" s="384"/>
      <c r="BP6" s="384"/>
      <c r="BQ6" s="384"/>
      <c r="BR6" s="384"/>
      <c r="BS6" s="384"/>
      <c r="BT6" s="384"/>
      <c r="BU6" s="385"/>
      <c r="BV6" s="383">
        <v>783069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100.2</v>
      </c>
      <c r="CU6" s="528"/>
      <c r="CV6" s="528"/>
      <c r="CW6" s="528"/>
      <c r="CX6" s="528"/>
      <c r="CY6" s="528"/>
      <c r="CZ6" s="528"/>
      <c r="DA6" s="529"/>
      <c r="DB6" s="527">
        <v>101.4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197774</v>
      </c>
      <c r="BO7" s="384"/>
      <c r="BP7" s="384"/>
      <c r="BQ7" s="384"/>
      <c r="BR7" s="384"/>
      <c r="BS7" s="384"/>
      <c r="BT7" s="384"/>
      <c r="BU7" s="385"/>
      <c r="BV7" s="383">
        <v>82629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10009196</v>
      </c>
      <c r="CU7" s="384"/>
      <c r="CV7" s="384"/>
      <c r="CW7" s="384"/>
      <c r="CX7" s="384"/>
      <c r="CY7" s="384"/>
      <c r="CZ7" s="384"/>
      <c r="DA7" s="385"/>
      <c r="DB7" s="383">
        <v>9962729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637156</v>
      </c>
      <c r="BO8" s="384"/>
      <c r="BP8" s="384"/>
      <c r="BQ8" s="384"/>
      <c r="BR8" s="384"/>
      <c r="BS8" s="384"/>
      <c r="BT8" s="384"/>
      <c r="BU8" s="385"/>
      <c r="BV8" s="383">
        <v>700440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0.65</v>
      </c>
      <c r="CU8" s="491"/>
      <c r="CV8" s="491"/>
      <c r="CW8" s="491"/>
      <c r="CX8" s="491"/>
      <c r="CY8" s="491"/>
      <c r="CZ8" s="491"/>
      <c r="DA8" s="492"/>
      <c r="DB8" s="490">
        <v>0.64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47026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-63284</v>
      </c>
      <c r="BO9" s="384"/>
      <c r="BP9" s="384"/>
      <c r="BQ9" s="384"/>
      <c r="BR9" s="384"/>
      <c r="BS9" s="384"/>
      <c r="BT9" s="384"/>
      <c r="BU9" s="385"/>
      <c r="BV9" s="383">
        <v>-98548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49645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279379</v>
      </c>
      <c r="BO10" s="384"/>
      <c r="BP10" s="384"/>
      <c r="BQ10" s="384"/>
      <c r="BR10" s="384"/>
      <c r="BS10" s="384"/>
      <c r="BT10" s="384"/>
      <c r="BU10" s="385"/>
      <c r="BV10" s="383">
        <v>317564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20363</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46493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46268</v>
      </c>
      <c r="S13" s="483"/>
      <c r="T13" s="483"/>
      <c r="U13" s="483"/>
      <c r="V13" s="484"/>
      <c r="W13" s="470" t="s">
        <v>123</v>
      </c>
      <c r="X13" s="396"/>
      <c r="Y13" s="396"/>
      <c r="Z13" s="396"/>
      <c r="AA13" s="396"/>
      <c r="AB13" s="397"/>
      <c r="AC13" s="359">
        <v>1028</v>
      </c>
      <c r="AD13" s="360"/>
      <c r="AE13" s="360"/>
      <c r="AF13" s="360"/>
      <c r="AG13" s="361"/>
      <c r="AH13" s="359">
        <v>1473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236458</v>
      </c>
      <c r="BO13" s="384"/>
      <c r="BP13" s="384"/>
      <c r="BQ13" s="384"/>
      <c r="BR13" s="384"/>
      <c r="BS13" s="384"/>
      <c r="BT13" s="384"/>
      <c r="BU13" s="385"/>
      <c r="BV13" s="383">
        <v>219016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46927</v>
      </c>
      <c r="S14" s="483"/>
      <c r="T14" s="483"/>
      <c r="U14" s="483"/>
      <c r="V14" s="484"/>
      <c r="W14" s="485"/>
      <c r="X14" s="399"/>
      <c r="Y14" s="399"/>
      <c r="Z14" s="399"/>
      <c r="AA14" s="399"/>
      <c r="AB14" s="400"/>
      <c r="AC14" s="475">
        <v>4.9000000000000004</v>
      </c>
      <c r="AD14" s="476"/>
      <c r="AE14" s="476"/>
      <c r="AF14" s="476"/>
      <c r="AG14" s="477"/>
      <c r="AH14" s="475">
        <v>6.3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71.8</v>
      </c>
      <c r="CU14" s="454"/>
      <c r="CV14" s="454"/>
      <c r="CW14" s="454"/>
      <c r="CX14" s="454"/>
      <c r="CY14" s="454"/>
      <c r="CZ14" s="454"/>
      <c r="DA14" s="455"/>
      <c r="DB14" s="486">
        <v>79.5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46697</v>
      </c>
      <c r="S15" s="483"/>
      <c r="T15" s="483"/>
      <c r="U15" s="483"/>
      <c r="V15" s="484"/>
      <c r="W15" s="470" t="s">
        <v>130</v>
      </c>
      <c r="X15" s="396"/>
      <c r="Y15" s="396"/>
      <c r="Z15" s="396"/>
      <c r="AA15" s="396"/>
      <c r="AB15" s="397"/>
      <c r="AC15" s="359">
        <v>9110</v>
      </c>
      <c r="AD15" s="360"/>
      <c r="AE15" s="360"/>
      <c r="AF15" s="360"/>
      <c r="AG15" s="361"/>
      <c r="AH15" s="359">
        <v>10304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5091390</v>
      </c>
      <c r="BO15" s="379"/>
      <c r="BP15" s="379"/>
      <c r="BQ15" s="379"/>
      <c r="BR15" s="379"/>
      <c r="BS15" s="379"/>
      <c r="BT15" s="379"/>
      <c r="BU15" s="380"/>
      <c r="BV15" s="378">
        <v>4957497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43.5</v>
      </c>
      <c r="AD16" s="476"/>
      <c r="AE16" s="476"/>
      <c r="AF16" s="476"/>
      <c r="AG16" s="477"/>
      <c r="AH16" s="475">
        <v>44.4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7672368</v>
      </c>
      <c r="BO16" s="384"/>
      <c r="BP16" s="384"/>
      <c r="BQ16" s="384"/>
      <c r="BR16" s="384"/>
      <c r="BS16" s="384"/>
      <c r="BT16" s="384"/>
      <c r="BU16" s="385"/>
      <c r="BV16" s="383">
        <v>7681354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10800</v>
      </c>
      <c r="AD17" s="360"/>
      <c r="AE17" s="360"/>
      <c r="AF17" s="360"/>
      <c r="AG17" s="361"/>
      <c r="AH17" s="359">
        <v>11358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6575719</v>
      </c>
      <c r="BO17" s="384"/>
      <c r="BP17" s="384"/>
      <c r="BQ17" s="384"/>
      <c r="BR17" s="384"/>
      <c r="BS17" s="384"/>
      <c r="BT17" s="384"/>
      <c r="BU17" s="385"/>
      <c r="BV17" s="383">
        <v>6400804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186.55</v>
      </c>
      <c r="M18" s="446"/>
      <c r="N18" s="446"/>
      <c r="O18" s="446"/>
      <c r="P18" s="446"/>
      <c r="Q18" s="446"/>
      <c r="R18" s="447"/>
      <c r="S18" s="447"/>
      <c r="T18" s="447"/>
      <c r="U18" s="447"/>
      <c r="V18" s="448"/>
      <c r="W18" s="462"/>
      <c r="X18" s="463"/>
      <c r="Y18" s="463"/>
      <c r="Z18" s="463"/>
      <c r="AA18" s="463"/>
      <c r="AB18" s="471"/>
      <c r="AC18" s="347">
        <v>51.6</v>
      </c>
      <c r="AD18" s="348"/>
      <c r="AE18" s="348"/>
      <c r="AF18" s="348"/>
      <c r="AG18" s="449"/>
      <c r="AH18" s="347">
        <v>49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9113009</v>
      </c>
      <c r="BO18" s="384"/>
      <c r="BP18" s="384"/>
      <c r="BQ18" s="384"/>
      <c r="BR18" s="384"/>
      <c r="BS18" s="384"/>
      <c r="BT18" s="384"/>
      <c r="BU18" s="385"/>
      <c r="BV18" s="383">
        <v>9319495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252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12398227</v>
      </c>
      <c r="BO19" s="384"/>
      <c r="BP19" s="384"/>
      <c r="BQ19" s="384"/>
      <c r="BR19" s="384"/>
      <c r="BS19" s="384"/>
      <c r="BT19" s="384"/>
      <c r="BU19" s="385"/>
      <c r="BV19" s="383">
        <v>12934283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16966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15163669</v>
      </c>
      <c r="BO23" s="384"/>
      <c r="BP23" s="384"/>
      <c r="BQ23" s="384"/>
      <c r="BR23" s="384"/>
      <c r="BS23" s="384"/>
      <c r="BT23" s="384"/>
      <c r="BU23" s="385"/>
      <c r="BV23" s="383">
        <v>14578992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8700</v>
      </c>
      <c r="R24" s="360"/>
      <c r="S24" s="360"/>
      <c r="T24" s="360"/>
      <c r="U24" s="360"/>
      <c r="V24" s="361"/>
      <c r="W24" s="425"/>
      <c r="X24" s="416"/>
      <c r="Y24" s="417"/>
      <c r="Z24" s="356" t="s">
        <v>153</v>
      </c>
      <c r="AA24" s="357"/>
      <c r="AB24" s="357"/>
      <c r="AC24" s="357"/>
      <c r="AD24" s="357"/>
      <c r="AE24" s="357"/>
      <c r="AF24" s="357"/>
      <c r="AG24" s="358"/>
      <c r="AH24" s="359">
        <v>333</v>
      </c>
      <c r="AI24" s="360"/>
      <c r="AJ24" s="360"/>
      <c r="AK24" s="360"/>
      <c r="AL24" s="361"/>
      <c r="AM24" s="359">
        <v>1051281</v>
      </c>
      <c r="AN24" s="360"/>
      <c r="AO24" s="360"/>
      <c r="AP24" s="360"/>
      <c r="AQ24" s="360"/>
      <c r="AR24" s="361"/>
      <c r="AS24" s="359">
        <v>3157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12227756</v>
      </c>
      <c r="BO24" s="384"/>
      <c r="BP24" s="384"/>
      <c r="BQ24" s="384"/>
      <c r="BR24" s="384"/>
      <c r="BS24" s="384"/>
      <c r="BT24" s="384"/>
      <c r="BU24" s="385"/>
      <c r="BV24" s="383">
        <v>11784343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7140</v>
      </c>
      <c r="R25" s="360"/>
      <c r="S25" s="360"/>
      <c r="T25" s="360"/>
      <c r="U25" s="360"/>
      <c r="V25" s="361"/>
      <c r="W25" s="425"/>
      <c r="X25" s="416"/>
      <c r="Y25" s="417"/>
      <c r="Z25" s="356" t="s">
        <v>156</v>
      </c>
      <c r="AA25" s="357"/>
      <c r="AB25" s="357"/>
      <c r="AC25" s="357"/>
      <c r="AD25" s="357"/>
      <c r="AE25" s="357"/>
      <c r="AF25" s="357"/>
      <c r="AG25" s="358"/>
      <c r="AH25" s="359">
        <v>82</v>
      </c>
      <c r="AI25" s="360"/>
      <c r="AJ25" s="360"/>
      <c r="AK25" s="360"/>
      <c r="AL25" s="361"/>
      <c r="AM25" s="359">
        <v>265270</v>
      </c>
      <c r="AN25" s="360"/>
      <c r="AO25" s="360"/>
      <c r="AP25" s="360"/>
      <c r="AQ25" s="360"/>
      <c r="AR25" s="361"/>
      <c r="AS25" s="359">
        <v>3235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920186</v>
      </c>
      <c r="BO25" s="379"/>
      <c r="BP25" s="379"/>
      <c r="BQ25" s="379"/>
      <c r="BR25" s="379"/>
      <c r="BS25" s="379"/>
      <c r="BT25" s="379"/>
      <c r="BU25" s="380"/>
      <c r="BV25" s="378">
        <v>856240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6510</v>
      </c>
      <c r="R26" s="360"/>
      <c r="S26" s="360"/>
      <c r="T26" s="360"/>
      <c r="U26" s="360"/>
      <c r="V26" s="361"/>
      <c r="W26" s="425"/>
      <c r="X26" s="416"/>
      <c r="Y26" s="417"/>
      <c r="Z26" s="356" t="s">
        <v>159</v>
      </c>
      <c r="AA26" s="436"/>
      <c r="AB26" s="436"/>
      <c r="AC26" s="436"/>
      <c r="AD26" s="436"/>
      <c r="AE26" s="436"/>
      <c r="AF26" s="436"/>
      <c r="AG26" s="437"/>
      <c r="AH26" s="359">
        <v>24</v>
      </c>
      <c r="AI26" s="360"/>
      <c r="AJ26" s="360"/>
      <c r="AK26" s="360"/>
      <c r="AL26" s="361"/>
      <c r="AM26" s="359">
        <v>73680</v>
      </c>
      <c r="AN26" s="360"/>
      <c r="AO26" s="360"/>
      <c r="AP26" s="360"/>
      <c r="AQ26" s="360"/>
      <c r="AR26" s="361"/>
      <c r="AS26" s="359">
        <v>3070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4610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728200</v>
      </c>
      <c r="BO27" s="387"/>
      <c r="BP27" s="387"/>
      <c r="BQ27" s="387"/>
      <c r="BR27" s="387"/>
      <c r="BS27" s="387"/>
      <c r="BT27" s="387"/>
      <c r="BU27" s="388"/>
      <c r="BV27" s="386">
        <v>728200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2512977</v>
      </c>
      <c r="BO28" s="379"/>
      <c r="BP28" s="379"/>
      <c r="BQ28" s="379"/>
      <c r="BR28" s="379"/>
      <c r="BS28" s="379"/>
      <c r="BT28" s="379"/>
      <c r="BU28" s="380"/>
      <c r="BV28" s="378">
        <v>2233598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3910</v>
      </c>
      <c r="R29" s="360"/>
      <c r="S29" s="360"/>
      <c r="T29" s="360"/>
      <c r="U29" s="360"/>
      <c r="V29" s="361"/>
      <c r="W29" s="425"/>
      <c r="X29" s="416"/>
      <c r="Y29" s="417"/>
      <c r="Z29" s="356" t="s">
        <v>169</v>
      </c>
      <c r="AA29" s="357"/>
      <c r="AB29" s="357"/>
      <c r="AC29" s="357"/>
      <c r="AD29" s="357"/>
      <c r="AE29" s="357"/>
      <c r="AF29" s="357"/>
      <c r="AG29" s="358"/>
      <c r="AH29" s="359">
        <v>333</v>
      </c>
      <c r="AI29" s="360"/>
      <c r="AJ29" s="360"/>
      <c r="AK29" s="360"/>
      <c r="AL29" s="361"/>
      <c r="AM29" s="359">
        <v>1051281</v>
      </c>
      <c r="AN29" s="360"/>
      <c r="AO29" s="360"/>
      <c r="AP29" s="360"/>
      <c r="AQ29" s="360"/>
      <c r="AR29" s="361"/>
      <c r="AS29" s="359">
        <v>3157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37640</v>
      </c>
      <c r="BO29" s="384"/>
      <c r="BP29" s="384"/>
      <c r="BQ29" s="384"/>
      <c r="BR29" s="384"/>
      <c r="BS29" s="384"/>
      <c r="BT29" s="384"/>
      <c r="BU29" s="385"/>
      <c r="BV29" s="383">
        <v>57991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6341958</v>
      </c>
      <c r="BO30" s="387"/>
      <c r="BP30" s="387"/>
      <c r="BQ30" s="387"/>
      <c r="BR30" s="387"/>
      <c r="BS30" s="387"/>
      <c r="BT30" s="387"/>
      <c r="BU30" s="388"/>
      <c r="BV30" s="386">
        <v>5747028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北茨城市国民健康保険事業特別会計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北茨城市水道事業会計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北茨城市公共下水道事業特別会計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北茨城市開発公社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北茨城市水沼診療所特別会計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北茨城市介護保険事業特別会計（保険事業勘定）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北茨城市工業用水道事業会計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北茨城市漁業集落排水事業特別会計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茜平ふれあい財団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北茨城市介護保険事業特別会計（介護サービス事業勘定）</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北茨城市立総合病院事業会計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北茨城市後期高齢者医療特別会計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茨城県後期高齢者医療広域連合（後期高齢者医療特別会計）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高萩・北茨城広域工業用水道企業団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茨城北農業共済事務組合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5917159</v>
      </c>
      <c r="S5" s="637"/>
      <c r="T5" s="637"/>
      <c r="U5" s="637"/>
      <c r="V5" s="637"/>
      <c r="W5" s="637"/>
      <c r="X5" s="637"/>
      <c r="Y5" s="684"/>
      <c r="Z5" s="697">
        <v>27.2</v>
      </c>
      <c r="AA5" s="697"/>
      <c r="AB5" s="697"/>
      <c r="AC5" s="697"/>
      <c r="AD5" s="698">
        <v>5747747</v>
      </c>
      <c r="AE5" s="698"/>
      <c r="AF5" s="698"/>
      <c r="AG5" s="698"/>
      <c r="AH5" s="698"/>
      <c r="AI5" s="698"/>
      <c r="AJ5" s="698"/>
      <c r="AK5" s="698"/>
      <c r="AL5" s="685">
        <v>63.2</v>
      </c>
      <c r="AM5" s="654"/>
      <c r="AN5" s="654"/>
      <c r="AO5" s="686"/>
      <c r="AP5" s="673" t="s">
        <v>207</v>
      </c>
      <c r="AQ5" s="674"/>
      <c r="AR5" s="674"/>
      <c r="AS5" s="674"/>
      <c r="AT5" s="674"/>
      <c r="AU5" s="674"/>
      <c r="AV5" s="674"/>
      <c r="AW5" s="674"/>
      <c r="AX5" s="674"/>
      <c r="AY5" s="674"/>
      <c r="AZ5" s="674"/>
      <c r="BA5" s="674"/>
      <c r="BB5" s="674"/>
      <c r="BC5" s="674"/>
      <c r="BD5" s="674"/>
      <c r="BE5" s="674"/>
      <c r="BF5" s="675"/>
      <c r="BG5" s="586">
        <v>5722332</v>
      </c>
      <c r="BH5" s="587"/>
      <c r="BI5" s="587"/>
      <c r="BJ5" s="587"/>
      <c r="BK5" s="587"/>
      <c r="BL5" s="587"/>
      <c r="BM5" s="587"/>
      <c r="BN5" s="588"/>
      <c r="BO5" s="639">
        <v>96.7</v>
      </c>
      <c r="BP5" s="639"/>
      <c r="BQ5" s="639"/>
      <c r="BR5" s="639"/>
      <c r="BS5" s="640">
        <v>62220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184835</v>
      </c>
      <c r="S6" s="587"/>
      <c r="T6" s="587"/>
      <c r="U6" s="587"/>
      <c r="V6" s="587"/>
      <c r="W6" s="587"/>
      <c r="X6" s="587"/>
      <c r="Y6" s="588"/>
      <c r="Z6" s="639">
        <v>0.8</v>
      </c>
      <c r="AA6" s="639"/>
      <c r="AB6" s="639"/>
      <c r="AC6" s="639"/>
      <c r="AD6" s="640">
        <v>184835</v>
      </c>
      <c r="AE6" s="640"/>
      <c r="AF6" s="640"/>
      <c r="AG6" s="640"/>
      <c r="AH6" s="640"/>
      <c r="AI6" s="640"/>
      <c r="AJ6" s="640"/>
      <c r="AK6" s="640"/>
      <c r="AL6" s="609">
        <v>2</v>
      </c>
      <c r="AM6" s="641"/>
      <c r="AN6" s="641"/>
      <c r="AO6" s="642"/>
      <c r="AP6" s="583" t="s">
        <v>212</v>
      </c>
      <c r="AQ6" s="584"/>
      <c r="AR6" s="584"/>
      <c r="AS6" s="584"/>
      <c r="AT6" s="584"/>
      <c r="AU6" s="584"/>
      <c r="AV6" s="584"/>
      <c r="AW6" s="584"/>
      <c r="AX6" s="584"/>
      <c r="AY6" s="584"/>
      <c r="AZ6" s="584"/>
      <c r="BA6" s="584"/>
      <c r="BB6" s="584"/>
      <c r="BC6" s="584"/>
      <c r="BD6" s="584"/>
      <c r="BE6" s="584"/>
      <c r="BF6" s="585"/>
      <c r="BG6" s="586">
        <v>5722332</v>
      </c>
      <c r="BH6" s="587"/>
      <c r="BI6" s="587"/>
      <c r="BJ6" s="587"/>
      <c r="BK6" s="587"/>
      <c r="BL6" s="587"/>
      <c r="BM6" s="587"/>
      <c r="BN6" s="588"/>
      <c r="BO6" s="639">
        <v>96.7</v>
      </c>
      <c r="BP6" s="639"/>
      <c r="BQ6" s="639"/>
      <c r="BR6" s="639"/>
      <c r="BS6" s="640">
        <v>62220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220620</v>
      </c>
      <c r="CS6" s="587"/>
      <c r="CT6" s="587"/>
      <c r="CU6" s="587"/>
      <c r="CV6" s="587"/>
      <c r="CW6" s="587"/>
      <c r="CX6" s="587"/>
      <c r="CY6" s="588"/>
      <c r="CZ6" s="639">
        <v>1.1000000000000001</v>
      </c>
      <c r="DA6" s="639"/>
      <c r="DB6" s="639"/>
      <c r="DC6" s="639"/>
      <c r="DD6" s="592" t="s">
        <v>214</v>
      </c>
      <c r="DE6" s="587"/>
      <c r="DF6" s="587"/>
      <c r="DG6" s="587"/>
      <c r="DH6" s="587"/>
      <c r="DI6" s="587"/>
      <c r="DJ6" s="587"/>
      <c r="DK6" s="587"/>
      <c r="DL6" s="587"/>
      <c r="DM6" s="587"/>
      <c r="DN6" s="587"/>
      <c r="DO6" s="587"/>
      <c r="DP6" s="588"/>
      <c r="DQ6" s="592">
        <v>220616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9651</v>
      </c>
      <c r="S7" s="587"/>
      <c r="T7" s="587"/>
      <c r="U7" s="587"/>
      <c r="V7" s="587"/>
      <c r="W7" s="587"/>
      <c r="X7" s="587"/>
      <c r="Y7" s="588"/>
      <c r="Z7" s="639">
        <v>0</v>
      </c>
      <c r="AA7" s="639"/>
      <c r="AB7" s="639"/>
      <c r="AC7" s="639"/>
      <c r="AD7" s="640">
        <v>9651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2470276</v>
      </c>
      <c r="BH7" s="587"/>
      <c r="BI7" s="587"/>
      <c r="BJ7" s="587"/>
      <c r="BK7" s="587"/>
      <c r="BL7" s="587"/>
      <c r="BM7" s="587"/>
      <c r="BN7" s="588"/>
      <c r="BO7" s="639">
        <v>41.7</v>
      </c>
      <c r="BP7" s="639"/>
      <c r="BQ7" s="639"/>
      <c r="BR7" s="639"/>
      <c r="BS7" s="640">
        <v>62220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4811459</v>
      </c>
      <c r="CS7" s="587"/>
      <c r="CT7" s="587"/>
      <c r="CU7" s="587"/>
      <c r="CV7" s="587"/>
      <c r="CW7" s="587"/>
      <c r="CX7" s="587"/>
      <c r="CY7" s="588"/>
      <c r="CZ7" s="639">
        <v>23</v>
      </c>
      <c r="DA7" s="639"/>
      <c r="DB7" s="639"/>
      <c r="DC7" s="639"/>
      <c r="DD7" s="592">
        <v>81631</v>
      </c>
      <c r="DE7" s="587"/>
      <c r="DF7" s="587"/>
      <c r="DG7" s="587"/>
      <c r="DH7" s="587"/>
      <c r="DI7" s="587"/>
      <c r="DJ7" s="587"/>
      <c r="DK7" s="587"/>
      <c r="DL7" s="587"/>
      <c r="DM7" s="587"/>
      <c r="DN7" s="587"/>
      <c r="DO7" s="587"/>
      <c r="DP7" s="588"/>
      <c r="DQ7" s="592">
        <v>1882339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15912</v>
      </c>
      <c r="S8" s="587"/>
      <c r="T8" s="587"/>
      <c r="U8" s="587"/>
      <c r="V8" s="587"/>
      <c r="W8" s="587"/>
      <c r="X8" s="587"/>
      <c r="Y8" s="588"/>
      <c r="Z8" s="639">
        <v>0.1</v>
      </c>
      <c r="AA8" s="639"/>
      <c r="AB8" s="639"/>
      <c r="AC8" s="639"/>
      <c r="AD8" s="640">
        <v>15912</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65054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5202706</v>
      </c>
      <c r="CS8" s="587"/>
      <c r="CT8" s="587"/>
      <c r="CU8" s="587"/>
      <c r="CV8" s="587"/>
      <c r="CW8" s="587"/>
      <c r="CX8" s="587"/>
      <c r="CY8" s="588"/>
      <c r="CZ8" s="639">
        <v>24.8</v>
      </c>
      <c r="DA8" s="639"/>
      <c r="DB8" s="639"/>
      <c r="DC8" s="639"/>
      <c r="DD8" s="592">
        <v>55482</v>
      </c>
      <c r="DE8" s="587"/>
      <c r="DF8" s="587"/>
      <c r="DG8" s="587"/>
      <c r="DH8" s="587"/>
      <c r="DI8" s="587"/>
      <c r="DJ8" s="587"/>
      <c r="DK8" s="587"/>
      <c r="DL8" s="587"/>
      <c r="DM8" s="587"/>
      <c r="DN8" s="587"/>
      <c r="DO8" s="587"/>
      <c r="DP8" s="588"/>
      <c r="DQ8" s="592">
        <v>2673486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26471</v>
      </c>
      <c r="S9" s="587"/>
      <c r="T9" s="587"/>
      <c r="U9" s="587"/>
      <c r="V9" s="587"/>
      <c r="W9" s="587"/>
      <c r="X9" s="587"/>
      <c r="Y9" s="588"/>
      <c r="Z9" s="639">
        <v>0.1</v>
      </c>
      <c r="AA9" s="639"/>
      <c r="AB9" s="639"/>
      <c r="AC9" s="639"/>
      <c r="AD9" s="640">
        <v>26471</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1909571</v>
      </c>
      <c r="BH9" s="587"/>
      <c r="BI9" s="587"/>
      <c r="BJ9" s="587"/>
      <c r="BK9" s="587"/>
      <c r="BL9" s="587"/>
      <c r="BM9" s="587"/>
      <c r="BN9" s="588"/>
      <c r="BO9" s="639">
        <v>32.299999999999997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2333655</v>
      </c>
      <c r="CS9" s="587"/>
      <c r="CT9" s="587"/>
      <c r="CU9" s="587"/>
      <c r="CV9" s="587"/>
      <c r="CW9" s="587"/>
      <c r="CX9" s="587"/>
      <c r="CY9" s="588"/>
      <c r="CZ9" s="639">
        <v>11.1</v>
      </c>
      <c r="DA9" s="639"/>
      <c r="DB9" s="639"/>
      <c r="DC9" s="639"/>
      <c r="DD9" s="592">
        <v>202824</v>
      </c>
      <c r="DE9" s="587"/>
      <c r="DF9" s="587"/>
      <c r="DG9" s="587"/>
      <c r="DH9" s="587"/>
      <c r="DI9" s="587"/>
      <c r="DJ9" s="587"/>
      <c r="DK9" s="587"/>
      <c r="DL9" s="587"/>
      <c r="DM9" s="587"/>
      <c r="DN9" s="587"/>
      <c r="DO9" s="587"/>
      <c r="DP9" s="588"/>
      <c r="DQ9" s="592">
        <v>1859014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402429</v>
      </c>
      <c r="S10" s="587"/>
      <c r="T10" s="587"/>
      <c r="U10" s="587"/>
      <c r="V10" s="587"/>
      <c r="W10" s="587"/>
      <c r="X10" s="587"/>
      <c r="Y10" s="588"/>
      <c r="Z10" s="639">
        <v>1.8</v>
      </c>
      <c r="AA10" s="639"/>
      <c r="AB10" s="639"/>
      <c r="AC10" s="639"/>
      <c r="AD10" s="640">
        <v>402429</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117437</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57659</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8306</v>
      </c>
      <c r="S11" s="587"/>
      <c r="T11" s="587"/>
      <c r="U11" s="587"/>
      <c r="V11" s="587"/>
      <c r="W11" s="587"/>
      <c r="X11" s="587"/>
      <c r="Y11" s="588"/>
      <c r="Z11" s="639">
        <v>0</v>
      </c>
      <c r="AA11" s="639"/>
      <c r="AB11" s="639"/>
      <c r="AC11" s="639"/>
      <c r="AD11" s="640">
        <v>8306</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378214</v>
      </c>
      <c r="BH11" s="587"/>
      <c r="BI11" s="587"/>
      <c r="BJ11" s="587"/>
      <c r="BK11" s="587"/>
      <c r="BL11" s="587"/>
      <c r="BM11" s="587"/>
      <c r="BN11" s="588"/>
      <c r="BO11" s="639">
        <v>6.4</v>
      </c>
      <c r="BP11" s="639"/>
      <c r="BQ11" s="639"/>
      <c r="BR11" s="639"/>
      <c r="BS11" s="592">
        <v>62220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580095</v>
      </c>
      <c r="CS11" s="587"/>
      <c r="CT11" s="587"/>
      <c r="CU11" s="587"/>
      <c r="CV11" s="587"/>
      <c r="CW11" s="587"/>
      <c r="CX11" s="587"/>
      <c r="CY11" s="588"/>
      <c r="CZ11" s="639">
        <v>2.8</v>
      </c>
      <c r="DA11" s="639"/>
      <c r="DB11" s="639"/>
      <c r="DC11" s="639"/>
      <c r="DD11" s="592">
        <v>209465</v>
      </c>
      <c r="DE11" s="587"/>
      <c r="DF11" s="587"/>
      <c r="DG11" s="587"/>
      <c r="DH11" s="587"/>
      <c r="DI11" s="587"/>
      <c r="DJ11" s="587"/>
      <c r="DK11" s="587"/>
      <c r="DL11" s="587"/>
      <c r="DM11" s="587"/>
      <c r="DN11" s="587"/>
      <c r="DO11" s="587"/>
      <c r="DP11" s="588"/>
      <c r="DQ11" s="592">
        <v>423756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2761117</v>
      </c>
      <c r="BH12" s="587"/>
      <c r="BI12" s="587"/>
      <c r="BJ12" s="587"/>
      <c r="BK12" s="587"/>
      <c r="BL12" s="587"/>
      <c r="BM12" s="587"/>
      <c r="BN12" s="588"/>
      <c r="BO12" s="639">
        <v>46.7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399645</v>
      </c>
      <c r="CS12" s="587"/>
      <c r="CT12" s="587"/>
      <c r="CU12" s="587"/>
      <c r="CV12" s="587"/>
      <c r="CW12" s="587"/>
      <c r="CX12" s="587"/>
      <c r="CY12" s="588"/>
      <c r="CZ12" s="639">
        <v>1.9</v>
      </c>
      <c r="DA12" s="639"/>
      <c r="DB12" s="639"/>
      <c r="DC12" s="639"/>
      <c r="DD12" s="592">
        <v>10842</v>
      </c>
      <c r="DE12" s="587"/>
      <c r="DF12" s="587"/>
      <c r="DG12" s="587"/>
      <c r="DH12" s="587"/>
      <c r="DI12" s="587"/>
      <c r="DJ12" s="587"/>
      <c r="DK12" s="587"/>
      <c r="DL12" s="587"/>
      <c r="DM12" s="587"/>
      <c r="DN12" s="587"/>
      <c r="DO12" s="587"/>
      <c r="DP12" s="588"/>
      <c r="DQ12" s="592">
        <v>344923</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44299</v>
      </c>
      <c r="S13" s="587"/>
      <c r="T13" s="587"/>
      <c r="U13" s="587"/>
      <c r="V13" s="587"/>
      <c r="W13" s="587"/>
      <c r="X13" s="587"/>
      <c r="Y13" s="588"/>
      <c r="Z13" s="639">
        <v>0.2</v>
      </c>
      <c r="AA13" s="639"/>
      <c r="AB13" s="639"/>
      <c r="AC13" s="639"/>
      <c r="AD13" s="640">
        <v>44299</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2744494</v>
      </c>
      <c r="BH13" s="587"/>
      <c r="BI13" s="587"/>
      <c r="BJ13" s="587"/>
      <c r="BK13" s="587"/>
      <c r="BL13" s="587"/>
      <c r="BM13" s="587"/>
      <c r="BN13" s="588"/>
      <c r="BO13" s="639">
        <v>46.4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3127269</v>
      </c>
      <c r="CS13" s="587"/>
      <c r="CT13" s="587"/>
      <c r="CU13" s="587"/>
      <c r="CV13" s="587"/>
      <c r="CW13" s="587"/>
      <c r="CX13" s="587"/>
      <c r="CY13" s="588"/>
      <c r="CZ13" s="639">
        <v>14.9</v>
      </c>
      <c r="DA13" s="639"/>
      <c r="DB13" s="639"/>
      <c r="DC13" s="639"/>
      <c r="DD13" s="592">
        <v>2485908</v>
      </c>
      <c r="DE13" s="587"/>
      <c r="DF13" s="587"/>
      <c r="DG13" s="587"/>
      <c r="DH13" s="587"/>
      <c r="DI13" s="587"/>
      <c r="DJ13" s="587"/>
      <c r="DK13" s="587"/>
      <c r="DL13" s="587"/>
      <c r="DM13" s="587"/>
      <c r="DN13" s="587"/>
      <c r="DO13" s="587"/>
      <c r="DP13" s="588"/>
      <c r="DQ13" s="592">
        <v>700903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97017</v>
      </c>
      <c r="BH14" s="587"/>
      <c r="BI14" s="587"/>
      <c r="BJ14" s="587"/>
      <c r="BK14" s="587"/>
      <c r="BL14" s="587"/>
      <c r="BM14" s="587"/>
      <c r="BN14" s="588"/>
      <c r="BO14" s="639">
        <v>1.6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997950</v>
      </c>
      <c r="CS14" s="587"/>
      <c r="CT14" s="587"/>
      <c r="CU14" s="587"/>
      <c r="CV14" s="587"/>
      <c r="CW14" s="587"/>
      <c r="CX14" s="587"/>
      <c r="CY14" s="588"/>
      <c r="CZ14" s="639">
        <v>4.8</v>
      </c>
      <c r="DA14" s="639"/>
      <c r="DB14" s="639"/>
      <c r="DC14" s="639"/>
      <c r="DD14" s="592">
        <v>242405</v>
      </c>
      <c r="DE14" s="587"/>
      <c r="DF14" s="587"/>
      <c r="DG14" s="587"/>
      <c r="DH14" s="587"/>
      <c r="DI14" s="587"/>
      <c r="DJ14" s="587"/>
      <c r="DK14" s="587"/>
      <c r="DL14" s="587"/>
      <c r="DM14" s="587"/>
      <c r="DN14" s="587"/>
      <c r="DO14" s="587"/>
      <c r="DP14" s="588"/>
      <c r="DQ14" s="592">
        <v>718554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19911</v>
      </c>
      <c r="S15" s="587"/>
      <c r="T15" s="587"/>
      <c r="U15" s="587"/>
      <c r="V15" s="587"/>
      <c r="W15" s="587"/>
      <c r="X15" s="587"/>
      <c r="Y15" s="588"/>
      <c r="Z15" s="639">
        <v>0.1</v>
      </c>
      <c r="AA15" s="639"/>
      <c r="AB15" s="639"/>
      <c r="AC15" s="639"/>
      <c r="AD15" s="640">
        <v>19911</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393922</v>
      </c>
      <c r="BH15" s="587"/>
      <c r="BI15" s="587"/>
      <c r="BJ15" s="587"/>
      <c r="BK15" s="587"/>
      <c r="BL15" s="587"/>
      <c r="BM15" s="587"/>
      <c r="BN15" s="588"/>
      <c r="BO15" s="639">
        <v>6.7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1413903</v>
      </c>
      <c r="CS15" s="587"/>
      <c r="CT15" s="587"/>
      <c r="CU15" s="587"/>
      <c r="CV15" s="587"/>
      <c r="CW15" s="587"/>
      <c r="CX15" s="587"/>
      <c r="CY15" s="588"/>
      <c r="CZ15" s="639">
        <v>6.8</v>
      </c>
      <c r="DA15" s="639"/>
      <c r="DB15" s="639"/>
      <c r="DC15" s="639"/>
      <c r="DD15" s="592">
        <v>371224</v>
      </c>
      <c r="DE15" s="587"/>
      <c r="DF15" s="587"/>
      <c r="DG15" s="587"/>
      <c r="DH15" s="587"/>
      <c r="DI15" s="587"/>
      <c r="DJ15" s="587"/>
      <c r="DK15" s="587"/>
      <c r="DL15" s="587"/>
      <c r="DM15" s="587"/>
      <c r="DN15" s="587"/>
      <c r="DO15" s="587"/>
      <c r="DP15" s="588"/>
      <c r="DQ15" s="592">
        <v>1082068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3396907</v>
      </c>
      <c r="S16" s="587"/>
      <c r="T16" s="587"/>
      <c r="U16" s="587"/>
      <c r="V16" s="587"/>
      <c r="W16" s="587"/>
      <c r="X16" s="587"/>
      <c r="Y16" s="588"/>
      <c r="Z16" s="639">
        <v>15.6</v>
      </c>
      <c r="AA16" s="639"/>
      <c r="AB16" s="639"/>
      <c r="AC16" s="639"/>
      <c r="AD16" s="640">
        <v>2581527</v>
      </c>
      <c r="AE16" s="640"/>
      <c r="AF16" s="640"/>
      <c r="AG16" s="640"/>
      <c r="AH16" s="640"/>
      <c r="AI16" s="640"/>
      <c r="AJ16" s="640"/>
      <c r="AK16" s="640"/>
      <c r="AL16" s="609">
        <v>28.4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151230</v>
      </c>
      <c r="CS16" s="587"/>
      <c r="CT16" s="587"/>
      <c r="CU16" s="587"/>
      <c r="CV16" s="587"/>
      <c r="CW16" s="587"/>
      <c r="CX16" s="587"/>
      <c r="CY16" s="588"/>
      <c r="CZ16" s="639">
        <v>0.7</v>
      </c>
      <c r="DA16" s="639"/>
      <c r="DB16" s="639"/>
      <c r="DC16" s="639"/>
      <c r="DD16" s="592" t="s">
        <v>111</v>
      </c>
      <c r="DE16" s="587"/>
      <c r="DF16" s="587"/>
      <c r="DG16" s="587"/>
      <c r="DH16" s="587"/>
      <c r="DI16" s="587"/>
      <c r="DJ16" s="587"/>
      <c r="DK16" s="587"/>
      <c r="DL16" s="587"/>
      <c r="DM16" s="587"/>
      <c r="DN16" s="587"/>
      <c r="DO16" s="587"/>
      <c r="DP16" s="588"/>
      <c r="DQ16" s="592">
        <v>75552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2581527</v>
      </c>
      <c r="S17" s="587"/>
      <c r="T17" s="587"/>
      <c r="U17" s="587"/>
      <c r="V17" s="587"/>
      <c r="W17" s="587"/>
      <c r="X17" s="587"/>
      <c r="Y17" s="588"/>
      <c r="Z17" s="639">
        <v>11.9</v>
      </c>
      <c r="AA17" s="639"/>
      <c r="AB17" s="639"/>
      <c r="AC17" s="639"/>
      <c r="AD17" s="640">
        <v>2581527</v>
      </c>
      <c r="AE17" s="640"/>
      <c r="AF17" s="640"/>
      <c r="AG17" s="640"/>
      <c r="AH17" s="640"/>
      <c r="AI17" s="640"/>
      <c r="AJ17" s="640"/>
      <c r="AK17" s="640"/>
      <c r="AL17" s="609">
        <v>28.4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1649309</v>
      </c>
      <c r="CS17" s="587"/>
      <c r="CT17" s="587"/>
      <c r="CU17" s="587"/>
      <c r="CV17" s="587"/>
      <c r="CW17" s="587"/>
      <c r="CX17" s="587"/>
      <c r="CY17" s="588"/>
      <c r="CZ17" s="639">
        <v>7.9</v>
      </c>
      <c r="DA17" s="639"/>
      <c r="DB17" s="639"/>
      <c r="DC17" s="639"/>
      <c r="DD17" s="592" t="s">
        <v>111</v>
      </c>
      <c r="DE17" s="587"/>
      <c r="DF17" s="587"/>
      <c r="DG17" s="587"/>
      <c r="DH17" s="587"/>
      <c r="DI17" s="587"/>
      <c r="DJ17" s="587"/>
      <c r="DK17" s="587"/>
      <c r="DL17" s="587"/>
      <c r="DM17" s="587"/>
      <c r="DN17" s="587"/>
      <c r="DO17" s="587"/>
      <c r="DP17" s="588"/>
      <c r="DQ17" s="592">
        <v>1582086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583025</v>
      </c>
      <c r="S18" s="587"/>
      <c r="T18" s="587"/>
      <c r="U18" s="587"/>
      <c r="V18" s="587"/>
      <c r="W18" s="587"/>
      <c r="X18" s="587"/>
      <c r="Y18" s="588"/>
      <c r="Z18" s="639">
        <v>2.7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232355</v>
      </c>
      <c r="S19" s="587"/>
      <c r="T19" s="587"/>
      <c r="U19" s="587"/>
      <c r="V19" s="587"/>
      <c r="W19" s="587"/>
      <c r="X19" s="587"/>
      <c r="Y19" s="588"/>
      <c r="Z19" s="639">
        <v>1.1000000000000001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194827</v>
      </c>
      <c r="BH19" s="587"/>
      <c r="BI19" s="587"/>
      <c r="BJ19" s="587"/>
      <c r="BK19" s="587"/>
      <c r="BL19" s="587"/>
      <c r="BM19" s="587"/>
      <c r="BN19" s="588"/>
      <c r="BO19" s="639">
        <v>3.3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10025880</v>
      </c>
      <c r="S20" s="587"/>
      <c r="T20" s="587"/>
      <c r="U20" s="587"/>
      <c r="V20" s="587"/>
      <c r="W20" s="587"/>
      <c r="X20" s="587"/>
      <c r="Y20" s="588"/>
      <c r="Z20" s="639">
        <v>46</v>
      </c>
      <c r="AA20" s="639"/>
      <c r="AB20" s="639"/>
      <c r="AC20" s="639"/>
      <c r="AD20" s="640">
        <v>9041088</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194827</v>
      </c>
      <c r="BH20" s="587"/>
      <c r="BI20" s="587"/>
      <c r="BJ20" s="587"/>
      <c r="BK20" s="587"/>
      <c r="BL20" s="587"/>
      <c r="BM20" s="587"/>
      <c r="BN20" s="588"/>
      <c r="BO20" s="639">
        <v>3.3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20945500</v>
      </c>
      <c r="CS20" s="587"/>
      <c r="CT20" s="587"/>
      <c r="CU20" s="587"/>
      <c r="CV20" s="587"/>
      <c r="CW20" s="587"/>
      <c r="CX20" s="587"/>
      <c r="CY20" s="588"/>
      <c r="CZ20" s="639">
        <v>100</v>
      </c>
      <c r="DA20" s="639"/>
      <c r="DB20" s="639"/>
      <c r="DC20" s="639"/>
      <c r="DD20" s="592">
        <v>3659781</v>
      </c>
      <c r="DE20" s="587"/>
      <c r="DF20" s="587"/>
      <c r="DG20" s="587"/>
      <c r="DH20" s="587"/>
      <c r="DI20" s="587"/>
      <c r="DJ20" s="587"/>
      <c r="DK20" s="587"/>
      <c r="DL20" s="587"/>
      <c r="DM20" s="587"/>
      <c r="DN20" s="587"/>
      <c r="DO20" s="587"/>
      <c r="DP20" s="588"/>
      <c r="DQ20" s="592">
        <v>11563297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4552</v>
      </c>
      <c r="S21" s="587"/>
      <c r="T21" s="587"/>
      <c r="U21" s="587"/>
      <c r="V21" s="587"/>
      <c r="W21" s="587"/>
      <c r="X21" s="587"/>
      <c r="Y21" s="588"/>
      <c r="Z21" s="639">
        <v>0</v>
      </c>
      <c r="AA21" s="639"/>
      <c r="AB21" s="639"/>
      <c r="AC21" s="639"/>
      <c r="AD21" s="640">
        <v>4552</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25415</v>
      </c>
      <c r="BH21" s="587"/>
      <c r="BI21" s="587"/>
      <c r="BJ21" s="587"/>
      <c r="BK21" s="587"/>
      <c r="BL21" s="587"/>
      <c r="BM21" s="587"/>
      <c r="BN21" s="588"/>
      <c r="BO21" s="639">
        <v>0.4</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159879</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248160</v>
      </c>
      <c r="S23" s="587"/>
      <c r="T23" s="587"/>
      <c r="U23" s="587"/>
      <c r="V23" s="587"/>
      <c r="W23" s="587"/>
      <c r="X23" s="587"/>
      <c r="Y23" s="588"/>
      <c r="Z23" s="639">
        <v>1.1000000000000001</v>
      </c>
      <c r="AA23" s="639"/>
      <c r="AB23" s="639"/>
      <c r="AC23" s="639"/>
      <c r="AD23" s="640">
        <v>17890</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169412</v>
      </c>
      <c r="BH23" s="587"/>
      <c r="BI23" s="587"/>
      <c r="BJ23" s="587"/>
      <c r="BK23" s="587"/>
      <c r="BL23" s="587"/>
      <c r="BM23" s="587"/>
      <c r="BN23" s="588"/>
      <c r="BO23" s="639">
        <v>2.9</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177439</v>
      </c>
      <c r="S24" s="587"/>
      <c r="T24" s="587"/>
      <c r="U24" s="587"/>
      <c r="V24" s="587"/>
      <c r="W24" s="587"/>
      <c r="X24" s="587"/>
      <c r="Y24" s="588"/>
      <c r="Z24" s="639">
        <v>0.8</v>
      </c>
      <c r="AA24" s="639"/>
      <c r="AB24" s="639"/>
      <c r="AC24" s="639"/>
      <c r="AD24" s="640">
        <v>2296</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7585298</v>
      </c>
      <c r="CS24" s="637"/>
      <c r="CT24" s="637"/>
      <c r="CU24" s="637"/>
      <c r="CV24" s="637"/>
      <c r="CW24" s="637"/>
      <c r="CX24" s="637"/>
      <c r="CY24" s="684"/>
      <c r="CZ24" s="688">
        <v>36.200000000000003</v>
      </c>
      <c r="DA24" s="689"/>
      <c r="DB24" s="689"/>
      <c r="DC24" s="690"/>
      <c r="DD24" s="683">
        <v>5355605</v>
      </c>
      <c r="DE24" s="637"/>
      <c r="DF24" s="637"/>
      <c r="DG24" s="637"/>
      <c r="DH24" s="637"/>
      <c r="DI24" s="637"/>
      <c r="DJ24" s="637"/>
      <c r="DK24" s="684"/>
      <c r="DL24" s="683">
        <v>5259076</v>
      </c>
      <c r="DM24" s="637"/>
      <c r="DN24" s="637"/>
      <c r="DO24" s="637"/>
      <c r="DP24" s="637"/>
      <c r="DQ24" s="637"/>
      <c r="DR24" s="637"/>
      <c r="DS24" s="637"/>
      <c r="DT24" s="637"/>
      <c r="DU24" s="637"/>
      <c r="DV24" s="684"/>
      <c r="DW24" s="685">
        <v>52.4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4067945</v>
      </c>
      <c r="S25" s="587"/>
      <c r="T25" s="587"/>
      <c r="U25" s="587"/>
      <c r="V25" s="587"/>
      <c r="W25" s="587"/>
      <c r="X25" s="587"/>
      <c r="Y25" s="588"/>
      <c r="Z25" s="639">
        <v>18.7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3060915</v>
      </c>
      <c r="CS25" s="605"/>
      <c r="CT25" s="605"/>
      <c r="CU25" s="605"/>
      <c r="CV25" s="605"/>
      <c r="CW25" s="605"/>
      <c r="CX25" s="605"/>
      <c r="CY25" s="606"/>
      <c r="CZ25" s="589">
        <v>14.6</v>
      </c>
      <c r="DA25" s="607"/>
      <c r="DB25" s="607"/>
      <c r="DC25" s="608"/>
      <c r="DD25" s="592">
        <v>2952162</v>
      </c>
      <c r="DE25" s="605"/>
      <c r="DF25" s="605"/>
      <c r="DG25" s="605"/>
      <c r="DH25" s="605"/>
      <c r="DI25" s="605"/>
      <c r="DJ25" s="605"/>
      <c r="DK25" s="606"/>
      <c r="DL25" s="592">
        <v>2858361</v>
      </c>
      <c r="DM25" s="605"/>
      <c r="DN25" s="605"/>
      <c r="DO25" s="605"/>
      <c r="DP25" s="605"/>
      <c r="DQ25" s="605"/>
      <c r="DR25" s="605"/>
      <c r="DS25" s="605"/>
      <c r="DT25" s="605"/>
      <c r="DU25" s="605"/>
      <c r="DV25" s="606"/>
      <c r="DW25" s="609">
        <v>28.5</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1925033</v>
      </c>
      <c r="CS26" s="587"/>
      <c r="CT26" s="587"/>
      <c r="CU26" s="587"/>
      <c r="CV26" s="587"/>
      <c r="CW26" s="587"/>
      <c r="CX26" s="587"/>
      <c r="CY26" s="588"/>
      <c r="CZ26" s="589">
        <v>9.1999999999999993</v>
      </c>
      <c r="DA26" s="607"/>
      <c r="DB26" s="607"/>
      <c r="DC26" s="608"/>
      <c r="DD26" s="592">
        <v>1845228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1396269</v>
      </c>
      <c r="S27" s="587"/>
      <c r="T27" s="587"/>
      <c r="U27" s="587"/>
      <c r="V27" s="587"/>
      <c r="W27" s="587"/>
      <c r="X27" s="587"/>
      <c r="Y27" s="588"/>
      <c r="Z27" s="639">
        <v>6.4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5917159</v>
      </c>
      <c r="BH27" s="587"/>
      <c r="BI27" s="587"/>
      <c r="BJ27" s="587"/>
      <c r="BK27" s="587"/>
      <c r="BL27" s="587"/>
      <c r="BM27" s="587"/>
      <c r="BN27" s="588"/>
      <c r="BO27" s="639">
        <v>100</v>
      </c>
      <c r="BP27" s="639"/>
      <c r="BQ27" s="639"/>
      <c r="BR27" s="639"/>
      <c r="BS27" s="592">
        <v>62220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2875074</v>
      </c>
      <c r="CS27" s="605"/>
      <c r="CT27" s="605"/>
      <c r="CU27" s="605"/>
      <c r="CV27" s="605"/>
      <c r="CW27" s="605"/>
      <c r="CX27" s="605"/>
      <c r="CY27" s="606"/>
      <c r="CZ27" s="589">
        <v>13.7</v>
      </c>
      <c r="DA27" s="607"/>
      <c r="DB27" s="607"/>
      <c r="DC27" s="608"/>
      <c r="DD27" s="592">
        <v>821357</v>
      </c>
      <c r="DE27" s="605"/>
      <c r="DF27" s="605"/>
      <c r="DG27" s="605"/>
      <c r="DH27" s="605"/>
      <c r="DI27" s="605"/>
      <c r="DJ27" s="605"/>
      <c r="DK27" s="606"/>
      <c r="DL27" s="592">
        <v>818629</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42239</v>
      </c>
      <c r="S28" s="587"/>
      <c r="T28" s="587"/>
      <c r="U28" s="587"/>
      <c r="V28" s="587"/>
      <c r="W28" s="587"/>
      <c r="X28" s="587"/>
      <c r="Y28" s="588"/>
      <c r="Z28" s="639">
        <v>0.2</v>
      </c>
      <c r="AA28" s="639"/>
      <c r="AB28" s="639"/>
      <c r="AC28" s="639"/>
      <c r="AD28" s="640">
        <v>32393</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1649309</v>
      </c>
      <c r="CS28" s="587"/>
      <c r="CT28" s="587"/>
      <c r="CU28" s="587"/>
      <c r="CV28" s="587"/>
      <c r="CW28" s="587"/>
      <c r="CX28" s="587"/>
      <c r="CY28" s="588"/>
      <c r="CZ28" s="589">
        <v>7.9</v>
      </c>
      <c r="DA28" s="607"/>
      <c r="DB28" s="607"/>
      <c r="DC28" s="608"/>
      <c r="DD28" s="592">
        <v>1582086</v>
      </c>
      <c r="DE28" s="587"/>
      <c r="DF28" s="587"/>
      <c r="DG28" s="587"/>
      <c r="DH28" s="587"/>
      <c r="DI28" s="587"/>
      <c r="DJ28" s="587"/>
      <c r="DK28" s="588"/>
      <c r="DL28" s="592">
        <v>1582086</v>
      </c>
      <c r="DM28" s="587"/>
      <c r="DN28" s="587"/>
      <c r="DO28" s="587"/>
      <c r="DP28" s="587"/>
      <c r="DQ28" s="587"/>
      <c r="DR28" s="587"/>
      <c r="DS28" s="587"/>
      <c r="DT28" s="587"/>
      <c r="DU28" s="587"/>
      <c r="DV28" s="588"/>
      <c r="DW28" s="609">
        <v>15.8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1973</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1649309</v>
      </c>
      <c r="CS29" s="605"/>
      <c r="CT29" s="605"/>
      <c r="CU29" s="605"/>
      <c r="CV29" s="605"/>
      <c r="CW29" s="605"/>
      <c r="CX29" s="605"/>
      <c r="CY29" s="606"/>
      <c r="CZ29" s="589">
        <v>7.9</v>
      </c>
      <c r="DA29" s="607"/>
      <c r="DB29" s="607"/>
      <c r="DC29" s="608"/>
      <c r="DD29" s="592">
        <v>1582086</v>
      </c>
      <c r="DE29" s="605"/>
      <c r="DF29" s="605"/>
      <c r="DG29" s="605"/>
      <c r="DH29" s="605"/>
      <c r="DI29" s="605"/>
      <c r="DJ29" s="605"/>
      <c r="DK29" s="606"/>
      <c r="DL29" s="592">
        <v>1582086</v>
      </c>
      <c r="DM29" s="605"/>
      <c r="DN29" s="605"/>
      <c r="DO29" s="605"/>
      <c r="DP29" s="605"/>
      <c r="DQ29" s="605"/>
      <c r="DR29" s="605"/>
      <c r="DS29" s="605"/>
      <c r="DT29" s="605"/>
      <c r="DU29" s="605"/>
      <c r="DV29" s="606"/>
      <c r="DW29" s="609">
        <v>15.8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2317701</v>
      </c>
      <c r="S30" s="587"/>
      <c r="T30" s="587"/>
      <c r="U30" s="587"/>
      <c r="V30" s="587"/>
      <c r="W30" s="587"/>
      <c r="X30" s="587"/>
      <c r="Y30" s="588"/>
      <c r="Z30" s="639">
        <v>10.6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97.8</v>
      </c>
      <c r="BH30" s="653"/>
      <c r="BI30" s="653"/>
      <c r="BJ30" s="653"/>
      <c r="BK30" s="653"/>
      <c r="BL30" s="653"/>
      <c r="BM30" s="654">
        <v>91.9</v>
      </c>
      <c r="BN30" s="653"/>
      <c r="BO30" s="653"/>
      <c r="BP30" s="653"/>
      <c r="BQ30" s="655"/>
      <c r="BR30" s="652">
        <v>97.5</v>
      </c>
      <c r="BS30" s="653"/>
      <c r="BT30" s="653"/>
      <c r="BU30" s="653"/>
      <c r="BV30" s="653"/>
      <c r="BW30" s="653"/>
      <c r="BX30" s="654">
        <v>90.4</v>
      </c>
      <c r="BY30" s="653"/>
      <c r="BZ30" s="653"/>
      <c r="CA30" s="653"/>
      <c r="CB30" s="655"/>
      <c r="CD30" s="658"/>
      <c r="CE30" s="659"/>
      <c r="CF30" s="623" t="s">
        <v>291</v>
      </c>
      <c r="CG30" s="620"/>
      <c r="CH30" s="620"/>
      <c r="CI30" s="620"/>
      <c r="CJ30" s="620"/>
      <c r="CK30" s="620"/>
      <c r="CL30" s="620"/>
      <c r="CM30" s="620"/>
      <c r="CN30" s="620"/>
      <c r="CO30" s="620"/>
      <c r="CP30" s="620"/>
      <c r="CQ30" s="621"/>
      <c r="CR30" s="586">
        <v>1457773</v>
      </c>
      <c r="CS30" s="587"/>
      <c r="CT30" s="587"/>
      <c r="CU30" s="587"/>
      <c r="CV30" s="587"/>
      <c r="CW30" s="587"/>
      <c r="CX30" s="587"/>
      <c r="CY30" s="588"/>
      <c r="CZ30" s="589">
        <v>7</v>
      </c>
      <c r="DA30" s="607"/>
      <c r="DB30" s="607"/>
      <c r="DC30" s="608"/>
      <c r="DD30" s="592">
        <v>1400210</v>
      </c>
      <c r="DE30" s="587"/>
      <c r="DF30" s="587"/>
      <c r="DG30" s="587"/>
      <c r="DH30" s="587"/>
      <c r="DI30" s="587"/>
      <c r="DJ30" s="587"/>
      <c r="DK30" s="588"/>
      <c r="DL30" s="592">
        <v>1400210</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783069</v>
      </c>
      <c r="S31" s="587"/>
      <c r="T31" s="587"/>
      <c r="U31" s="587"/>
      <c r="V31" s="587"/>
      <c r="W31" s="587"/>
      <c r="X31" s="587"/>
      <c r="Y31" s="588"/>
      <c r="Z31" s="639">
        <v>3.6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v>
      </c>
      <c r="BH31" s="605"/>
      <c r="BI31" s="605"/>
      <c r="BJ31" s="605"/>
      <c r="BK31" s="605"/>
      <c r="BL31" s="605"/>
      <c r="BM31" s="641">
        <v>92.7</v>
      </c>
      <c r="BN31" s="651"/>
      <c r="BO31" s="651"/>
      <c r="BP31" s="651"/>
      <c r="BQ31" s="615"/>
      <c r="BR31" s="650">
        <v>98</v>
      </c>
      <c r="BS31" s="605"/>
      <c r="BT31" s="605"/>
      <c r="BU31" s="605"/>
      <c r="BV31" s="605"/>
      <c r="BW31" s="605"/>
      <c r="BX31" s="641">
        <v>91.7</v>
      </c>
      <c r="BY31" s="651"/>
      <c r="BZ31" s="651"/>
      <c r="CA31" s="651"/>
      <c r="CB31" s="615"/>
      <c r="CD31" s="658"/>
      <c r="CE31" s="659"/>
      <c r="CF31" s="623" t="s">
        <v>295</v>
      </c>
      <c r="CG31" s="620"/>
      <c r="CH31" s="620"/>
      <c r="CI31" s="620"/>
      <c r="CJ31" s="620"/>
      <c r="CK31" s="620"/>
      <c r="CL31" s="620"/>
      <c r="CM31" s="620"/>
      <c r="CN31" s="620"/>
      <c r="CO31" s="620"/>
      <c r="CP31" s="620"/>
      <c r="CQ31" s="621"/>
      <c r="CR31" s="586">
        <v>191536</v>
      </c>
      <c r="CS31" s="605"/>
      <c r="CT31" s="605"/>
      <c r="CU31" s="605"/>
      <c r="CV31" s="605"/>
      <c r="CW31" s="605"/>
      <c r="CX31" s="605"/>
      <c r="CY31" s="606"/>
      <c r="CZ31" s="589">
        <v>0.9</v>
      </c>
      <c r="DA31" s="607"/>
      <c r="DB31" s="607"/>
      <c r="DC31" s="608"/>
      <c r="DD31" s="592">
        <v>181876</v>
      </c>
      <c r="DE31" s="605"/>
      <c r="DF31" s="605"/>
      <c r="DG31" s="605"/>
      <c r="DH31" s="605"/>
      <c r="DI31" s="605"/>
      <c r="DJ31" s="605"/>
      <c r="DK31" s="606"/>
      <c r="DL31" s="592">
        <v>181876</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512874</v>
      </c>
      <c r="S32" s="587"/>
      <c r="T32" s="587"/>
      <c r="U32" s="587"/>
      <c r="V32" s="587"/>
      <c r="W32" s="587"/>
      <c r="X32" s="587"/>
      <c r="Y32" s="588"/>
      <c r="Z32" s="639">
        <v>2.4</v>
      </c>
      <c r="AA32" s="639"/>
      <c r="AB32" s="639"/>
      <c r="AC32" s="639"/>
      <c r="AD32" s="640">
        <v>262</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97.3</v>
      </c>
      <c r="BH32" s="571"/>
      <c r="BI32" s="571"/>
      <c r="BJ32" s="571"/>
      <c r="BK32" s="571"/>
      <c r="BL32" s="571"/>
      <c r="BM32" s="634">
        <v>90.2</v>
      </c>
      <c r="BN32" s="571"/>
      <c r="BO32" s="571"/>
      <c r="BP32" s="571"/>
      <c r="BQ32" s="628"/>
      <c r="BR32" s="649">
        <v>96.8</v>
      </c>
      <c r="BS32" s="571"/>
      <c r="BT32" s="571"/>
      <c r="BU32" s="571"/>
      <c r="BV32" s="571"/>
      <c r="BW32" s="571"/>
      <c r="BX32" s="634">
        <v>88.2</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2042450</v>
      </c>
      <c r="S33" s="587"/>
      <c r="T33" s="587"/>
      <c r="U33" s="587"/>
      <c r="V33" s="587"/>
      <c r="W33" s="587"/>
      <c r="X33" s="587"/>
      <c r="Y33" s="588"/>
      <c r="Z33" s="639">
        <v>9.4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9549191</v>
      </c>
      <c r="CS33" s="605"/>
      <c r="CT33" s="605"/>
      <c r="CU33" s="605"/>
      <c r="CV33" s="605"/>
      <c r="CW33" s="605"/>
      <c r="CX33" s="605"/>
      <c r="CY33" s="606"/>
      <c r="CZ33" s="589">
        <v>45.6</v>
      </c>
      <c r="DA33" s="607"/>
      <c r="DB33" s="607"/>
      <c r="DC33" s="608"/>
      <c r="DD33" s="592">
        <v>5595264</v>
      </c>
      <c r="DE33" s="605"/>
      <c r="DF33" s="605"/>
      <c r="DG33" s="605"/>
      <c r="DH33" s="605"/>
      <c r="DI33" s="605"/>
      <c r="DJ33" s="605"/>
      <c r="DK33" s="606"/>
      <c r="DL33" s="592">
        <v>3853933</v>
      </c>
      <c r="DM33" s="605"/>
      <c r="DN33" s="605"/>
      <c r="DO33" s="605"/>
      <c r="DP33" s="605"/>
      <c r="DQ33" s="605"/>
      <c r="DR33" s="605"/>
      <c r="DS33" s="605"/>
      <c r="DT33" s="605"/>
      <c r="DU33" s="605"/>
      <c r="DV33" s="606"/>
      <c r="DW33" s="609">
        <v>38.4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v>78400</v>
      </c>
      <c r="S34" s="587"/>
      <c r="T34" s="587"/>
      <c r="U34" s="587"/>
      <c r="V34" s="587"/>
      <c r="W34" s="587"/>
      <c r="X34" s="587"/>
      <c r="Y34" s="588"/>
      <c r="Z34" s="639">
        <v>0.4</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2866928</v>
      </c>
      <c r="CS34" s="587"/>
      <c r="CT34" s="587"/>
      <c r="CU34" s="587"/>
      <c r="CV34" s="587"/>
      <c r="CW34" s="587"/>
      <c r="CX34" s="587"/>
      <c r="CY34" s="588"/>
      <c r="CZ34" s="589">
        <v>13.7</v>
      </c>
      <c r="DA34" s="607"/>
      <c r="DB34" s="607"/>
      <c r="DC34" s="608"/>
      <c r="DD34" s="592">
        <v>1855126</v>
      </c>
      <c r="DE34" s="587"/>
      <c r="DF34" s="587"/>
      <c r="DG34" s="587"/>
      <c r="DH34" s="587"/>
      <c r="DI34" s="587"/>
      <c r="DJ34" s="587"/>
      <c r="DK34" s="588"/>
      <c r="DL34" s="592">
        <v>1524467</v>
      </c>
      <c r="DM34" s="587"/>
      <c r="DN34" s="587"/>
      <c r="DO34" s="587"/>
      <c r="DP34" s="587"/>
      <c r="DQ34" s="587"/>
      <c r="DR34" s="587"/>
      <c r="DS34" s="587"/>
      <c r="DT34" s="587"/>
      <c r="DU34" s="587"/>
      <c r="DV34" s="588"/>
      <c r="DW34" s="609">
        <v>15.2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851950</v>
      </c>
      <c r="S35" s="587"/>
      <c r="T35" s="587"/>
      <c r="U35" s="587"/>
      <c r="V35" s="587"/>
      <c r="W35" s="587"/>
      <c r="X35" s="587"/>
      <c r="Y35" s="588"/>
      <c r="Z35" s="639">
        <v>3.9</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3033034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322734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164770</v>
      </c>
      <c r="CS35" s="605"/>
      <c r="CT35" s="605"/>
      <c r="CU35" s="605"/>
      <c r="CV35" s="605"/>
      <c r="CW35" s="605"/>
      <c r="CX35" s="605"/>
      <c r="CY35" s="606"/>
      <c r="CZ35" s="589">
        <v>0.8</v>
      </c>
      <c r="DA35" s="607"/>
      <c r="DB35" s="607"/>
      <c r="DC35" s="608"/>
      <c r="DD35" s="592">
        <v>135453</v>
      </c>
      <c r="DE35" s="605"/>
      <c r="DF35" s="605"/>
      <c r="DG35" s="605"/>
      <c r="DH35" s="605"/>
      <c r="DI35" s="605"/>
      <c r="DJ35" s="605"/>
      <c r="DK35" s="606"/>
      <c r="DL35" s="592">
        <v>104080</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21780430</v>
      </c>
      <c r="S36" s="627"/>
      <c r="T36" s="627"/>
      <c r="U36" s="627"/>
      <c r="V36" s="627"/>
      <c r="W36" s="627"/>
      <c r="X36" s="627"/>
      <c r="Y36" s="630"/>
      <c r="Z36" s="631">
        <v>100</v>
      </c>
      <c r="AA36" s="631"/>
      <c r="AB36" s="631"/>
      <c r="AC36" s="631"/>
      <c r="AD36" s="632">
        <v>9098481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940702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253492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1379024</v>
      </c>
      <c r="CS36" s="587"/>
      <c r="CT36" s="587"/>
      <c r="CU36" s="587"/>
      <c r="CV36" s="587"/>
      <c r="CW36" s="587"/>
      <c r="CX36" s="587"/>
      <c r="CY36" s="588"/>
      <c r="CZ36" s="589">
        <v>6.6</v>
      </c>
      <c r="DA36" s="607"/>
      <c r="DB36" s="607"/>
      <c r="DC36" s="608"/>
      <c r="DD36" s="592">
        <v>1233804</v>
      </c>
      <c r="DE36" s="587"/>
      <c r="DF36" s="587"/>
      <c r="DG36" s="587"/>
      <c r="DH36" s="587"/>
      <c r="DI36" s="587"/>
      <c r="DJ36" s="587"/>
      <c r="DK36" s="588"/>
      <c r="DL36" s="592">
        <v>793173</v>
      </c>
      <c r="DM36" s="587"/>
      <c r="DN36" s="587"/>
      <c r="DO36" s="587"/>
      <c r="DP36" s="587"/>
      <c r="DQ36" s="587"/>
      <c r="DR36" s="587"/>
      <c r="DS36" s="587"/>
      <c r="DT36" s="587"/>
      <c r="DU36" s="587"/>
      <c r="DV36" s="588"/>
      <c r="DW36" s="609">
        <v>7.9</v>
      </c>
      <c r="DX36" s="610"/>
      <c r="DY36" s="610"/>
      <c r="DZ36" s="610"/>
      <c r="EA36" s="610"/>
      <c r="EB36" s="610"/>
      <c r="EC36" s="611"/>
    </row>
    <row r="37" spans="2:133" ht="11.25" customHeight="1">
      <c r="AQ37" s="612" t="s">
        <v>313</v>
      </c>
      <c r="AR37" s="613"/>
      <c r="AS37" s="613"/>
      <c r="AT37" s="613"/>
      <c r="AU37" s="613"/>
      <c r="AV37" s="613"/>
      <c r="AW37" s="613"/>
      <c r="AX37" s="613"/>
      <c r="AY37" s="614"/>
      <c r="AZ37" s="586">
        <v>320144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7333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8001</v>
      </c>
      <c r="CS37" s="605"/>
      <c r="CT37" s="605"/>
      <c r="CU37" s="605"/>
      <c r="CV37" s="605"/>
      <c r="CW37" s="605"/>
      <c r="CX37" s="605"/>
      <c r="CY37" s="606"/>
      <c r="CZ37" s="589">
        <v>0</v>
      </c>
      <c r="DA37" s="607"/>
      <c r="DB37" s="607"/>
      <c r="DC37" s="608"/>
      <c r="DD37" s="592">
        <v>8001</v>
      </c>
      <c r="DE37" s="605"/>
      <c r="DF37" s="605"/>
      <c r="DG37" s="605"/>
      <c r="DH37" s="605"/>
      <c r="DI37" s="605"/>
      <c r="DJ37" s="605"/>
      <c r="DK37" s="606"/>
      <c r="DL37" s="592">
        <v>8001</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316</v>
      </c>
      <c r="AR38" s="613"/>
      <c r="AS38" s="613"/>
      <c r="AT38" s="613"/>
      <c r="AU38" s="613"/>
      <c r="AV38" s="613"/>
      <c r="AW38" s="613"/>
      <c r="AX38" s="613"/>
      <c r="AY38" s="614"/>
      <c r="AZ38" s="586">
        <v>131595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12365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1896528</v>
      </c>
      <c r="CS38" s="587"/>
      <c r="CT38" s="587"/>
      <c r="CU38" s="587"/>
      <c r="CV38" s="587"/>
      <c r="CW38" s="587"/>
      <c r="CX38" s="587"/>
      <c r="CY38" s="588"/>
      <c r="CZ38" s="589">
        <v>9.1</v>
      </c>
      <c r="DA38" s="607"/>
      <c r="DB38" s="607"/>
      <c r="DC38" s="608"/>
      <c r="DD38" s="592">
        <v>1689783</v>
      </c>
      <c r="DE38" s="587"/>
      <c r="DF38" s="587"/>
      <c r="DG38" s="587"/>
      <c r="DH38" s="587"/>
      <c r="DI38" s="587"/>
      <c r="DJ38" s="587"/>
      <c r="DK38" s="588"/>
      <c r="DL38" s="592">
        <v>1417423</v>
      </c>
      <c r="DM38" s="587"/>
      <c r="DN38" s="587"/>
      <c r="DO38" s="587"/>
      <c r="DP38" s="587"/>
      <c r="DQ38" s="587"/>
      <c r="DR38" s="587"/>
      <c r="DS38" s="587"/>
      <c r="DT38" s="587"/>
      <c r="DU38" s="587"/>
      <c r="DV38" s="588"/>
      <c r="DW38" s="609">
        <v>14.1</v>
      </c>
      <c r="DX38" s="610"/>
      <c r="DY38" s="610"/>
      <c r="DZ38" s="610"/>
      <c r="EA38" s="610"/>
      <c r="EB38" s="610"/>
      <c r="EC38" s="611"/>
    </row>
    <row r="39" spans="2:133" ht="11.25" customHeight="1">
      <c r="AQ39" s="612" t="s">
        <v>319</v>
      </c>
      <c r="AR39" s="613"/>
      <c r="AS39" s="613"/>
      <c r="AT39" s="613"/>
      <c r="AU39" s="613"/>
      <c r="AV39" s="613"/>
      <c r="AW39" s="613"/>
      <c r="AX39" s="613"/>
      <c r="AY39" s="614"/>
      <c r="AZ39" s="586">
        <v>44377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2824722</v>
      </c>
      <c r="CS39" s="605"/>
      <c r="CT39" s="605"/>
      <c r="CU39" s="605"/>
      <c r="CV39" s="605"/>
      <c r="CW39" s="605"/>
      <c r="CX39" s="605"/>
      <c r="CY39" s="606"/>
      <c r="CZ39" s="589">
        <v>13.5</v>
      </c>
      <c r="DA39" s="607"/>
      <c r="DB39" s="607"/>
      <c r="DC39" s="608"/>
      <c r="DD39" s="592">
        <v>278679</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420263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417219</v>
      </c>
      <c r="CS40" s="587"/>
      <c r="CT40" s="587"/>
      <c r="CU40" s="587"/>
      <c r="CV40" s="587"/>
      <c r="CW40" s="587"/>
      <c r="CX40" s="587"/>
      <c r="CY40" s="588"/>
      <c r="CZ40" s="589">
        <v>2</v>
      </c>
      <c r="DA40" s="607"/>
      <c r="DB40" s="607"/>
      <c r="DC40" s="608"/>
      <c r="DD40" s="592">
        <v>402419</v>
      </c>
      <c r="DE40" s="587"/>
      <c r="DF40" s="587"/>
      <c r="DG40" s="587"/>
      <c r="DH40" s="587"/>
      <c r="DI40" s="587"/>
      <c r="DJ40" s="587"/>
      <c r="DK40" s="588"/>
      <c r="DL40" s="592">
        <v>14790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1175953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3811011</v>
      </c>
      <c r="CS42" s="587"/>
      <c r="CT42" s="587"/>
      <c r="CU42" s="587"/>
      <c r="CV42" s="587"/>
      <c r="CW42" s="587"/>
      <c r="CX42" s="587"/>
      <c r="CY42" s="588"/>
      <c r="CZ42" s="589">
        <v>18.2</v>
      </c>
      <c r="DA42" s="590"/>
      <c r="DB42" s="590"/>
      <c r="DC42" s="591"/>
      <c r="DD42" s="592">
        <v>612428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66131</v>
      </c>
      <c r="CS43" s="605"/>
      <c r="CT43" s="605"/>
      <c r="CU43" s="605"/>
      <c r="CV43" s="605"/>
      <c r="CW43" s="605"/>
      <c r="CX43" s="605"/>
      <c r="CY43" s="606"/>
      <c r="CZ43" s="589">
        <v>0.3</v>
      </c>
      <c r="DA43" s="607"/>
      <c r="DB43" s="607"/>
      <c r="DC43" s="608"/>
      <c r="DD43" s="592">
        <v>66131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3659781</v>
      </c>
      <c r="CS44" s="587"/>
      <c r="CT44" s="587"/>
      <c r="CU44" s="587"/>
      <c r="CV44" s="587"/>
      <c r="CW44" s="587"/>
      <c r="CX44" s="587"/>
      <c r="CY44" s="588"/>
      <c r="CZ44" s="589">
        <v>17.5</v>
      </c>
      <c r="DA44" s="590"/>
      <c r="DB44" s="590"/>
      <c r="DC44" s="591"/>
      <c r="DD44" s="592">
        <v>536876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2240568</v>
      </c>
      <c r="CS45" s="605"/>
      <c r="CT45" s="605"/>
      <c r="CU45" s="605"/>
      <c r="CV45" s="605"/>
      <c r="CW45" s="605"/>
      <c r="CX45" s="605"/>
      <c r="CY45" s="606"/>
      <c r="CZ45" s="589">
        <v>10.7</v>
      </c>
      <c r="DA45" s="607"/>
      <c r="DB45" s="607"/>
      <c r="DC45" s="608"/>
      <c r="DD45" s="592">
        <v>42698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1387995</v>
      </c>
      <c r="CS46" s="587"/>
      <c r="CT46" s="587"/>
      <c r="CU46" s="587"/>
      <c r="CV46" s="587"/>
      <c r="CW46" s="587"/>
      <c r="CX46" s="587"/>
      <c r="CY46" s="588"/>
      <c r="CZ46" s="589">
        <v>6.6</v>
      </c>
      <c r="DA46" s="590"/>
      <c r="DB46" s="590"/>
      <c r="DC46" s="591"/>
      <c r="DD46" s="592">
        <v>473298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151230</v>
      </c>
      <c r="CS47" s="605"/>
      <c r="CT47" s="605"/>
      <c r="CU47" s="605"/>
      <c r="CV47" s="605"/>
      <c r="CW47" s="605"/>
      <c r="CX47" s="605"/>
      <c r="CY47" s="606"/>
      <c r="CZ47" s="589">
        <v>0.7</v>
      </c>
      <c r="DA47" s="607"/>
      <c r="DB47" s="607"/>
      <c r="DC47" s="608"/>
      <c r="DD47" s="592">
        <v>75552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20945500</v>
      </c>
      <c r="CS49" s="571"/>
      <c r="CT49" s="571"/>
      <c r="CU49" s="571"/>
      <c r="CV49" s="571"/>
      <c r="CW49" s="571"/>
      <c r="CX49" s="571"/>
      <c r="CY49" s="572"/>
      <c r="CZ49" s="573">
        <v>100</v>
      </c>
      <c r="DA49" s="574"/>
      <c r="DB49" s="574"/>
      <c r="DC49" s="575"/>
      <c r="DD49" s="576">
        <v>11563297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21789</v>
      </c>
      <c r="R7" s="1099"/>
      <c r="S7" s="1099"/>
      <c r="T7" s="1099"/>
      <c r="U7" s="1099"/>
      <c r="V7" s="1099">
        <v>20955</v>
      </c>
      <c r="W7" s="1099"/>
      <c r="X7" s="1099"/>
      <c r="Y7" s="1099"/>
      <c r="Z7" s="1099"/>
      <c r="AA7" s="1099">
        <v>835</v>
      </c>
      <c r="AB7" s="1099"/>
      <c r="AC7" s="1099"/>
      <c r="AD7" s="1099"/>
      <c r="AE7" s="1100"/>
      <c r="AF7" s="1101">
        <v>637</v>
      </c>
      <c r="AG7" s="1102"/>
      <c r="AH7" s="1102"/>
      <c r="AI7" s="1102"/>
      <c r="AJ7" s="1103"/>
      <c r="AK7" s="1085">
        <v>2318</v>
      </c>
      <c r="AL7" s="1086"/>
      <c r="AM7" s="1086"/>
      <c r="AN7" s="1086"/>
      <c r="AO7" s="1086"/>
      <c r="AP7" s="1086">
        <v>15164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545</v>
      </c>
      <c r="BS7" s="1089" t="s">
        <v>543</v>
      </c>
      <c r="BT7" s="1090"/>
      <c r="BU7" s="1090"/>
      <c r="BV7" s="1090"/>
      <c r="BW7" s="1090"/>
      <c r="BX7" s="1090"/>
      <c r="BY7" s="1090"/>
      <c r="BZ7" s="1090"/>
      <c r="CA7" s="1090"/>
      <c r="CB7" s="1090"/>
      <c r="CC7" s="1090"/>
      <c r="CD7" s="1090"/>
      <c r="CE7" s="1090"/>
      <c r="CF7" s="1090"/>
      <c r="CG7" s="1091"/>
      <c r="CH7" s="1082">
        <v>-7</v>
      </c>
      <c r="CI7" s="1083"/>
      <c r="CJ7" s="1083"/>
      <c r="CK7" s="1083"/>
      <c r="CL7" s="1084"/>
      <c r="CM7" s="1082">
        <v>382</v>
      </c>
      <c r="CN7" s="1083"/>
      <c r="CO7" s="1083"/>
      <c r="CP7" s="1083"/>
      <c r="CQ7" s="1084"/>
      <c r="CR7" s="1082">
        <v>5</v>
      </c>
      <c r="CS7" s="1083"/>
      <c r="CT7" s="1083"/>
      <c r="CU7" s="1083"/>
      <c r="CV7" s="1084"/>
      <c r="CW7" s="1082" t="s">
        <v>534</v>
      </c>
      <c r="CX7" s="1083"/>
      <c r="CY7" s="1083"/>
      <c r="CZ7" s="1083"/>
      <c r="DA7" s="1084"/>
      <c r="DB7" s="1082" t="s">
        <v>534</v>
      </c>
      <c r="DC7" s="1083"/>
      <c r="DD7" s="1083"/>
      <c r="DE7" s="1083"/>
      <c r="DF7" s="1084"/>
      <c r="DG7" s="1082">
        <v>105</v>
      </c>
      <c r="DH7" s="1083"/>
      <c r="DI7" s="1083"/>
      <c r="DJ7" s="1083"/>
      <c r="DK7" s="1084"/>
      <c r="DL7" s="1082" t="s">
        <v>534</v>
      </c>
      <c r="DM7" s="1083"/>
      <c r="DN7" s="1083"/>
      <c r="DO7" s="1083"/>
      <c r="DP7" s="1084"/>
      <c r="DQ7" s="1082">
        <v>11</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8</v>
      </c>
      <c r="R8" s="1038"/>
      <c r="S8" s="1038"/>
      <c r="T8" s="1038"/>
      <c r="U8" s="1038"/>
      <c r="V8" s="1038">
        <v>8</v>
      </c>
      <c r="W8" s="1038"/>
      <c r="X8" s="1038"/>
      <c r="Y8" s="1038"/>
      <c r="Z8" s="1038"/>
      <c r="AA8" s="1038">
        <v>0</v>
      </c>
      <c r="AB8" s="1038"/>
      <c r="AC8" s="1038"/>
      <c r="AD8" s="1038"/>
      <c r="AE8" s="1039"/>
      <c r="AF8" s="1013">
        <v>0</v>
      </c>
      <c r="AG8" s="1014"/>
      <c r="AH8" s="1014"/>
      <c r="AI8" s="1014"/>
      <c r="AJ8" s="1015"/>
      <c r="AK8" s="1080">
        <v>1</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15</v>
      </c>
      <c r="CI8" s="984"/>
      <c r="CJ8" s="984"/>
      <c r="CK8" s="984"/>
      <c r="CL8" s="985"/>
      <c r="CM8" s="983">
        <v>3</v>
      </c>
      <c r="CN8" s="984"/>
      <c r="CO8" s="984"/>
      <c r="CP8" s="984"/>
      <c r="CQ8" s="985"/>
      <c r="CR8" s="983">
        <v>5</v>
      </c>
      <c r="CS8" s="984"/>
      <c r="CT8" s="984"/>
      <c r="CU8" s="984"/>
      <c r="CV8" s="985"/>
      <c r="CW8" s="983" t="s">
        <v>534</v>
      </c>
      <c r="CX8" s="984"/>
      <c r="CY8" s="984"/>
      <c r="CZ8" s="984"/>
      <c r="DA8" s="985"/>
      <c r="DB8" s="983" t="s">
        <v>534</v>
      </c>
      <c r="DC8" s="984"/>
      <c r="DD8" s="984"/>
      <c r="DE8" s="984"/>
      <c r="DF8" s="985"/>
      <c r="DG8" s="983" t="s">
        <v>534</v>
      </c>
      <c r="DH8" s="984"/>
      <c r="DI8" s="984"/>
      <c r="DJ8" s="984"/>
      <c r="DK8" s="985"/>
      <c r="DL8" s="983" t="s">
        <v>534</v>
      </c>
      <c r="DM8" s="984"/>
      <c r="DN8" s="984"/>
      <c r="DO8" s="984"/>
      <c r="DP8" s="985"/>
      <c r="DQ8" s="983" t="s">
        <v>534</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21796</v>
      </c>
      <c r="R23" s="1063"/>
      <c r="S23" s="1063"/>
      <c r="T23" s="1063"/>
      <c r="U23" s="1063"/>
      <c r="V23" s="1063">
        <v>20961</v>
      </c>
      <c r="W23" s="1063"/>
      <c r="X23" s="1063"/>
      <c r="Y23" s="1063"/>
      <c r="Z23" s="1063"/>
      <c r="AA23" s="1063">
        <v>835</v>
      </c>
      <c r="AB23" s="1063"/>
      <c r="AC23" s="1063"/>
      <c r="AD23" s="1063"/>
      <c r="AE23" s="1064"/>
      <c r="AF23" s="1065">
        <v>637</v>
      </c>
      <c r="AG23" s="1063"/>
      <c r="AH23" s="1063"/>
      <c r="AI23" s="1063"/>
      <c r="AJ23" s="1066"/>
      <c r="AK23" s="1067"/>
      <c r="AL23" s="1068"/>
      <c r="AM23" s="1068"/>
      <c r="AN23" s="1068"/>
      <c r="AO23" s="1068"/>
      <c r="AP23" s="1063">
        <v>15164</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5974</v>
      </c>
      <c r="R28" s="1048"/>
      <c r="S28" s="1048"/>
      <c r="T28" s="1048"/>
      <c r="U28" s="1048"/>
      <c r="V28" s="1048">
        <v>5651</v>
      </c>
      <c r="W28" s="1048"/>
      <c r="X28" s="1048"/>
      <c r="Y28" s="1048"/>
      <c r="Z28" s="1048"/>
      <c r="AA28" s="1048">
        <v>323</v>
      </c>
      <c r="AB28" s="1048"/>
      <c r="AC28" s="1048"/>
      <c r="AD28" s="1048"/>
      <c r="AE28" s="1049"/>
      <c r="AF28" s="1050">
        <v>323</v>
      </c>
      <c r="AG28" s="1048"/>
      <c r="AH28" s="1048"/>
      <c r="AI28" s="1048"/>
      <c r="AJ28" s="1051"/>
      <c r="AK28" s="1052">
        <v>583</v>
      </c>
      <c r="AL28" s="1040"/>
      <c r="AM28" s="1040"/>
      <c r="AN28" s="1040"/>
      <c r="AO28" s="1040"/>
      <c r="AP28" s="1040" t="s">
        <v>534</v>
      </c>
      <c r="AQ28" s="1040"/>
      <c r="AR28" s="1040"/>
      <c r="AS28" s="1040"/>
      <c r="AT28" s="1040"/>
      <c r="AU28" s="1040" t="s">
        <v>534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3595</v>
      </c>
      <c r="R29" s="1038"/>
      <c r="S29" s="1038"/>
      <c r="T29" s="1038"/>
      <c r="U29" s="1038"/>
      <c r="V29" s="1038">
        <v>3409</v>
      </c>
      <c r="W29" s="1038"/>
      <c r="X29" s="1038"/>
      <c r="Y29" s="1038"/>
      <c r="Z29" s="1038"/>
      <c r="AA29" s="1038">
        <v>186</v>
      </c>
      <c r="AB29" s="1038"/>
      <c r="AC29" s="1038"/>
      <c r="AD29" s="1038"/>
      <c r="AE29" s="1039"/>
      <c r="AF29" s="1013">
        <v>186</v>
      </c>
      <c r="AG29" s="1014"/>
      <c r="AH29" s="1014"/>
      <c r="AI29" s="1014"/>
      <c r="AJ29" s="1015"/>
      <c r="AK29" s="974">
        <v>556</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21</v>
      </c>
      <c r="R30" s="1038"/>
      <c r="S30" s="1038"/>
      <c r="T30" s="1038"/>
      <c r="U30" s="1038"/>
      <c r="V30" s="1038">
        <v>19</v>
      </c>
      <c r="W30" s="1038"/>
      <c r="X30" s="1038"/>
      <c r="Y30" s="1038"/>
      <c r="Z30" s="1038"/>
      <c r="AA30" s="1038">
        <v>2</v>
      </c>
      <c r="AB30" s="1038"/>
      <c r="AC30" s="1038"/>
      <c r="AD30" s="1038"/>
      <c r="AE30" s="1039"/>
      <c r="AF30" s="1013">
        <v>2</v>
      </c>
      <c r="AG30" s="1014"/>
      <c r="AH30" s="1014"/>
      <c r="AI30" s="1014"/>
      <c r="AJ30" s="1015"/>
      <c r="AK30" s="974">
        <v>0</v>
      </c>
      <c r="AL30" s="965"/>
      <c r="AM30" s="965"/>
      <c r="AN30" s="965"/>
      <c r="AO30" s="965"/>
      <c r="AP30" s="965" t="s">
        <v>534</v>
      </c>
      <c r="AQ30" s="965"/>
      <c r="AR30" s="965"/>
      <c r="AS30" s="965"/>
      <c r="AT30" s="965"/>
      <c r="AU30" s="965" t="s">
        <v>534</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419</v>
      </c>
      <c r="R31" s="1038"/>
      <c r="S31" s="1038"/>
      <c r="T31" s="1038"/>
      <c r="U31" s="1038"/>
      <c r="V31" s="1038">
        <v>419</v>
      </c>
      <c r="W31" s="1038"/>
      <c r="X31" s="1038"/>
      <c r="Y31" s="1038"/>
      <c r="Z31" s="1038"/>
      <c r="AA31" s="1038">
        <v>0</v>
      </c>
      <c r="AB31" s="1038"/>
      <c r="AC31" s="1038"/>
      <c r="AD31" s="1038"/>
      <c r="AE31" s="1039"/>
      <c r="AF31" s="1013">
        <v>0</v>
      </c>
      <c r="AG31" s="1014"/>
      <c r="AH31" s="1014"/>
      <c r="AI31" s="1014"/>
      <c r="AJ31" s="1015"/>
      <c r="AK31" s="974">
        <v>106</v>
      </c>
      <c r="AL31" s="965"/>
      <c r="AM31" s="965"/>
      <c r="AN31" s="965"/>
      <c r="AO31" s="965"/>
      <c r="AP31" s="965" t="s">
        <v>535</v>
      </c>
      <c r="AQ31" s="965"/>
      <c r="AR31" s="965"/>
      <c r="AS31" s="965"/>
      <c r="AT31" s="965"/>
      <c r="AU31" s="965" t="s">
        <v>534</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959</v>
      </c>
      <c r="R32" s="1038"/>
      <c r="S32" s="1038"/>
      <c r="T32" s="1038"/>
      <c r="U32" s="1038"/>
      <c r="V32" s="1038">
        <v>893</v>
      </c>
      <c r="W32" s="1038"/>
      <c r="X32" s="1038"/>
      <c r="Y32" s="1038"/>
      <c r="Z32" s="1038"/>
      <c r="AA32" s="1038">
        <v>66</v>
      </c>
      <c r="AB32" s="1038"/>
      <c r="AC32" s="1038"/>
      <c r="AD32" s="1038"/>
      <c r="AE32" s="1039"/>
      <c r="AF32" s="1013">
        <v>611</v>
      </c>
      <c r="AG32" s="1014"/>
      <c r="AH32" s="1014"/>
      <c r="AI32" s="1014"/>
      <c r="AJ32" s="1015"/>
      <c r="AK32" s="974">
        <v>44</v>
      </c>
      <c r="AL32" s="965"/>
      <c r="AM32" s="965"/>
      <c r="AN32" s="965"/>
      <c r="AO32" s="965"/>
      <c r="AP32" s="965">
        <v>3170</v>
      </c>
      <c r="AQ32" s="965"/>
      <c r="AR32" s="965"/>
      <c r="AS32" s="965"/>
      <c r="AT32" s="965"/>
      <c r="AU32" s="965">
        <v>32</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189</v>
      </c>
      <c r="R33" s="1038"/>
      <c r="S33" s="1038"/>
      <c r="T33" s="1038"/>
      <c r="U33" s="1038"/>
      <c r="V33" s="1038">
        <v>184</v>
      </c>
      <c r="W33" s="1038"/>
      <c r="X33" s="1038"/>
      <c r="Y33" s="1038"/>
      <c r="Z33" s="1038"/>
      <c r="AA33" s="1038">
        <v>5</v>
      </c>
      <c r="AB33" s="1038"/>
      <c r="AC33" s="1038"/>
      <c r="AD33" s="1038"/>
      <c r="AE33" s="1039"/>
      <c r="AF33" s="1013">
        <v>515</v>
      </c>
      <c r="AG33" s="1014"/>
      <c r="AH33" s="1014"/>
      <c r="AI33" s="1014"/>
      <c r="AJ33" s="1015"/>
      <c r="AK33" s="974">
        <v>0</v>
      </c>
      <c r="AL33" s="965"/>
      <c r="AM33" s="965"/>
      <c r="AN33" s="965"/>
      <c r="AO33" s="965"/>
      <c r="AP33" s="965">
        <v>653</v>
      </c>
      <c r="AQ33" s="965"/>
      <c r="AR33" s="965"/>
      <c r="AS33" s="965"/>
      <c r="AT33" s="965"/>
      <c r="AU33" s="965" t="s">
        <v>534</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2616</v>
      </c>
      <c r="R34" s="1038"/>
      <c r="S34" s="1038"/>
      <c r="T34" s="1038"/>
      <c r="U34" s="1038"/>
      <c r="V34" s="1038">
        <v>2594</v>
      </c>
      <c r="W34" s="1038"/>
      <c r="X34" s="1038"/>
      <c r="Y34" s="1038"/>
      <c r="Z34" s="1038"/>
      <c r="AA34" s="1038">
        <v>22</v>
      </c>
      <c r="AB34" s="1038"/>
      <c r="AC34" s="1038"/>
      <c r="AD34" s="1038"/>
      <c r="AE34" s="1039"/>
      <c r="AF34" s="1013" t="s">
        <v>111</v>
      </c>
      <c r="AG34" s="1014"/>
      <c r="AH34" s="1014"/>
      <c r="AI34" s="1014"/>
      <c r="AJ34" s="1015"/>
      <c r="AK34" s="974">
        <v>641</v>
      </c>
      <c r="AL34" s="965"/>
      <c r="AM34" s="965"/>
      <c r="AN34" s="965"/>
      <c r="AO34" s="965"/>
      <c r="AP34" s="965">
        <v>3479</v>
      </c>
      <c r="AQ34" s="965"/>
      <c r="AR34" s="965"/>
      <c r="AS34" s="965"/>
      <c r="AT34" s="965"/>
      <c r="AU34" s="965">
        <v>2123</v>
      </c>
      <c r="AV34" s="965"/>
      <c r="AW34" s="965"/>
      <c r="AX34" s="965"/>
      <c r="AY34" s="965"/>
      <c r="AZ34" s="1036"/>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432</v>
      </c>
      <c r="R35" s="1038"/>
      <c r="S35" s="1038"/>
      <c r="T35" s="1038"/>
      <c r="U35" s="1038"/>
      <c r="V35" s="1038">
        <v>421</v>
      </c>
      <c r="W35" s="1038"/>
      <c r="X35" s="1038"/>
      <c r="Y35" s="1038"/>
      <c r="Z35" s="1038"/>
      <c r="AA35" s="1038">
        <v>11</v>
      </c>
      <c r="AB35" s="1038"/>
      <c r="AC35" s="1038"/>
      <c r="AD35" s="1038"/>
      <c r="AE35" s="1039"/>
      <c r="AF35" s="1013">
        <v>11</v>
      </c>
      <c r="AG35" s="1014"/>
      <c r="AH35" s="1014"/>
      <c r="AI35" s="1014"/>
      <c r="AJ35" s="1015"/>
      <c r="AK35" s="974">
        <v>283</v>
      </c>
      <c r="AL35" s="965"/>
      <c r="AM35" s="965"/>
      <c r="AN35" s="965"/>
      <c r="AO35" s="965"/>
      <c r="AP35" s="965">
        <v>3847</v>
      </c>
      <c r="AQ35" s="965"/>
      <c r="AR35" s="965"/>
      <c r="AS35" s="965"/>
      <c r="AT35" s="965"/>
      <c r="AU35" s="965">
        <v>3847</v>
      </c>
      <c r="AV35" s="965"/>
      <c r="AW35" s="965"/>
      <c r="AX35" s="965"/>
      <c r="AY35" s="965"/>
      <c r="AZ35" s="1036"/>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55</v>
      </c>
      <c r="R36" s="1038"/>
      <c r="S36" s="1038"/>
      <c r="T36" s="1038"/>
      <c r="U36" s="1038"/>
      <c r="V36" s="1038">
        <v>54</v>
      </c>
      <c r="W36" s="1038"/>
      <c r="X36" s="1038"/>
      <c r="Y36" s="1038"/>
      <c r="Z36" s="1038"/>
      <c r="AA36" s="1038">
        <v>1</v>
      </c>
      <c r="AB36" s="1038"/>
      <c r="AC36" s="1038"/>
      <c r="AD36" s="1038"/>
      <c r="AE36" s="1039"/>
      <c r="AF36" s="1013">
        <v>1</v>
      </c>
      <c r="AG36" s="1014"/>
      <c r="AH36" s="1014"/>
      <c r="AI36" s="1014"/>
      <c r="AJ36" s="1015"/>
      <c r="AK36" s="974">
        <v>37</v>
      </c>
      <c r="AL36" s="965"/>
      <c r="AM36" s="965"/>
      <c r="AN36" s="965"/>
      <c r="AO36" s="965"/>
      <c r="AP36" s="965">
        <v>249</v>
      </c>
      <c r="AQ36" s="965"/>
      <c r="AR36" s="965"/>
      <c r="AS36" s="965"/>
      <c r="AT36" s="965"/>
      <c r="AU36" s="965">
        <v>249</v>
      </c>
      <c r="AV36" s="965"/>
      <c r="AW36" s="965"/>
      <c r="AX36" s="965"/>
      <c r="AY36" s="965"/>
      <c r="AZ36" s="1036"/>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1649</v>
      </c>
      <c r="AG63" s="953"/>
      <c r="AH63" s="953"/>
      <c r="AI63" s="953"/>
      <c r="AJ63" s="1024"/>
      <c r="AK63" s="1025"/>
      <c r="AL63" s="957"/>
      <c r="AM63" s="957"/>
      <c r="AN63" s="957"/>
      <c r="AO63" s="957"/>
      <c r="AP63" s="953">
        <v>11398</v>
      </c>
      <c r="AQ63" s="953"/>
      <c r="AR63" s="953"/>
      <c r="AS63" s="953"/>
      <c r="AT63" s="953"/>
      <c r="AU63" s="953">
        <v>6250</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534</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534</v>
      </c>
      <c r="AL70" s="965"/>
      <c r="AM70" s="965"/>
      <c r="AN70" s="965"/>
      <c r="AO70" s="965"/>
      <c r="AP70" s="965" t="s">
        <v>534</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534</v>
      </c>
      <c r="AL71" s="965"/>
      <c r="AM71" s="965"/>
      <c r="AN71" s="965"/>
      <c r="AO71" s="965"/>
      <c r="AP71" s="965" t="s">
        <v>534</v>
      </c>
      <c r="AQ71" s="965"/>
      <c r="AR71" s="965"/>
      <c r="AS71" s="965"/>
      <c r="AT71" s="965"/>
      <c r="AU71" s="965" t="s">
        <v>534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534</v>
      </c>
      <c r="AQ72" s="965"/>
      <c r="AR72" s="965"/>
      <c r="AS72" s="965"/>
      <c r="AT72" s="965"/>
      <c r="AU72" s="965" t="s">
        <v>534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184</v>
      </c>
      <c r="R73" s="965"/>
      <c r="S73" s="965"/>
      <c r="T73" s="965"/>
      <c r="U73" s="965"/>
      <c r="V73" s="965">
        <v>189</v>
      </c>
      <c r="W73" s="965"/>
      <c r="X73" s="965"/>
      <c r="Y73" s="965"/>
      <c r="Z73" s="965"/>
      <c r="AA73" s="965">
        <v>-5</v>
      </c>
      <c r="AB73" s="965"/>
      <c r="AC73" s="965"/>
      <c r="AD73" s="965"/>
      <c r="AE73" s="965"/>
      <c r="AF73" s="965">
        <v>85</v>
      </c>
      <c r="AG73" s="965"/>
      <c r="AH73" s="965"/>
      <c r="AI73" s="965"/>
      <c r="AJ73" s="965"/>
      <c r="AK73" s="965" t="s">
        <v>534</v>
      </c>
      <c r="AL73" s="965"/>
      <c r="AM73" s="965"/>
      <c r="AN73" s="965"/>
      <c r="AO73" s="965"/>
      <c r="AP73" s="965">
        <v>1619</v>
      </c>
      <c r="AQ73" s="965"/>
      <c r="AR73" s="965"/>
      <c r="AS73" s="965"/>
      <c r="AT73" s="965"/>
      <c r="AU73" s="965">
        <v>322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836</v>
      </c>
      <c r="R74" s="965"/>
      <c r="S74" s="965"/>
      <c r="T74" s="965"/>
      <c r="U74" s="965"/>
      <c r="V74" s="965">
        <v>833</v>
      </c>
      <c r="W74" s="965"/>
      <c r="X74" s="965"/>
      <c r="Y74" s="965"/>
      <c r="Z74" s="965"/>
      <c r="AA74" s="965">
        <v>3</v>
      </c>
      <c r="AB74" s="965"/>
      <c r="AC74" s="965"/>
      <c r="AD74" s="965"/>
      <c r="AE74" s="965"/>
      <c r="AF74" s="965">
        <v>1354</v>
      </c>
      <c r="AG74" s="965"/>
      <c r="AH74" s="965"/>
      <c r="AI74" s="965"/>
      <c r="AJ74" s="965"/>
      <c r="AK74" s="965" t="s">
        <v>534</v>
      </c>
      <c r="AL74" s="965"/>
      <c r="AM74" s="965"/>
      <c r="AN74" s="965"/>
      <c r="AO74" s="965"/>
      <c r="AP74" s="965" t="s">
        <v>534</v>
      </c>
      <c r="AQ74" s="965"/>
      <c r="AR74" s="965"/>
      <c r="AS74" s="965"/>
      <c r="AT74" s="965"/>
      <c r="AU74" s="965" t="s">
        <v>534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7276</v>
      </c>
      <c r="AG88" s="953"/>
      <c r="AH88" s="953"/>
      <c r="AI88" s="953"/>
      <c r="AJ88" s="953"/>
      <c r="AK88" s="957"/>
      <c r="AL88" s="957"/>
      <c r="AM88" s="957"/>
      <c r="AN88" s="957"/>
      <c r="AO88" s="957"/>
      <c r="AP88" s="953">
        <v>1619</v>
      </c>
      <c r="AQ88" s="953"/>
      <c r="AR88" s="953"/>
      <c r="AS88" s="953"/>
      <c r="AT88" s="953"/>
      <c r="AU88" s="953">
        <v>322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v>
      </c>
      <c r="CS102" s="945"/>
      <c r="CT102" s="945"/>
      <c r="CU102" s="945"/>
      <c r="CV102" s="946"/>
      <c r="CW102" s="944" t="s">
        <v>534</v>
      </c>
      <c r="CX102" s="945"/>
      <c r="CY102" s="945"/>
      <c r="CZ102" s="945"/>
      <c r="DA102" s="946"/>
      <c r="DB102" s="944" t="s">
        <v>534</v>
      </c>
      <c r="DC102" s="945"/>
      <c r="DD102" s="945"/>
      <c r="DE102" s="945"/>
      <c r="DF102" s="946"/>
      <c r="DG102" s="944">
        <v>105</v>
      </c>
      <c r="DH102" s="945"/>
      <c r="DI102" s="945"/>
      <c r="DJ102" s="945"/>
      <c r="DK102" s="946"/>
      <c r="DL102" s="944" t="s">
        <v>534</v>
      </c>
      <c r="DM102" s="945"/>
      <c r="DN102" s="945"/>
      <c r="DO102" s="945"/>
      <c r="DP102" s="946"/>
      <c r="DQ102" s="944">
        <v>11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2038492</v>
      </c>
      <c r="AB110" s="871"/>
      <c r="AC110" s="871"/>
      <c r="AD110" s="871"/>
      <c r="AE110" s="872"/>
      <c r="AF110" s="873">
        <v>1837943</v>
      </c>
      <c r="AG110" s="871"/>
      <c r="AH110" s="871"/>
      <c r="AI110" s="871"/>
      <c r="AJ110" s="872"/>
      <c r="AK110" s="873">
        <v>1628946</v>
      </c>
      <c r="AL110" s="871"/>
      <c r="AM110" s="871"/>
      <c r="AN110" s="871"/>
      <c r="AO110" s="872"/>
      <c r="AP110" s="874">
        <v>18.399999999999999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14829815</v>
      </c>
      <c r="BR110" s="798"/>
      <c r="BS110" s="798"/>
      <c r="BT110" s="798"/>
      <c r="BU110" s="798"/>
      <c r="BV110" s="798">
        <v>14578992</v>
      </c>
      <c r="BW110" s="798"/>
      <c r="BX110" s="798"/>
      <c r="BY110" s="798"/>
      <c r="BZ110" s="798"/>
      <c r="CA110" s="798">
        <v>15163669</v>
      </c>
      <c r="CB110" s="798"/>
      <c r="CC110" s="798"/>
      <c r="CD110" s="798"/>
      <c r="CE110" s="798"/>
      <c r="CF110" s="859">
        <v>171.2</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235843</v>
      </c>
      <c r="BR111" s="769"/>
      <c r="BS111" s="769"/>
      <c r="BT111" s="769"/>
      <c r="BU111" s="769"/>
      <c r="BV111" s="769">
        <v>209876</v>
      </c>
      <c r="BW111" s="769"/>
      <c r="BX111" s="769"/>
      <c r="BY111" s="769"/>
      <c r="BZ111" s="769"/>
      <c r="CA111" s="769">
        <v>183770</v>
      </c>
      <c r="CB111" s="769"/>
      <c r="CC111" s="769"/>
      <c r="CD111" s="769"/>
      <c r="CE111" s="769"/>
      <c r="CF111" s="846">
        <v>2.1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5209777</v>
      </c>
      <c r="BR112" s="769"/>
      <c r="BS112" s="769"/>
      <c r="BT112" s="769"/>
      <c r="BU112" s="769"/>
      <c r="BV112" s="769">
        <v>5251519</v>
      </c>
      <c r="BW112" s="769"/>
      <c r="BX112" s="769"/>
      <c r="BY112" s="769"/>
      <c r="BZ112" s="769"/>
      <c r="CA112" s="769">
        <v>6250092</v>
      </c>
      <c r="CB112" s="769"/>
      <c r="CC112" s="769"/>
      <c r="CD112" s="769"/>
      <c r="CE112" s="769"/>
      <c r="CF112" s="846">
        <v>70.599999999999994</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402922</v>
      </c>
      <c r="AB113" s="907"/>
      <c r="AC113" s="907"/>
      <c r="AD113" s="907"/>
      <c r="AE113" s="908"/>
      <c r="AF113" s="909">
        <v>421971</v>
      </c>
      <c r="AG113" s="907"/>
      <c r="AH113" s="907"/>
      <c r="AI113" s="907"/>
      <c r="AJ113" s="908"/>
      <c r="AK113" s="909">
        <v>406945</v>
      </c>
      <c r="AL113" s="907"/>
      <c r="AM113" s="907"/>
      <c r="AN113" s="907"/>
      <c r="AO113" s="908"/>
      <c r="AP113" s="910">
        <v>4.5999999999999996</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452076</v>
      </c>
      <c r="BR113" s="769"/>
      <c r="BS113" s="769"/>
      <c r="BT113" s="769"/>
      <c r="BU113" s="769"/>
      <c r="BV113" s="769">
        <v>389406</v>
      </c>
      <c r="BW113" s="769"/>
      <c r="BX113" s="769"/>
      <c r="BY113" s="769"/>
      <c r="BZ113" s="769"/>
      <c r="CA113" s="769">
        <v>322271</v>
      </c>
      <c r="CB113" s="769"/>
      <c r="CC113" s="769"/>
      <c r="CD113" s="769"/>
      <c r="CE113" s="769"/>
      <c r="CF113" s="846">
        <v>3.6</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60051</v>
      </c>
      <c r="AB114" s="782"/>
      <c r="AC114" s="782"/>
      <c r="AD114" s="782"/>
      <c r="AE114" s="783"/>
      <c r="AF114" s="784">
        <v>53722</v>
      </c>
      <c r="AG114" s="782"/>
      <c r="AH114" s="782"/>
      <c r="AI114" s="782"/>
      <c r="AJ114" s="783"/>
      <c r="AK114" s="784">
        <v>46696</v>
      </c>
      <c r="AL114" s="782"/>
      <c r="AM114" s="782"/>
      <c r="AN114" s="782"/>
      <c r="AO114" s="783"/>
      <c r="AP114" s="752">
        <v>0.5</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4301258</v>
      </c>
      <c r="BR114" s="769"/>
      <c r="BS114" s="769"/>
      <c r="BT114" s="769"/>
      <c r="BU114" s="769"/>
      <c r="BV114" s="769">
        <v>4162644</v>
      </c>
      <c r="BW114" s="769"/>
      <c r="BX114" s="769"/>
      <c r="BY114" s="769"/>
      <c r="BZ114" s="769"/>
      <c r="CA114" s="769">
        <v>3630579</v>
      </c>
      <c r="CB114" s="769"/>
      <c r="CC114" s="769"/>
      <c r="CD114" s="769"/>
      <c r="CE114" s="769"/>
      <c r="CF114" s="846">
        <v>41</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26278</v>
      </c>
      <c r="AB115" s="907"/>
      <c r="AC115" s="907"/>
      <c r="AD115" s="907"/>
      <c r="AE115" s="908"/>
      <c r="AF115" s="909">
        <v>26193</v>
      </c>
      <c r="AG115" s="907"/>
      <c r="AH115" s="907"/>
      <c r="AI115" s="907"/>
      <c r="AJ115" s="908"/>
      <c r="AK115" s="909">
        <v>26106</v>
      </c>
      <c r="AL115" s="907"/>
      <c r="AM115" s="907"/>
      <c r="AN115" s="907"/>
      <c r="AO115" s="908"/>
      <c r="AP115" s="910">
        <v>0.3</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16443</v>
      </c>
      <c r="BR115" s="769"/>
      <c r="BS115" s="769"/>
      <c r="BT115" s="769"/>
      <c r="BU115" s="769"/>
      <c r="BV115" s="769">
        <v>14110</v>
      </c>
      <c r="BW115" s="769"/>
      <c r="BX115" s="769"/>
      <c r="BY115" s="769"/>
      <c r="BZ115" s="769"/>
      <c r="CA115" s="769">
        <v>15041</v>
      </c>
      <c r="CB115" s="769"/>
      <c r="CC115" s="769"/>
      <c r="CD115" s="769"/>
      <c r="CE115" s="769"/>
      <c r="CF115" s="846">
        <v>0.2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2527743</v>
      </c>
      <c r="AB117" s="893"/>
      <c r="AC117" s="893"/>
      <c r="AD117" s="893"/>
      <c r="AE117" s="894"/>
      <c r="AF117" s="896">
        <v>2339829</v>
      </c>
      <c r="AG117" s="893"/>
      <c r="AH117" s="893"/>
      <c r="AI117" s="893"/>
      <c r="AJ117" s="894"/>
      <c r="AK117" s="896">
        <v>2108693</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25045212</v>
      </c>
      <c r="BR118" s="856"/>
      <c r="BS118" s="856"/>
      <c r="BT118" s="856"/>
      <c r="BU118" s="856"/>
      <c r="BV118" s="856">
        <v>24606547</v>
      </c>
      <c r="BW118" s="856"/>
      <c r="BX118" s="856"/>
      <c r="BY118" s="856"/>
      <c r="BZ118" s="856"/>
      <c r="CA118" s="856">
        <v>25565422</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2655532</v>
      </c>
      <c r="BR119" s="798"/>
      <c r="BS119" s="798"/>
      <c r="BT119" s="798"/>
      <c r="BU119" s="798"/>
      <c r="BV119" s="798">
        <v>2910578</v>
      </c>
      <c r="BW119" s="798"/>
      <c r="BX119" s="798"/>
      <c r="BY119" s="798"/>
      <c r="BZ119" s="798"/>
      <c r="CA119" s="798">
        <v>3432144</v>
      </c>
      <c r="CB119" s="798"/>
      <c r="CC119" s="798"/>
      <c r="CD119" s="798"/>
      <c r="CE119" s="798"/>
      <c r="CF119" s="859">
        <v>38.700000000000003</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235843</v>
      </c>
      <c r="DH119" s="715"/>
      <c r="DI119" s="715"/>
      <c r="DJ119" s="715"/>
      <c r="DK119" s="716"/>
      <c r="DL119" s="717">
        <v>209876</v>
      </c>
      <c r="DM119" s="715"/>
      <c r="DN119" s="715"/>
      <c r="DO119" s="715"/>
      <c r="DP119" s="716"/>
      <c r="DQ119" s="717">
        <v>183770</v>
      </c>
      <c r="DR119" s="715"/>
      <c r="DS119" s="715"/>
      <c r="DT119" s="715"/>
      <c r="DU119" s="716"/>
      <c r="DV119" s="805">
        <v>2.1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2440780</v>
      </c>
      <c r="BR120" s="769"/>
      <c r="BS120" s="769"/>
      <c r="BT120" s="769"/>
      <c r="BU120" s="769"/>
      <c r="BV120" s="769">
        <v>2407971</v>
      </c>
      <c r="BW120" s="769"/>
      <c r="BX120" s="769"/>
      <c r="BY120" s="769"/>
      <c r="BZ120" s="769"/>
      <c r="CA120" s="769">
        <v>2509541</v>
      </c>
      <c r="CB120" s="769"/>
      <c r="CC120" s="769"/>
      <c r="CD120" s="769"/>
      <c r="CE120" s="769"/>
      <c r="CF120" s="846">
        <v>28.3</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4011944</v>
      </c>
      <c r="DH120" s="798"/>
      <c r="DI120" s="798"/>
      <c r="DJ120" s="798"/>
      <c r="DK120" s="798"/>
      <c r="DL120" s="798">
        <v>3968516</v>
      </c>
      <c r="DM120" s="798"/>
      <c r="DN120" s="798"/>
      <c r="DO120" s="798"/>
      <c r="DP120" s="798"/>
      <c r="DQ120" s="798">
        <v>3846667</v>
      </c>
      <c r="DR120" s="798"/>
      <c r="DS120" s="798"/>
      <c r="DT120" s="798"/>
      <c r="DU120" s="798"/>
      <c r="DV120" s="799">
        <v>43.4</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12093717</v>
      </c>
      <c r="BR121" s="856"/>
      <c r="BS121" s="856"/>
      <c r="BT121" s="856"/>
      <c r="BU121" s="856"/>
      <c r="BV121" s="856">
        <v>12255157</v>
      </c>
      <c r="BW121" s="856"/>
      <c r="BX121" s="856"/>
      <c r="BY121" s="856"/>
      <c r="BZ121" s="856"/>
      <c r="CA121" s="856">
        <v>13257498</v>
      </c>
      <c r="CB121" s="856"/>
      <c r="CC121" s="856"/>
      <c r="CD121" s="856"/>
      <c r="CE121" s="856"/>
      <c r="CF121" s="857">
        <v>149.69999999999999</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899765</v>
      </c>
      <c r="DH121" s="769"/>
      <c r="DI121" s="769"/>
      <c r="DJ121" s="769"/>
      <c r="DK121" s="769"/>
      <c r="DL121" s="769">
        <v>987012</v>
      </c>
      <c r="DM121" s="769"/>
      <c r="DN121" s="769"/>
      <c r="DO121" s="769"/>
      <c r="DP121" s="769"/>
      <c r="DQ121" s="769">
        <v>2122536</v>
      </c>
      <c r="DR121" s="769"/>
      <c r="DS121" s="769"/>
      <c r="DT121" s="769"/>
      <c r="DU121" s="769"/>
      <c r="DV121" s="821">
        <v>24</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17190029</v>
      </c>
      <c r="BR122" s="838"/>
      <c r="BS122" s="838"/>
      <c r="BT122" s="838"/>
      <c r="BU122" s="838"/>
      <c r="BV122" s="838">
        <v>17573706</v>
      </c>
      <c r="BW122" s="838"/>
      <c r="BX122" s="838"/>
      <c r="BY122" s="838"/>
      <c r="BZ122" s="838"/>
      <c r="CA122" s="838">
        <v>19199183</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269926</v>
      </c>
      <c r="DH122" s="769"/>
      <c r="DI122" s="769"/>
      <c r="DJ122" s="769"/>
      <c r="DK122" s="769"/>
      <c r="DL122" s="769">
        <v>264659</v>
      </c>
      <c r="DM122" s="769"/>
      <c r="DN122" s="769"/>
      <c r="DO122" s="769"/>
      <c r="DP122" s="769"/>
      <c r="DQ122" s="769">
        <v>249193</v>
      </c>
      <c r="DR122" s="769"/>
      <c r="DS122" s="769"/>
      <c r="DT122" s="769"/>
      <c r="DU122" s="769"/>
      <c r="DV122" s="821">
        <v>2.8</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88</v>
      </c>
      <c r="BR123" s="830"/>
      <c r="BS123" s="830"/>
      <c r="BT123" s="830"/>
      <c r="BU123" s="830"/>
      <c r="BV123" s="830">
        <v>79.5</v>
      </c>
      <c r="BW123" s="830"/>
      <c r="BX123" s="830"/>
      <c r="BY123" s="830"/>
      <c r="BZ123" s="830"/>
      <c r="CA123" s="830">
        <v>71.8</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28142</v>
      </c>
      <c r="DH123" s="782"/>
      <c r="DI123" s="782"/>
      <c r="DJ123" s="782"/>
      <c r="DK123" s="783"/>
      <c r="DL123" s="784">
        <v>31332</v>
      </c>
      <c r="DM123" s="782"/>
      <c r="DN123" s="782"/>
      <c r="DO123" s="782"/>
      <c r="DP123" s="783"/>
      <c r="DQ123" s="784">
        <v>31696</v>
      </c>
      <c r="DR123" s="782"/>
      <c r="DS123" s="782"/>
      <c r="DT123" s="782"/>
      <c r="DU123" s="783"/>
      <c r="DV123" s="752">
        <v>0.4</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26278</v>
      </c>
      <c r="AB126" s="782"/>
      <c r="AC126" s="782"/>
      <c r="AD126" s="782"/>
      <c r="AE126" s="783"/>
      <c r="AF126" s="784">
        <v>26193</v>
      </c>
      <c r="AG126" s="782"/>
      <c r="AH126" s="782"/>
      <c r="AI126" s="782"/>
      <c r="AJ126" s="783"/>
      <c r="AK126" s="784">
        <v>26106</v>
      </c>
      <c r="AL126" s="782"/>
      <c r="AM126" s="782"/>
      <c r="AN126" s="782"/>
      <c r="AO126" s="783"/>
      <c r="AP126" s="752">
        <v>0.3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13.33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16443</v>
      </c>
      <c r="DH127" s="818"/>
      <c r="DI127" s="818"/>
      <c r="DJ127" s="818"/>
      <c r="DK127" s="818"/>
      <c r="DL127" s="818">
        <v>14110</v>
      </c>
      <c r="DM127" s="818"/>
      <c r="DN127" s="818"/>
      <c r="DO127" s="818"/>
      <c r="DP127" s="818"/>
      <c r="DQ127" s="818">
        <v>15041</v>
      </c>
      <c r="DR127" s="818"/>
      <c r="DS127" s="818"/>
      <c r="DT127" s="818"/>
      <c r="DU127" s="818"/>
      <c r="DV127" s="819">
        <v>0.2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234043</v>
      </c>
      <c r="AB128" s="722"/>
      <c r="AC128" s="722"/>
      <c r="AD128" s="722"/>
      <c r="AE128" s="723"/>
      <c r="AF128" s="724">
        <v>233790</v>
      </c>
      <c r="AG128" s="722"/>
      <c r="AH128" s="722"/>
      <c r="AI128" s="722"/>
      <c r="AJ128" s="723"/>
      <c r="AK128" s="724">
        <v>220833</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18.329999999999998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10032152</v>
      </c>
      <c r="AB129" s="782"/>
      <c r="AC129" s="782"/>
      <c r="AD129" s="782"/>
      <c r="AE129" s="783"/>
      <c r="AF129" s="784">
        <v>9962729</v>
      </c>
      <c r="AG129" s="782"/>
      <c r="AH129" s="782"/>
      <c r="AI129" s="782"/>
      <c r="AJ129" s="783"/>
      <c r="AK129" s="784">
        <v>10009196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1111018</v>
      </c>
      <c r="AB130" s="782"/>
      <c r="AC130" s="782"/>
      <c r="AD130" s="782"/>
      <c r="AE130" s="783"/>
      <c r="AF130" s="784">
        <v>1122547</v>
      </c>
      <c r="AG130" s="782"/>
      <c r="AH130" s="782"/>
      <c r="AI130" s="782"/>
      <c r="AJ130" s="783"/>
      <c r="AK130" s="784">
        <v>1151379</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71.8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8921134</v>
      </c>
      <c r="AB131" s="715"/>
      <c r="AC131" s="715"/>
      <c r="AD131" s="715"/>
      <c r="AE131" s="716"/>
      <c r="AF131" s="717">
        <v>8840182</v>
      </c>
      <c r="AG131" s="715"/>
      <c r="AH131" s="715"/>
      <c r="AI131" s="715"/>
      <c r="AJ131" s="716"/>
      <c r="AK131" s="717">
        <v>8857817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13.25708144</v>
      </c>
      <c r="AB132" s="738"/>
      <c r="AC132" s="738"/>
      <c r="AD132" s="738"/>
      <c r="AE132" s="739"/>
      <c r="AF132" s="740">
        <v>11.12524606</v>
      </c>
      <c r="AG132" s="738"/>
      <c r="AH132" s="738"/>
      <c r="AI132" s="738"/>
      <c r="AJ132" s="739"/>
      <c r="AK132" s="740">
        <v>8.3144752260000008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14</v>
      </c>
      <c r="AB133" s="747"/>
      <c r="AC133" s="747"/>
      <c r="AD133" s="747"/>
      <c r="AE133" s="748"/>
      <c r="AF133" s="746">
        <v>12.8</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2" zoomScaleNormal="85" zoomScaleSheetLayoutView="55" workbookViewId="0">
      <selection activeCell="AE30" sqref="AE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3060915</v>
      </c>
      <c r="L9" s="264">
        <v>65836</v>
      </c>
      <c r="M9" s="265">
        <v>79749</v>
      </c>
      <c r="N9" s="266">
        <v>-17.399999999999999</v>
      </c>
    </row>
    <row r="10" spans="1:16">
      <c r="A10" s="248"/>
      <c r="B10" s="244"/>
      <c r="C10" s="244"/>
      <c r="D10" s="244"/>
      <c r="E10" s="244"/>
      <c r="F10" s="244"/>
      <c r="G10" s="1131" t="s">
        <v>475</v>
      </c>
      <c r="H10" s="1132"/>
      <c r="I10" s="1132"/>
      <c r="J10" s="1133"/>
      <c r="K10" s="267">
        <v>195164</v>
      </c>
      <c r="L10" s="268">
        <v>4198</v>
      </c>
      <c r="M10" s="269">
        <v>6217</v>
      </c>
      <c r="N10" s="270">
        <v>-32.5</v>
      </c>
    </row>
    <row r="11" spans="1:16" ht="13.5" customHeight="1">
      <c r="A11" s="248"/>
      <c r="B11" s="244"/>
      <c r="C11" s="244"/>
      <c r="D11" s="244"/>
      <c r="E11" s="244"/>
      <c r="F11" s="244"/>
      <c r="G11" s="1131" t="s">
        <v>476</v>
      </c>
      <c r="H11" s="1132"/>
      <c r="I11" s="1132"/>
      <c r="J11" s="1133"/>
      <c r="K11" s="267">
        <v>2885</v>
      </c>
      <c r="L11" s="268">
        <v>62</v>
      </c>
      <c r="M11" s="269">
        <v>8019</v>
      </c>
      <c r="N11" s="270">
        <v>-99.2</v>
      </c>
    </row>
    <row r="12" spans="1:16" ht="13.5" customHeight="1">
      <c r="A12" s="248"/>
      <c r="B12" s="244"/>
      <c r="C12" s="244"/>
      <c r="D12" s="244"/>
      <c r="E12" s="244"/>
      <c r="F12" s="244"/>
      <c r="G12" s="1131" t="s">
        <v>477</v>
      </c>
      <c r="H12" s="1132"/>
      <c r="I12" s="1132"/>
      <c r="J12" s="1133"/>
      <c r="K12" s="267">
        <v>212786</v>
      </c>
      <c r="L12" s="268">
        <v>4577</v>
      </c>
      <c r="M12" s="269">
        <v>1353</v>
      </c>
      <c r="N12" s="270">
        <v>238.3</v>
      </c>
    </row>
    <row r="13" spans="1:16" ht="13.5" customHeight="1">
      <c r="A13" s="248"/>
      <c r="B13" s="244"/>
      <c r="C13" s="244"/>
      <c r="D13" s="244"/>
      <c r="E13" s="244"/>
      <c r="F13" s="244"/>
      <c r="G13" s="1131" t="s">
        <v>478</v>
      </c>
      <c r="H13" s="1132"/>
      <c r="I13" s="1132"/>
      <c r="J13" s="1133"/>
      <c r="K13" s="267" t="s">
        <v>479</v>
      </c>
      <c r="L13" s="268" t="s">
        <v>479</v>
      </c>
      <c r="M13" s="269" t="s">
        <v>479</v>
      </c>
      <c r="N13" s="270" t="s">
        <v>479</v>
      </c>
    </row>
    <row r="14" spans="1:16" ht="13.5" customHeight="1">
      <c r="A14" s="248"/>
      <c r="B14" s="244"/>
      <c r="C14" s="244"/>
      <c r="D14" s="244"/>
      <c r="E14" s="244"/>
      <c r="F14" s="244"/>
      <c r="G14" s="1131" t="s">
        <v>480</v>
      </c>
      <c r="H14" s="1132"/>
      <c r="I14" s="1132"/>
      <c r="J14" s="1133"/>
      <c r="K14" s="267">
        <v>138850</v>
      </c>
      <c r="L14" s="268">
        <v>2986</v>
      </c>
      <c r="M14" s="269">
        <v>3282</v>
      </c>
      <c r="N14" s="270">
        <v>-9</v>
      </c>
    </row>
    <row r="15" spans="1:16" ht="13.5" customHeight="1">
      <c r="A15" s="248"/>
      <c r="B15" s="244"/>
      <c r="C15" s="244"/>
      <c r="D15" s="244"/>
      <c r="E15" s="244"/>
      <c r="F15" s="244"/>
      <c r="G15" s="1131" t="s">
        <v>481</v>
      </c>
      <c r="H15" s="1132"/>
      <c r="I15" s="1132"/>
      <c r="J15" s="1133"/>
      <c r="K15" s="267">
        <v>66131</v>
      </c>
      <c r="L15" s="268">
        <v>1422</v>
      </c>
      <c r="M15" s="269">
        <v>1832</v>
      </c>
      <c r="N15" s="270">
        <v>-22.4</v>
      </c>
    </row>
    <row r="16" spans="1:16">
      <c r="A16" s="248"/>
      <c r="B16" s="244"/>
      <c r="C16" s="244"/>
      <c r="D16" s="244"/>
      <c r="E16" s="244"/>
      <c r="F16" s="244"/>
      <c r="G16" s="1134" t="s">
        <v>482</v>
      </c>
      <c r="H16" s="1135"/>
      <c r="I16" s="1135"/>
      <c r="J16" s="1136"/>
      <c r="K16" s="268">
        <v>-404955</v>
      </c>
      <c r="L16" s="268">
        <v>-8710</v>
      </c>
      <c r="M16" s="269">
        <v>-9558</v>
      </c>
      <c r="N16" s="270">
        <v>-8.9</v>
      </c>
    </row>
    <row r="17" spans="1:16">
      <c r="A17" s="248"/>
      <c r="B17" s="244"/>
      <c r="C17" s="244"/>
      <c r="D17" s="244"/>
      <c r="E17" s="244"/>
      <c r="F17" s="244"/>
      <c r="G17" s="1134" t="s">
        <v>169</v>
      </c>
      <c r="H17" s="1135"/>
      <c r="I17" s="1135"/>
      <c r="J17" s="1136"/>
      <c r="K17" s="268">
        <v>3271776</v>
      </c>
      <c r="L17" s="268">
        <v>70371</v>
      </c>
      <c r="M17" s="269">
        <v>90893</v>
      </c>
      <c r="N17" s="270">
        <v>-22.6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7.16</v>
      </c>
      <c r="L21" s="281">
        <v>9.06</v>
      </c>
      <c r="M21" s="282">
        <v>-1.9</v>
      </c>
      <c r="N21" s="249"/>
      <c r="O21" s="283"/>
      <c r="P21" s="279"/>
    </row>
    <row r="22" spans="1:16" s="284" customFormat="1">
      <c r="A22" s="279"/>
      <c r="B22" s="249"/>
      <c r="C22" s="249"/>
      <c r="D22" s="249"/>
      <c r="E22" s="249"/>
      <c r="F22" s="249"/>
      <c r="G22" s="1128" t="s">
        <v>488</v>
      </c>
      <c r="H22" s="1129"/>
      <c r="I22" s="1129"/>
      <c r="J22" s="1130"/>
      <c r="K22" s="285">
        <v>96.3</v>
      </c>
      <c r="L22" s="286">
        <v>96.9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1628946</v>
      </c>
      <c r="L32" s="294">
        <v>35036</v>
      </c>
      <c r="M32" s="295">
        <v>60211</v>
      </c>
      <c r="N32" s="296">
        <v>-41.8</v>
      </c>
    </row>
    <row r="33" spans="1:16" ht="13.5" customHeight="1">
      <c r="A33" s="248"/>
      <c r="B33" s="244"/>
      <c r="C33" s="244"/>
      <c r="D33" s="244"/>
      <c r="E33" s="244"/>
      <c r="F33" s="244"/>
      <c r="G33" s="1119" t="s">
        <v>493</v>
      </c>
      <c r="H33" s="1120"/>
      <c r="I33" s="1120"/>
      <c r="J33" s="1121"/>
      <c r="K33" s="294" t="s">
        <v>479</v>
      </c>
      <c r="L33" s="294" t="s">
        <v>479</v>
      </c>
      <c r="M33" s="295" t="s">
        <v>479</v>
      </c>
      <c r="N33" s="296" t="s">
        <v>479</v>
      </c>
    </row>
    <row r="34" spans="1:16" ht="27" customHeight="1">
      <c r="A34" s="248"/>
      <c r="B34" s="244"/>
      <c r="C34" s="244"/>
      <c r="D34" s="244"/>
      <c r="E34" s="244"/>
      <c r="F34" s="244"/>
      <c r="G34" s="1119" t="s">
        <v>494</v>
      </c>
      <c r="H34" s="1120"/>
      <c r="I34" s="1120"/>
      <c r="J34" s="1121"/>
      <c r="K34" s="294" t="s">
        <v>479</v>
      </c>
      <c r="L34" s="294" t="s">
        <v>479</v>
      </c>
      <c r="M34" s="295">
        <v>12</v>
      </c>
      <c r="N34" s="296" t="s">
        <v>479</v>
      </c>
    </row>
    <row r="35" spans="1:16" ht="27" customHeight="1">
      <c r="A35" s="248"/>
      <c r="B35" s="244"/>
      <c r="C35" s="244"/>
      <c r="D35" s="244"/>
      <c r="E35" s="244"/>
      <c r="F35" s="244"/>
      <c r="G35" s="1119" t="s">
        <v>495</v>
      </c>
      <c r="H35" s="1120"/>
      <c r="I35" s="1120"/>
      <c r="J35" s="1121"/>
      <c r="K35" s="294">
        <v>406945</v>
      </c>
      <c r="L35" s="294">
        <v>8753</v>
      </c>
      <c r="M35" s="295">
        <v>18343</v>
      </c>
      <c r="N35" s="296">
        <v>-52.3</v>
      </c>
    </row>
    <row r="36" spans="1:16" ht="27" customHeight="1">
      <c r="A36" s="248"/>
      <c r="B36" s="244"/>
      <c r="C36" s="244"/>
      <c r="D36" s="244"/>
      <c r="E36" s="244"/>
      <c r="F36" s="244"/>
      <c r="G36" s="1119" t="s">
        <v>496</v>
      </c>
      <c r="H36" s="1120"/>
      <c r="I36" s="1120"/>
      <c r="J36" s="1121"/>
      <c r="K36" s="294">
        <v>46696</v>
      </c>
      <c r="L36" s="294">
        <v>1004</v>
      </c>
      <c r="M36" s="295">
        <v>3415</v>
      </c>
      <c r="N36" s="296">
        <v>-70.599999999999994</v>
      </c>
    </row>
    <row r="37" spans="1:16" ht="13.5" customHeight="1">
      <c r="A37" s="248"/>
      <c r="B37" s="244"/>
      <c r="C37" s="244"/>
      <c r="D37" s="244"/>
      <c r="E37" s="244"/>
      <c r="F37" s="244"/>
      <c r="G37" s="1119" t="s">
        <v>497</v>
      </c>
      <c r="H37" s="1120"/>
      <c r="I37" s="1120"/>
      <c r="J37" s="1121"/>
      <c r="K37" s="294">
        <v>26106</v>
      </c>
      <c r="L37" s="294">
        <v>562</v>
      </c>
      <c r="M37" s="295">
        <v>2186</v>
      </c>
      <c r="N37" s="296">
        <v>-74.3</v>
      </c>
    </row>
    <row r="38" spans="1:16" ht="27" customHeight="1">
      <c r="A38" s="248"/>
      <c r="B38" s="244"/>
      <c r="C38" s="244"/>
      <c r="D38" s="244"/>
      <c r="E38" s="244"/>
      <c r="F38" s="244"/>
      <c r="G38" s="1122" t="s">
        <v>498</v>
      </c>
      <c r="H38" s="1123"/>
      <c r="I38" s="1123"/>
      <c r="J38" s="1124"/>
      <c r="K38" s="297" t="s">
        <v>479</v>
      </c>
      <c r="L38" s="297" t="s">
        <v>479</v>
      </c>
      <c r="M38" s="298">
        <v>6</v>
      </c>
      <c r="N38" s="299" t="s">
        <v>479</v>
      </c>
      <c r="O38" s="293"/>
    </row>
    <row r="39" spans="1:16">
      <c r="A39" s="248"/>
      <c r="B39" s="244"/>
      <c r="C39" s="244"/>
      <c r="D39" s="244"/>
      <c r="E39" s="244"/>
      <c r="F39" s="244"/>
      <c r="G39" s="1122" t="s">
        <v>499</v>
      </c>
      <c r="H39" s="1123"/>
      <c r="I39" s="1123"/>
      <c r="J39" s="1124"/>
      <c r="K39" s="300">
        <v>-220833</v>
      </c>
      <c r="L39" s="300">
        <v>-4750</v>
      </c>
      <c r="M39" s="301">
        <v>-3932</v>
      </c>
      <c r="N39" s="302">
        <v>20.8</v>
      </c>
      <c r="O39" s="293"/>
    </row>
    <row r="40" spans="1:16" ht="27" customHeight="1">
      <c r="A40" s="248"/>
      <c r="B40" s="244"/>
      <c r="C40" s="244"/>
      <c r="D40" s="244"/>
      <c r="E40" s="244"/>
      <c r="F40" s="244"/>
      <c r="G40" s="1119" t="s">
        <v>500</v>
      </c>
      <c r="H40" s="1120"/>
      <c r="I40" s="1120"/>
      <c r="J40" s="1121"/>
      <c r="K40" s="300">
        <v>-1151379</v>
      </c>
      <c r="L40" s="300">
        <v>-24765</v>
      </c>
      <c r="M40" s="301">
        <v>-53401</v>
      </c>
      <c r="N40" s="302">
        <v>-53.6</v>
      </c>
      <c r="O40" s="293"/>
    </row>
    <row r="41" spans="1:16">
      <c r="A41" s="248"/>
      <c r="B41" s="244"/>
      <c r="C41" s="244"/>
      <c r="D41" s="244"/>
      <c r="E41" s="244"/>
      <c r="F41" s="244"/>
      <c r="G41" s="1125" t="s">
        <v>279</v>
      </c>
      <c r="H41" s="1126"/>
      <c r="I41" s="1126"/>
      <c r="J41" s="1127"/>
      <c r="K41" s="294">
        <v>736481</v>
      </c>
      <c r="L41" s="300">
        <v>15841</v>
      </c>
      <c r="M41" s="301">
        <v>26841</v>
      </c>
      <c r="N41" s="302">
        <v>-41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1007410</v>
      </c>
      <c r="J51" s="320">
        <v>20627</v>
      </c>
      <c r="K51" s="321">
        <v>-0.2</v>
      </c>
      <c r="L51" s="322">
        <v>79008</v>
      </c>
      <c r="M51" s="323">
        <v>36.6</v>
      </c>
      <c r="N51" s="324">
        <v>-36.799999999999997</v>
      </c>
    </row>
    <row r="52" spans="1:14">
      <c r="A52" s="248"/>
      <c r="B52" s="244"/>
      <c r="C52" s="244"/>
      <c r="D52" s="244"/>
      <c r="E52" s="244"/>
      <c r="F52" s="244"/>
      <c r="G52" s="325"/>
      <c r="H52" s="326" t="s">
        <v>511</v>
      </c>
      <c r="I52" s="327">
        <v>721463</v>
      </c>
      <c r="J52" s="328">
        <v>14772</v>
      </c>
      <c r="K52" s="329">
        <v>-7</v>
      </c>
      <c r="L52" s="330">
        <v>46014</v>
      </c>
      <c r="M52" s="331">
        <v>37.5</v>
      </c>
      <c r="N52" s="332">
        <v>-44.5</v>
      </c>
    </row>
    <row r="53" spans="1:14">
      <c r="A53" s="248"/>
      <c r="B53" s="244"/>
      <c r="C53" s="244"/>
      <c r="D53" s="244"/>
      <c r="E53" s="244"/>
      <c r="F53" s="244"/>
      <c r="G53" s="310" t="s">
        <v>512</v>
      </c>
      <c r="H53" s="311"/>
      <c r="I53" s="319">
        <v>1275937</v>
      </c>
      <c r="J53" s="320">
        <v>26460</v>
      </c>
      <c r="K53" s="321">
        <v>28.3</v>
      </c>
      <c r="L53" s="322">
        <v>86381</v>
      </c>
      <c r="M53" s="323">
        <v>9.3000000000000007</v>
      </c>
      <c r="N53" s="324">
        <v>19</v>
      </c>
    </row>
    <row r="54" spans="1:14">
      <c r="A54" s="248"/>
      <c r="B54" s="244"/>
      <c r="C54" s="244"/>
      <c r="D54" s="244"/>
      <c r="E54" s="244"/>
      <c r="F54" s="244"/>
      <c r="G54" s="325"/>
      <c r="H54" s="326" t="s">
        <v>511</v>
      </c>
      <c r="I54" s="327">
        <v>603878</v>
      </c>
      <c r="J54" s="328">
        <v>12523</v>
      </c>
      <c r="K54" s="329">
        <v>-15.2</v>
      </c>
      <c r="L54" s="330">
        <v>41242</v>
      </c>
      <c r="M54" s="331">
        <v>-10.4</v>
      </c>
      <c r="N54" s="332">
        <v>-4.8</v>
      </c>
    </row>
    <row r="55" spans="1:14">
      <c r="A55" s="248"/>
      <c r="B55" s="244"/>
      <c r="C55" s="244"/>
      <c r="D55" s="244"/>
      <c r="E55" s="244"/>
      <c r="F55" s="244"/>
      <c r="G55" s="310" t="s">
        <v>513</v>
      </c>
      <c r="H55" s="311"/>
      <c r="I55" s="319">
        <v>1246320</v>
      </c>
      <c r="J55" s="320">
        <v>26263</v>
      </c>
      <c r="K55" s="321">
        <v>-0.7</v>
      </c>
      <c r="L55" s="322">
        <v>67088</v>
      </c>
      <c r="M55" s="323">
        <v>-22.3</v>
      </c>
      <c r="N55" s="324">
        <v>21.6</v>
      </c>
    </row>
    <row r="56" spans="1:14">
      <c r="A56" s="248"/>
      <c r="B56" s="244"/>
      <c r="C56" s="244"/>
      <c r="D56" s="244"/>
      <c r="E56" s="244"/>
      <c r="F56" s="244"/>
      <c r="G56" s="325"/>
      <c r="H56" s="326" t="s">
        <v>511</v>
      </c>
      <c r="I56" s="327">
        <v>1011049</v>
      </c>
      <c r="J56" s="328">
        <v>21305</v>
      </c>
      <c r="K56" s="329">
        <v>70.099999999999994</v>
      </c>
      <c r="L56" s="330">
        <v>37146</v>
      </c>
      <c r="M56" s="331">
        <v>-9.9</v>
      </c>
      <c r="N56" s="332">
        <v>80</v>
      </c>
    </row>
    <row r="57" spans="1:14">
      <c r="A57" s="248"/>
      <c r="B57" s="244"/>
      <c r="C57" s="244"/>
      <c r="D57" s="244"/>
      <c r="E57" s="244"/>
      <c r="F57" s="244"/>
      <c r="G57" s="310" t="s">
        <v>514</v>
      </c>
      <c r="H57" s="311"/>
      <c r="I57" s="319">
        <v>1371931</v>
      </c>
      <c r="J57" s="320">
        <v>29235</v>
      </c>
      <c r="K57" s="321">
        <v>11.3</v>
      </c>
      <c r="L57" s="322">
        <v>70489</v>
      </c>
      <c r="M57" s="323">
        <v>5.0999999999999996</v>
      </c>
      <c r="N57" s="324">
        <v>6.2</v>
      </c>
    </row>
    <row r="58" spans="1:14">
      <c r="A58" s="248"/>
      <c r="B58" s="244"/>
      <c r="C58" s="244"/>
      <c r="D58" s="244"/>
      <c r="E58" s="244"/>
      <c r="F58" s="244"/>
      <c r="G58" s="325"/>
      <c r="H58" s="326" t="s">
        <v>511</v>
      </c>
      <c r="I58" s="327">
        <v>773238</v>
      </c>
      <c r="J58" s="328">
        <v>16477</v>
      </c>
      <c r="K58" s="329">
        <v>-22.7</v>
      </c>
      <c r="L58" s="330">
        <v>37817</v>
      </c>
      <c r="M58" s="331">
        <v>1.8</v>
      </c>
      <c r="N58" s="332">
        <v>-24.5</v>
      </c>
    </row>
    <row r="59" spans="1:14">
      <c r="A59" s="248"/>
      <c r="B59" s="244"/>
      <c r="C59" s="244"/>
      <c r="D59" s="244"/>
      <c r="E59" s="244"/>
      <c r="F59" s="244"/>
      <c r="G59" s="310" t="s">
        <v>515</v>
      </c>
      <c r="H59" s="311"/>
      <c r="I59" s="319">
        <v>3659781</v>
      </c>
      <c r="J59" s="320">
        <v>78717</v>
      </c>
      <c r="K59" s="321">
        <v>169.3</v>
      </c>
      <c r="L59" s="322">
        <v>84389</v>
      </c>
      <c r="M59" s="323">
        <v>19.7</v>
      </c>
      <c r="N59" s="324">
        <v>149.6</v>
      </c>
    </row>
    <row r="60" spans="1:14">
      <c r="A60" s="248"/>
      <c r="B60" s="244"/>
      <c r="C60" s="244"/>
      <c r="D60" s="244"/>
      <c r="E60" s="244"/>
      <c r="F60" s="244"/>
      <c r="G60" s="325"/>
      <c r="H60" s="326" t="s">
        <v>511</v>
      </c>
      <c r="I60" s="333">
        <v>1387995</v>
      </c>
      <c r="J60" s="328">
        <v>29854</v>
      </c>
      <c r="K60" s="329">
        <v>81.2</v>
      </c>
      <c r="L60" s="330">
        <v>44339</v>
      </c>
      <c r="M60" s="331">
        <v>17.2</v>
      </c>
      <c r="N60" s="332">
        <v>64</v>
      </c>
    </row>
    <row r="61" spans="1:14">
      <c r="A61" s="248"/>
      <c r="B61" s="244"/>
      <c r="C61" s="244"/>
      <c r="D61" s="244"/>
      <c r="E61" s="244"/>
      <c r="F61" s="244"/>
      <c r="G61" s="310" t="s">
        <v>516</v>
      </c>
      <c r="H61" s="334"/>
      <c r="I61" s="335">
        <v>1712276</v>
      </c>
      <c r="J61" s="336">
        <v>36260</v>
      </c>
      <c r="K61" s="337">
        <v>41.6</v>
      </c>
      <c r="L61" s="338">
        <v>77471</v>
      </c>
      <c r="M61" s="339">
        <v>9.6999999999999993</v>
      </c>
      <c r="N61" s="324">
        <v>31.9</v>
      </c>
    </row>
    <row r="62" spans="1:14">
      <c r="A62" s="248"/>
      <c r="B62" s="244"/>
      <c r="C62" s="244"/>
      <c r="D62" s="244"/>
      <c r="E62" s="244"/>
      <c r="F62" s="244"/>
      <c r="G62" s="325"/>
      <c r="H62" s="326" t="s">
        <v>511</v>
      </c>
      <c r="I62" s="327">
        <v>899525</v>
      </c>
      <c r="J62" s="328">
        <v>18986</v>
      </c>
      <c r="K62" s="329">
        <v>21.3</v>
      </c>
      <c r="L62" s="330">
        <v>41312</v>
      </c>
      <c r="M62" s="331">
        <v>7.2</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12.68</v>
      </c>
      <c r="G47" s="12">
        <v>14.71</v>
      </c>
      <c r="H47" s="12">
        <v>19.100000000000001</v>
      </c>
      <c r="I47" s="12">
        <v>22.42</v>
      </c>
      <c r="J47" s="13">
        <v>25.11</v>
      </c>
    </row>
    <row r="48" spans="2:10" ht="57.75" customHeight="1">
      <c r="B48" s="14"/>
      <c r="C48" s="1139" t="s">
        <v>4</v>
      </c>
      <c r="D48" s="1139"/>
      <c r="E48" s="1140"/>
      <c r="F48" s="15">
        <v>4.95</v>
      </c>
      <c r="G48" s="16">
        <v>6.74</v>
      </c>
      <c r="H48" s="16">
        <v>7.96</v>
      </c>
      <c r="I48" s="16">
        <v>7.03</v>
      </c>
      <c r="J48" s="17">
        <v>6.37</v>
      </c>
    </row>
    <row r="49" spans="2:10" ht="57.75" customHeight="1" thickBot="1">
      <c r="B49" s="18"/>
      <c r="C49" s="1141" t="s">
        <v>5</v>
      </c>
      <c r="D49" s="1141"/>
      <c r="E49" s="1142"/>
      <c r="F49" s="19">
        <v>2.4900000000000002</v>
      </c>
      <c r="G49" s="20">
        <v>4.1900000000000004</v>
      </c>
      <c r="H49" s="20">
        <v>5.47</v>
      </c>
      <c r="I49" s="20">
        <v>2.2000000000000002</v>
      </c>
      <c r="J49" s="21">
        <v>2.36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36" sqref="I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4.95</v>
      </c>
      <c r="G34" s="33">
        <v>6.74</v>
      </c>
      <c r="H34" s="33">
        <v>7.96</v>
      </c>
      <c r="I34" s="33">
        <v>7.03</v>
      </c>
      <c r="J34" s="34">
        <v>6.36</v>
      </c>
      <c r="K34" s="22"/>
      <c r="L34" s="22"/>
      <c r="M34" s="22"/>
      <c r="N34" s="22"/>
      <c r="O34" s="22"/>
      <c r="P34" s="22"/>
    </row>
    <row r="35" spans="1:16" ht="39" customHeight="1">
      <c r="A35" s="22"/>
      <c r="B35" s="35"/>
      <c r="C35" s="1143" t="s">
        <v>524</v>
      </c>
      <c r="D35" s="1144"/>
      <c r="E35" s="1145"/>
      <c r="F35" s="36">
        <v>3.83</v>
      </c>
      <c r="G35" s="37">
        <v>4.47</v>
      </c>
      <c r="H35" s="37">
        <v>4.2</v>
      </c>
      <c r="I35" s="37">
        <v>5.18</v>
      </c>
      <c r="J35" s="38">
        <v>6.11</v>
      </c>
      <c r="K35" s="22"/>
      <c r="L35" s="22"/>
      <c r="M35" s="22"/>
      <c r="N35" s="22"/>
      <c r="O35" s="22"/>
      <c r="P35" s="22"/>
    </row>
    <row r="36" spans="1:16" ht="39" customHeight="1">
      <c r="A36" s="22"/>
      <c r="B36" s="35"/>
      <c r="C36" s="1143" t="s">
        <v>525</v>
      </c>
      <c r="D36" s="1144"/>
      <c r="E36" s="1145"/>
      <c r="F36" s="36">
        <v>6.32</v>
      </c>
      <c r="G36" s="37">
        <v>6.22</v>
      </c>
      <c r="H36" s="37">
        <v>5.94</v>
      </c>
      <c r="I36" s="37">
        <v>5.35</v>
      </c>
      <c r="J36" s="38">
        <v>5.15</v>
      </c>
      <c r="K36" s="22"/>
      <c r="L36" s="22"/>
      <c r="M36" s="22"/>
      <c r="N36" s="22"/>
      <c r="O36" s="22"/>
      <c r="P36" s="22"/>
    </row>
    <row r="37" spans="1:16" ht="39" customHeight="1">
      <c r="A37" s="22"/>
      <c r="B37" s="35"/>
      <c r="C37" s="1143" t="s">
        <v>526</v>
      </c>
      <c r="D37" s="1144"/>
      <c r="E37" s="1145"/>
      <c r="F37" s="36">
        <v>2.82</v>
      </c>
      <c r="G37" s="37">
        <v>1.46</v>
      </c>
      <c r="H37" s="37">
        <v>2.83</v>
      </c>
      <c r="I37" s="37">
        <v>2.0099999999999998</v>
      </c>
      <c r="J37" s="38">
        <v>3.22</v>
      </c>
      <c r="K37" s="22"/>
      <c r="L37" s="22"/>
      <c r="M37" s="22"/>
      <c r="N37" s="22"/>
      <c r="O37" s="22"/>
      <c r="P37" s="22"/>
    </row>
    <row r="38" spans="1:16" ht="39" customHeight="1">
      <c r="A38" s="22"/>
      <c r="B38" s="35"/>
      <c r="C38" s="1143" t="s">
        <v>527</v>
      </c>
      <c r="D38" s="1144"/>
      <c r="E38" s="1145"/>
      <c r="F38" s="36">
        <v>0.54</v>
      </c>
      <c r="G38" s="37">
        <v>0.16</v>
      </c>
      <c r="H38" s="37">
        <v>1.01</v>
      </c>
      <c r="I38" s="37">
        <v>1.62</v>
      </c>
      <c r="J38" s="38">
        <v>1.85</v>
      </c>
      <c r="K38" s="22"/>
      <c r="L38" s="22"/>
      <c r="M38" s="22"/>
      <c r="N38" s="22"/>
      <c r="O38" s="22"/>
      <c r="P38" s="22"/>
    </row>
    <row r="39" spans="1:16" ht="39" customHeight="1">
      <c r="A39" s="22"/>
      <c r="B39" s="35"/>
      <c r="C39" s="1143" t="s">
        <v>528</v>
      </c>
      <c r="D39" s="1144"/>
      <c r="E39" s="1145"/>
      <c r="F39" s="36">
        <v>0.1</v>
      </c>
      <c r="G39" s="37">
        <v>0.14000000000000001</v>
      </c>
      <c r="H39" s="37">
        <v>0.18</v>
      </c>
      <c r="I39" s="37">
        <v>0.04</v>
      </c>
      <c r="J39" s="38">
        <v>0.11</v>
      </c>
      <c r="K39" s="22"/>
      <c r="L39" s="22"/>
      <c r="M39" s="22"/>
      <c r="N39" s="22"/>
      <c r="O39" s="22"/>
      <c r="P39" s="22"/>
    </row>
    <row r="40" spans="1:16" ht="39" customHeight="1">
      <c r="A40" s="22"/>
      <c r="B40" s="35"/>
      <c r="C40" s="1143" t="s">
        <v>529</v>
      </c>
      <c r="D40" s="1144"/>
      <c r="E40" s="1145"/>
      <c r="F40" s="36">
        <v>0.01</v>
      </c>
      <c r="G40" s="37">
        <v>0.02</v>
      </c>
      <c r="H40" s="37">
        <v>0.02</v>
      </c>
      <c r="I40" s="37">
        <v>0.02</v>
      </c>
      <c r="J40" s="38">
        <v>0.02</v>
      </c>
      <c r="K40" s="22"/>
      <c r="L40" s="22"/>
      <c r="M40" s="22"/>
      <c r="N40" s="22"/>
      <c r="O40" s="22"/>
      <c r="P40" s="22"/>
    </row>
    <row r="41" spans="1:16" ht="39" customHeight="1">
      <c r="A41" s="22"/>
      <c r="B41" s="35"/>
      <c r="C41" s="1143" t="s">
        <v>530</v>
      </c>
      <c r="D41" s="1144"/>
      <c r="E41" s="1145"/>
      <c r="F41" s="36">
        <v>0.02</v>
      </c>
      <c r="G41" s="37">
        <v>0.03</v>
      </c>
      <c r="H41" s="37">
        <v>7.0000000000000007E-2</v>
      </c>
      <c r="I41" s="37">
        <v>0.02</v>
      </c>
      <c r="J41" s="38">
        <v>0.01</v>
      </c>
      <c r="K41" s="22"/>
      <c r="L41" s="22"/>
      <c r="M41" s="22"/>
      <c r="N41" s="22"/>
      <c r="O41" s="22"/>
      <c r="P41" s="22"/>
    </row>
    <row r="42" spans="1:16" ht="39" customHeight="1">
      <c r="A42" s="22"/>
      <c r="B42" s="39"/>
      <c r="C42" s="1143" t="s">
        <v>531</v>
      </c>
      <c r="D42" s="1144"/>
      <c r="E42" s="1145"/>
      <c r="F42" s="36" t="s">
        <v>532</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0.01</v>
      </c>
      <c r="G43" s="42">
        <v>0.03</v>
      </c>
      <c r="H43" s="42">
        <v>0.01</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2200</v>
      </c>
      <c r="L45" s="60">
        <v>2089</v>
      </c>
      <c r="M45" s="60">
        <v>2038</v>
      </c>
      <c r="N45" s="60">
        <v>1838</v>
      </c>
      <c r="O45" s="61">
        <v>1629</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375</v>
      </c>
      <c r="L48" s="64">
        <v>399</v>
      </c>
      <c r="M48" s="64">
        <v>403</v>
      </c>
      <c r="N48" s="64">
        <v>422</v>
      </c>
      <c r="O48" s="65">
        <v>407</v>
      </c>
      <c r="P48" s="48"/>
      <c r="Q48" s="48"/>
      <c r="R48" s="48"/>
      <c r="S48" s="48"/>
      <c r="T48" s="48"/>
      <c r="U48" s="48"/>
    </row>
    <row r="49" spans="1:21" ht="30.75" customHeight="1">
      <c r="A49" s="48"/>
      <c r="B49" s="1161"/>
      <c r="C49" s="1162"/>
      <c r="D49" s="62"/>
      <c r="E49" s="1153" t="s">
        <v>16</v>
      </c>
      <c r="F49" s="1153"/>
      <c r="G49" s="1153"/>
      <c r="H49" s="1153"/>
      <c r="I49" s="1153"/>
      <c r="J49" s="1154"/>
      <c r="K49" s="63">
        <v>70</v>
      </c>
      <c r="L49" s="64">
        <v>63</v>
      </c>
      <c r="M49" s="64">
        <v>60</v>
      </c>
      <c r="N49" s="64">
        <v>54</v>
      </c>
      <c r="O49" s="65">
        <v>47</v>
      </c>
      <c r="P49" s="48"/>
      <c r="Q49" s="48"/>
      <c r="R49" s="48"/>
      <c r="S49" s="48"/>
      <c r="T49" s="48"/>
      <c r="U49" s="48"/>
    </row>
    <row r="50" spans="1:21" ht="30.75" customHeight="1">
      <c r="A50" s="48"/>
      <c r="B50" s="1161"/>
      <c r="C50" s="1162"/>
      <c r="D50" s="62"/>
      <c r="E50" s="1153" t="s">
        <v>17</v>
      </c>
      <c r="F50" s="1153"/>
      <c r="G50" s="1153"/>
      <c r="H50" s="1153"/>
      <c r="I50" s="1153"/>
      <c r="J50" s="1154"/>
      <c r="K50" s="63">
        <v>88</v>
      </c>
      <c r="L50" s="64">
        <v>14</v>
      </c>
      <c r="M50" s="64">
        <v>26</v>
      </c>
      <c r="N50" s="64">
        <v>26</v>
      </c>
      <c r="O50" s="65">
        <v>26</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1432</v>
      </c>
      <c r="L52" s="64">
        <v>1375</v>
      </c>
      <c r="M52" s="64">
        <v>1345</v>
      </c>
      <c r="N52" s="64">
        <v>1356</v>
      </c>
      <c r="O52" s="65">
        <v>1373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1301</v>
      </c>
      <c r="L53" s="69">
        <v>1190</v>
      </c>
      <c r="M53" s="69">
        <v>1182</v>
      </c>
      <c r="N53" s="69">
        <v>984</v>
      </c>
      <c r="O53" s="70">
        <v>736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15781</v>
      </c>
      <c r="J41" s="83">
        <v>15426</v>
      </c>
      <c r="K41" s="83">
        <v>14830</v>
      </c>
      <c r="L41" s="83">
        <v>14579</v>
      </c>
      <c r="M41" s="84">
        <v>15164</v>
      </c>
    </row>
    <row r="42" spans="2:13" ht="27.75" customHeight="1">
      <c r="B42" s="1169"/>
      <c r="C42" s="1170"/>
      <c r="D42" s="85"/>
      <c r="E42" s="1173" t="s">
        <v>26</v>
      </c>
      <c r="F42" s="1173"/>
      <c r="G42" s="1173"/>
      <c r="H42" s="1174"/>
      <c r="I42" s="86">
        <v>350</v>
      </c>
      <c r="J42" s="87">
        <v>262</v>
      </c>
      <c r="K42" s="87">
        <v>236</v>
      </c>
      <c r="L42" s="87">
        <v>210</v>
      </c>
      <c r="M42" s="88">
        <v>184</v>
      </c>
    </row>
    <row r="43" spans="2:13" ht="27.75" customHeight="1">
      <c r="B43" s="1169"/>
      <c r="C43" s="1170"/>
      <c r="D43" s="85"/>
      <c r="E43" s="1173" t="s">
        <v>27</v>
      </c>
      <c r="F43" s="1173"/>
      <c r="G43" s="1173"/>
      <c r="H43" s="1174"/>
      <c r="I43" s="86">
        <v>5217</v>
      </c>
      <c r="J43" s="87">
        <v>5065</v>
      </c>
      <c r="K43" s="87">
        <v>5210</v>
      </c>
      <c r="L43" s="87">
        <v>5252</v>
      </c>
      <c r="M43" s="88">
        <v>6250</v>
      </c>
    </row>
    <row r="44" spans="2:13" ht="27.75" customHeight="1">
      <c r="B44" s="1169"/>
      <c r="C44" s="1170"/>
      <c r="D44" s="85"/>
      <c r="E44" s="1173" t="s">
        <v>28</v>
      </c>
      <c r="F44" s="1173"/>
      <c r="G44" s="1173"/>
      <c r="H44" s="1174"/>
      <c r="I44" s="86">
        <v>564</v>
      </c>
      <c r="J44" s="87">
        <v>498</v>
      </c>
      <c r="K44" s="87">
        <v>452</v>
      </c>
      <c r="L44" s="87">
        <v>389</v>
      </c>
      <c r="M44" s="88">
        <v>322</v>
      </c>
    </row>
    <row r="45" spans="2:13" ht="27.75" customHeight="1">
      <c r="B45" s="1169"/>
      <c r="C45" s="1170"/>
      <c r="D45" s="85"/>
      <c r="E45" s="1173" t="s">
        <v>29</v>
      </c>
      <c r="F45" s="1173"/>
      <c r="G45" s="1173"/>
      <c r="H45" s="1174"/>
      <c r="I45" s="86">
        <v>4971</v>
      </c>
      <c r="J45" s="87">
        <v>4599</v>
      </c>
      <c r="K45" s="87">
        <v>4301</v>
      </c>
      <c r="L45" s="87">
        <v>4163</v>
      </c>
      <c r="M45" s="88">
        <v>3631</v>
      </c>
    </row>
    <row r="46" spans="2:13" ht="27.75" customHeight="1">
      <c r="B46" s="1169"/>
      <c r="C46" s="1170"/>
      <c r="D46" s="85"/>
      <c r="E46" s="1173" t="s">
        <v>30</v>
      </c>
      <c r="F46" s="1173"/>
      <c r="G46" s="1173"/>
      <c r="H46" s="1174"/>
      <c r="I46" s="86">
        <v>20</v>
      </c>
      <c r="J46" s="87">
        <v>20</v>
      </c>
      <c r="K46" s="87">
        <v>16</v>
      </c>
      <c r="L46" s="87">
        <v>14</v>
      </c>
      <c r="M46" s="88">
        <v>15</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2073</v>
      </c>
      <c r="J49" s="87">
        <v>2382</v>
      </c>
      <c r="K49" s="87">
        <v>2656</v>
      </c>
      <c r="L49" s="87">
        <v>2911</v>
      </c>
      <c r="M49" s="88">
        <v>3432</v>
      </c>
    </row>
    <row r="50" spans="2:13" ht="27.75" customHeight="1">
      <c r="B50" s="1169"/>
      <c r="C50" s="1170"/>
      <c r="D50" s="85"/>
      <c r="E50" s="1173" t="s">
        <v>35</v>
      </c>
      <c r="F50" s="1173"/>
      <c r="G50" s="1173"/>
      <c r="H50" s="1174"/>
      <c r="I50" s="86">
        <v>2398</v>
      </c>
      <c r="J50" s="87">
        <v>2510</v>
      </c>
      <c r="K50" s="87">
        <v>2441</v>
      </c>
      <c r="L50" s="87">
        <v>2408</v>
      </c>
      <c r="M50" s="88">
        <v>2510</v>
      </c>
    </row>
    <row r="51" spans="2:13" ht="27.75" customHeight="1">
      <c r="B51" s="1171"/>
      <c r="C51" s="1172"/>
      <c r="D51" s="85"/>
      <c r="E51" s="1173" t="s">
        <v>36</v>
      </c>
      <c r="F51" s="1173"/>
      <c r="G51" s="1173"/>
      <c r="H51" s="1174"/>
      <c r="I51" s="86">
        <v>11877</v>
      </c>
      <c r="J51" s="87">
        <v>12028</v>
      </c>
      <c r="K51" s="87">
        <v>12094</v>
      </c>
      <c r="L51" s="87">
        <v>12255</v>
      </c>
      <c r="M51" s="88">
        <v>13257</v>
      </c>
    </row>
    <row r="52" spans="2:13" ht="27.75" customHeight="1" thickBot="1">
      <c r="B52" s="1175" t="s">
        <v>37</v>
      </c>
      <c r="C52" s="1176"/>
      <c r="D52" s="90"/>
      <c r="E52" s="1177" t="s">
        <v>38</v>
      </c>
      <c r="F52" s="1177"/>
      <c r="G52" s="1177"/>
      <c r="H52" s="1178"/>
      <c r="I52" s="91">
        <v>10556</v>
      </c>
      <c r="J52" s="92">
        <v>8949</v>
      </c>
      <c r="K52" s="92">
        <v>7855</v>
      </c>
      <c r="L52" s="92">
        <v>7033</v>
      </c>
      <c r="M52" s="93">
        <v>6366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20627</v>
      </c>
      <c r="E3" s="116"/>
      <c r="F3" s="117">
        <v>79008</v>
      </c>
      <c r="G3" s="118"/>
      <c r="H3" s="119"/>
    </row>
    <row r="4" spans="1:8">
      <c r="A4" s="120"/>
      <c r="B4" s="121"/>
      <c r="C4" s="122"/>
      <c r="D4" s="123">
        <v>14772</v>
      </c>
      <c r="E4" s="124"/>
      <c r="F4" s="125">
        <v>46014</v>
      </c>
      <c r="G4" s="126"/>
      <c r="H4" s="127"/>
    </row>
    <row r="5" spans="1:8">
      <c r="A5" s="108" t="s">
        <v>512</v>
      </c>
      <c r="B5" s="113"/>
      <c r="C5" s="114"/>
      <c r="D5" s="115">
        <v>26460</v>
      </c>
      <c r="E5" s="116"/>
      <c r="F5" s="117">
        <v>86381</v>
      </c>
      <c r="G5" s="118"/>
      <c r="H5" s="119"/>
    </row>
    <row r="6" spans="1:8">
      <c r="A6" s="120"/>
      <c r="B6" s="121"/>
      <c r="C6" s="122"/>
      <c r="D6" s="123">
        <v>12523</v>
      </c>
      <c r="E6" s="124"/>
      <c r="F6" s="125">
        <v>41242</v>
      </c>
      <c r="G6" s="126"/>
      <c r="H6" s="127"/>
    </row>
    <row r="7" spans="1:8">
      <c r="A7" s="108" t="s">
        <v>513</v>
      </c>
      <c r="B7" s="113"/>
      <c r="C7" s="114"/>
      <c r="D7" s="115">
        <v>26263</v>
      </c>
      <c r="E7" s="116"/>
      <c r="F7" s="117">
        <v>67088</v>
      </c>
      <c r="G7" s="118"/>
      <c r="H7" s="119"/>
    </row>
    <row r="8" spans="1:8">
      <c r="A8" s="120"/>
      <c r="B8" s="121"/>
      <c r="C8" s="122"/>
      <c r="D8" s="123">
        <v>21305</v>
      </c>
      <c r="E8" s="124"/>
      <c r="F8" s="125">
        <v>37146</v>
      </c>
      <c r="G8" s="126"/>
      <c r="H8" s="127"/>
    </row>
    <row r="9" spans="1:8">
      <c r="A9" s="108" t="s">
        <v>514</v>
      </c>
      <c r="B9" s="113"/>
      <c r="C9" s="114"/>
      <c r="D9" s="115">
        <v>29235</v>
      </c>
      <c r="E9" s="116"/>
      <c r="F9" s="117">
        <v>70489</v>
      </c>
      <c r="G9" s="118"/>
      <c r="H9" s="119"/>
    </row>
    <row r="10" spans="1:8">
      <c r="A10" s="120"/>
      <c r="B10" s="121"/>
      <c r="C10" s="122"/>
      <c r="D10" s="123">
        <v>16477</v>
      </c>
      <c r="E10" s="124"/>
      <c r="F10" s="125">
        <v>37817</v>
      </c>
      <c r="G10" s="126"/>
      <c r="H10" s="127"/>
    </row>
    <row r="11" spans="1:8">
      <c r="A11" s="108" t="s">
        <v>515</v>
      </c>
      <c r="B11" s="113"/>
      <c r="C11" s="114"/>
      <c r="D11" s="115">
        <v>78717</v>
      </c>
      <c r="E11" s="116"/>
      <c r="F11" s="117">
        <v>84389</v>
      </c>
      <c r="G11" s="118"/>
      <c r="H11" s="119"/>
    </row>
    <row r="12" spans="1:8">
      <c r="A12" s="120"/>
      <c r="B12" s="121"/>
      <c r="C12" s="128"/>
      <c r="D12" s="123">
        <v>29854</v>
      </c>
      <c r="E12" s="124"/>
      <c r="F12" s="125">
        <v>44339</v>
      </c>
      <c r="G12" s="126"/>
      <c r="H12" s="127"/>
    </row>
    <row r="13" spans="1:8">
      <c r="A13" s="108"/>
      <c r="B13" s="113"/>
      <c r="C13" s="129"/>
      <c r="D13" s="130">
        <v>36260</v>
      </c>
      <c r="E13" s="131"/>
      <c r="F13" s="132">
        <v>77471</v>
      </c>
      <c r="G13" s="133"/>
      <c r="H13" s="119"/>
    </row>
    <row r="14" spans="1:8">
      <c r="A14" s="120"/>
      <c r="B14" s="121"/>
      <c r="C14" s="122"/>
      <c r="D14" s="123">
        <v>18986</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4.95</v>
      </c>
      <c r="C19" s="134">
        <f>ROUND(VALUE(SUBSTITUTE(実質収支比率等に係る経年分析!G$48,"▲","-")),2)</f>
        <v>6.74</v>
      </c>
      <c r="D19" s="134">
        <f>ROUND(VALUE(SUBSTITUTE(実質収支比率等に係る経年分析!H$48,"▲","-")),2)</f>
        <v>7.96</v>
      </c>
      <c r="E19" s="134">
        <f>ROUND(VALUE(SUBSTITUTE(実質収支比率等に係る経年分析!I$48,"▲","-")),2)</f>
        <v>7.03</v>
      </c>
      <c r="F19" s="134">
        <f>ROUND(VALUE(SUBSTITUTE(実質収支比率等に係る経年分析!J$48,"▲","-")),2)</f>
        <v>6.37</v>
      </c>
    </row>
    <row r="20" spans="1:11">
      <c r="A20" s="134" t="s">
        <v>43</v>
      </c>
      <c r="B20" s="134">
        <f>ROUND(VALUE(SUBSTITUTE(実質収支比率等に係る経年分析!F$47,"▲","-")),2)</f>
        <v>12.68</v>
      </c>
      <c r="C20" s="134">
        <f>ROUND(VALUE(SUBSTITUTE(実質収支比率等に係る経年分析!G$47,"▲","-")),2)</f>
        <v>14.71</v>
      </c>
      <c r="D20" s="134">
        <f>ROUND(VALUE(SUBSTITUTE(実質収支比率等に係る経年分析!H$47,"▲","-")),2)</f>
        <v>19.100000000000001</v>
      </c>
      <c r="E20" s="134">
        <f>ROUND(VALUE(SUBSTITUTE(実質収支比率等に係る経年分析!I$47,"▲","-")),2)</f>
        <v>22.42</v>
      </c>
      <c r="F20" s="134">
        <f>ROUND(VALUE(SUBSTITUTE(実質収支比率等に係る経年分析!J$47,"▲","-")),2)</f>
        <v>25.11</v>
      </c>
    </row>
    <row r="21" spans="1:11">
      <c r="A21" s="134" t="s">
        <v>44</v>
      </c>
      <c r="B21" s="134">
        <f>IF(ISNUMBER(VALUE(SUBSTITUTE(実質収支比率等に係る経年分析!F$49,"▲","-"))),ROUND(VALUE(SUBSTITUTE(実質収支比率等に係る経年分析!F$49,"▲","-")),2),NA())</f>
        <v>2.4900000000000002</v>
      </c>
      <c r="C21" s="134">
        <f>IF(ISNUMBER(VALUE(SUBSTITUTE(実質収支比率等に係る経年分析!G$49,"▲","-"))),ROUND(VALUE(SUBSTITUTE(実質収支比率等に係る経年分析!G$49,"▲","-")),2),NA())</f>
        <v>4.1900000000000004</v>
      </c>
      <c r="D21" s="134">
        <f>IF(ISNUMBER(VALUE(SUBSTITUTE(実質収支比率等に係る経年分析!H$49,"▲","-"))),ROUND(VALUE(SUBSTITUTE(実質収支比率等に係る経年分析!H$49,"▲","-")),2),NA())</f>
        <v>5.47</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2.36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1.38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北茨城市漁業集落排水事業特別会計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北茨城市介護保険事業特別会計（介護サービス事業勘定）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北茨城市公共下水道事業特別会計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北茨城市介護保険事業特別会計（保険事業勘定）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1.85</v>
      </c>
    </row>
    <row r="33" spans="1:16">
      <c r="A33" s="135" t="str">
        <f>IF(連結実質赤字比率に係る赤字・黒字の構成分析!C$37="",NA(),連結実質赤字比率に係る赤字・黒字の構成分析!C$37)</f>
        <v>北茨城市国民健康保険事業特別会計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3.22</v>
      </c>
    </row>
    <row r="34" spans="1:16">
      <c r="A34" s="135" t="str">
        <f>IF(連結実質赤字比率に係る赤字・黒字の構成分析!C$36="",NA(),連結実質赤字比率に係る赤字・黒字の構成分析!C$36)</f>
        <v>北茨城市工業用水道事業会計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5.15</v>
      </c>
    </row>
    <row r="35" spans="1:16">
      <c r="A35" s="135" t="str">
        <f>IF(連結実質赤字比率に係る赤字・黒字の構成分析!C$35="",NA(),連結実質赤字比率に係る赤字・黒字の構成分析!C$35)</f>
        <v>北茨城市水道事業会計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1432</v>
      </c>
      <c r="E42" s="136"/>
      <c r="F42" s="136"/>
      <c r="G42" s="136">
        <f>'実質公債費比率（分子）の構造'!L$52</f>
        <v>1375</v>
      </c>
      <c r="H42" s="136"/>
      <c r="I42" s="136"/>
      <c r="J42" s="136">
        <f>'実質公債費比率（分子）の構造'!M$52</f>
        <v>1345</v>
      </c>
      <c r="K42" s="136"/>
      <c r="L42" s="136"/>
      <c r="M42" s="136">
        <f>'実質公債費比率（分子）の構造'!N$52</f>
        <v>1356</v>
      </c>
      <c r="N42" s="136"/>
      <c r="O42" s="136"/>
      <c r="P42" s="136">
        <f>'実質公債費比率（分子）の構造'!O$52</f>
        <v>1373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88</v>
      </c>
      <c r="C44" s="136"/>
      <c r="D44" s="136"/>
      <c r="E44" s="136">
        <f>'実質公債費比率（分子）の構造'!L$50</f>
        <v>14</v>
      </c>
      <c r="F44" s="136"/>
      <c r="G44" s="136"/>
      <c r="H44" s="136">
        <f>'実質公債費比率（分子）の構造'!M$50</f>
        <v>26</v>
      </c>
      <c r="I44" s="136"/>
      <c r="J44" s="136"/>
      <c r="K44" s="136">
        <f>'実質公債費比率（分子）の構造'!N$50</f>
        <v>26</v>
      </c>
      <c r="L44" s="136"/>
      <c r="M44" s="136"/>
      <c r="N44" s="136">
        <f>'実質公債費比率（分子）の構造'!O$50</f>
        <v>26</v>
      </c>
      <c r="O44" s="136"/>
      <c r="P44" s="136"/>
    </row>
    <row r="45" spans="1:16">
      <c r="A45" s="136" t="s">
        <v>54</v>
      </c>
      <c r="B45" s="136">
        <f>'実質公債費比率（分子）の構造'!K$49</f>
        <v>70</v>
      </c>
      <c r="C45" s="136"/>
      <c r="D45" s="136"/>
      <c r="E45" s="136">
        <f>'実質公債費比率（分子）の構造'!L$49</f>
        <v>63</v>
      </c>
      <c r="F45" s="136"/>
      <c r="G45" s="136"/>
      <c r="H45" s="136">
        <f>'実質公債費比率（分子）の構造'!M$49</f>
        <v>60</v>
      </c>
      <c r="I45" s="136"/>
      <c r="J45" s="136"/>
      <c r="K45" s="136">
        <f>'実質公債費比率（分子）の構造'!N$49</f>
        <v>54</v>
      </c>
      <c r="L45" s="136"/>
      <c r="M45" s="136"/>
      <c r="N45" s="136">
        <f>'実質公債費比率（分子）の構造'!O$49</f>
        <v>47</v>
      </c>
      <c r="O45" s="136"/>
      <c r="P45" s="136"/>
    </row>
    <row r="46" spans="1:16">
      <c r="A46" s="136" t="s">
        <v>55</v>
      </c>
      <c r="B46" s="136">
        <f>'実質公債費比率（分子）の構造'!K$48</f>
        <v>375</v>
      </c>
      <c r="C46" s="136"/>
      <c r="D46" s="136"/>
      <c r="E46" s="136">
        <f>'実質公債費比率（分子）の構造'!L$48</f>
        <v>399</v>
      </c>
      <c r="F46" s="136"/>
      <c r="G46" s="136"/>
      <c r="H46" s="136">
        <f>'実質公債費比率（分子）の構造'!M$48</f>
        <v>403</v>
      </c>
      <c r="I46" s="136"/>
      <c r="J46" s="136"/>
      <c r="K46" s="136">
        <f>'実質公債費比率（分子）の構造'!N$48</f>
        <v>422</v>
      </c>
      <c r="L46" s="136"/>
      <c r="M46" s="136"/>
      <c r="N46" s="136">
        <f>'実質公債費比率（分子）の構造'!O$48</f>
        <v>407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2200</v>
      </c>
      <c r="C49" s="136"/>
      <c r="D49" s="136"/>
      <c r="E49" s="136">
        <f>'実質公債費比率（分子）の構造'!L$45</f>
        <v>2089</v>
      </c>
      <c r="F49" s="136"/>
      <c r="G49" s="136"/>
      <c r="H49" s="136">
        <f>'実質公債費比率（分子）の構造'!M$45</f>
        <v>2038</v>
      </c>
      <c r="I49" s="136"/>
      <c r="J49" s="136"/>
      <c r="K49" s="136">
        <f>'実質公債費比率（分子）の構造'!N$45</f>
        <v>1838</v>
      </c>
      <c r="L49" s="136"/>
      <c r="M49" s="136"/>
      <c r="N49" s="136">
        <f>'実質公債費比率（分子）の構造'!O$45</f>
        <v>1629</v>
      </c>
      <c r="O49" s="136"/>
      <c r="P49" s="136"/>
    </row>
    <row r="50" spans="1:16">
      <c r="A50" s="136" t="s">
        <v>59</v>
      </c>
      <c r="B50" s="136" t="e">
        <f>NA()</f>
        <v>#N/A</v>
      </c>
      <c r="C50" s="136">
        <f>IF(ISNUMBER('実質公債費比率（分子）の構造'!K$53),'実質公債費比率（分子）の構造'!K$53,NA())</f>
        <v>1301</v>
      </c>
      <c r="D50" s="136" t="e">
        <f>NA()</f>
        <v>#N/A</v>
      </c>
      <c r="E50" s="136" t="e">
        <f>NA()</f>
        <v>#N/A</v>
      </c>
      <c r="F50" s="136">
        <f>IF(ISNUMBER('実質公債費比率（分子）の構造'!L$53),'実質公債費比率（分子）の構造'!L$53,NA())</f>
        <v>1190</v>
      </c>
      <c r="G50" s="136" t="e">
        <f>NA()</f>
        <v>#N/A</v>
      </c>
      <c r="H50" s="136" t="e">
        <f>NA()</f>
        <v>#N/A</v>
      </c>
      <c r="I50" s="136">
        <f>IF(ISNUMBER('実質公債費比率（分子）の構造'!M$53),'実質公債費比率（分子）の構造'!M$53,NA())</f>
        <v>1182</v>
      </c>
      <c r="J50" s="136" t="e">
        <f>NA()</f>
        <v>#N/A</v>
      </c>
      <c r="K50" s="136" t="e">
        <f>NA()</f>
        <v>#N/A</v>
      </c>
      <c r="L50" s="136">
        <f>IF(ISNUMBER('実質公債費比率（分子）の構造'!N$53),'実質公債費比率（分子）の構造'!N$53,NA())</f>
        <v>984</v>
      </c>
      <c r="M50" s="136" t="e">
        <f>NA()</f>
        <v>#N/A</v>
      </c>
      <c r="N50" s="136" t="e">
        <f>NA()</f>
        <v>#N/A</v>
      </c>
      <c r="O50" s="136">
        <f>IF(ISNUMBER('実質公債費比率（分子）の構造'!O$53),'実質公債費比率（分子）の構造'!O$53,NA())</f>
        <v>736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11877</v>
      </c>
      <c r="E56" s="135"/>
      <c r="F56" s="135"/>
      <c r="G56" s="135">
        <f>'将来負担比率（分子）の構造'!J$51</f>
        <v>12028</v>
      </c>
      <c r="H56" s="135"/>
      <c r="I56" s="135"/>
      <c r="J56" s="135">
        <f>'将来負担比率（分子）の構造'!K$51</f>
        <v>12094</v>
      </c>
      <c r="K56" s="135"/>
      <c r="L56" s="135"/>
      <c r="M56" s="135">
        <f>'将来負担比率（分子）の構造'!L$51</f>
        <v>12255</v>
      </c>
      <c r="N56" s="135"/>
      <c r="O56" s="135"/>
      <c r="P56" s="135">
        <f>'将来負担比率（分子）の構造'!M$51</f>
        <v>13257</v>
      </c>
    </row>
    <row r="57" spans="1:16">
      <c r="A57" s="135" t="s">
        <v>35</v>
      </c>
      <c r="B57" s="135"/>
      <c r="C57" s="135"/>
      <c r="D57" s="135">
        <f>'将来負担比率（分子）の構造'!I$50</f>
        <v>2398</v>
      </c>
      <c r="E57" s="135"/>
      <c r="F57" s="135"/>
      <c r="G57" s="135">
        <f>'将来負担比率（分子）の構造'!J$50</f>
        <v>2510</v>
      </c>
      <c r="H57" s="135"/>
      <c r="I57" s="135"/>
      <c r="J57" s="135">
        <f>'将来負担比率（分子）の構造'!K$50</f>
        <v>2441</v>
      </c>
      <c r="K57" s="135"/>
      <c r="L57" s="135"/>
      <c r="M57" s="135">
        <f>'将来負担比率（分子）の構造'!L$50</f>
        <v>2408</v>
      </c>
      <c r="N57" s="135"/>
      <c r="O57" s="135"/>
      <c r="P57" s="135">
        <f>'将来負担比率（分子）の構造'!M$50</f>
        <v>2510</v>
      </c>
    </row>
    <row r="58" spans="1:16">
      <c r="A58" s="135" t="s">
        <v>34</v>
      </c>
      <c r="B58" s="135"/>
      <c r="C58" s="135"/>
      <c r="D58" s="135">
        <f>'将来負担比率（分子）の構造'!I$49</f>
        <v>2073</v>
      </c>
      <c r="E58" s="135"/>
      <c r="F58" s="135"/>
      <c r="G58" s="135">
        <f>'将来負担比率（分子）の構造'!J$49</f>
        <v>2382</v>
      </c>
      <c r="H58" s="135"/>
      <c r="I58" s="135"/>
      <c r="J58" s="135">
        <f>'将来負担比率（分子）の構造'!K$49</f>
        <v>2656</v>
      </c>
      <c r="K58" s="135"/>
      <c r="L58" s="135"/>
      <c r="M58" s="135">
        <f>'将来負担比率（分子）の構造'!L$49</f>
        <v>2911</v>
      </c>
      <c r="N58" s="135"/>
      <c r="O58" s="135"/>
      <c r="P58" s="135">
        <f>'将来負担比率（分子）の構造'!M$49</f>
        <v>3432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20</v>
      </c>
      <c r="F61" s="135"/>
      <c r="G61" s="135"/>
      <c r="H61" s="135">
        <f>'将来負担比率（分子）の構造'!K$46</f>
        <v>16</v>
      </c>
      <c r="I61" s="135"/>
      <c r="J61" s="135"/>
      <c r="K61" s="135">
        <f>'将来負担比率（分子）の構造'!L$46</f>
        <v>14</v>
      </c>
      <c r="L61" s="135"/>
      <c r="M61" s="135"/>
      <c r="N61" s="135">
        <f>'将来負担比率（分子）の構造'!M$46</f>
        <v>15</v>
      </c>
      <c r="O61" s="135"/>
      <c r="P61" s="135"/>
    </row>
    <row r="62" spans="1:16">
      <c r="A62" s="135" t="s">
        <v>29</v>
      </c>
      <c r="B62" s="135">
        <f>'将来負担比率（分子）の構造'!I$45</f>
        <v>4971</v>
      </c>
      <c r="C62" s="135"/>
      <c r="D62" s="135"/>
      <c r="E62" s="135">
        <f>'将来負担比率（分子）の構造'!J$45</f>
        <v>4599</v>
      </c>
      <c r="F62" s="135"/>
      <c r="G62" s="135"/>
      <c r="H62" s="135">
        <f>'将来負担比率（分子）の構造'!K$45</f>
        <v>4301</v>
      </c>
      <c r="I62" s="135"/>
      <c r="J62" s="135"/>
      <c r="K62" s="135">
        <f>'将来負担比率（分子）の構造'!L$45</f>
        <v>4163</v>
      </c>
      <c r="L62" s="135"/>
      <c r="M62" s="135"/>
      <c r="N62" s="135">
        <f>'将来負担比率（分子）の構造'!M$45</f>
        <v>3631</v>
      </c>
      <c r="O62" s="135"/>
      <c r="P62" s="135"/>
    </row>
    <row r="63" spans="1:16">
      <c r="A63" s="135" t="s">
        <v>28</v>
      </c>
      <c r="B63" s="135">
        <f>'将来負担比率（分子）の構造'!I$44</f>
        <v>564</v>
      </c>
      <c r="C63" s="135"/>
      <c r="D63" s="135"/>
      <c r="E63" s="135">
        <f>'将来負担比率（分子）の構造'!J$44</f>
        <v>498</v>
      </c>
      <c r="F63" s="135"/>
      <c r="G63" s="135"/>
      <c r="H63" s="135">
        <f>'将来負担比率（分子）の構造'!K$44</f>
        <v>452</v>
      </c>
      <c r="I63" s="135"/>
      <c r="J63" s="135"/>
      <c r="K63" s="135">
        <f>'将来負担比率（分子）の構造'!L$44</f>
        <v>389</v>
      </c>
      <c r="L63" s="135"/>
      <c r="M63" s="135"/>
      <c r="N63" s="135">
        <f>'将来負担比率（分子）の構造'!M$44</f>
        <v>322</v>
      </c>
      <c r="O63" s="135"/>
      <c r="P63" s="135"/>
    </row>
    <row r="64" spans="1:16">
      <c r="A64" s="135" t="s">
        <v>27</v>
      </c>
      <c r="B64" s="135">
        <f>'将来負担比率（分子）の構造'!I$43</f>
        <v>5217</v>
      </c>
      <c r="C64" s="135"/>
      <c r="D64" s="135"/>
      <c r="E64" s="135">
        <f>'将来負担比率（分子）の構造'!J$43</f>
        <v>5065</v>
      </c>
      <c r="F64" s="135"/>
      <c r="G64" s="135"/>
      <c r="H64" s="135">
        <f>'将来負担比率（分子）の構造'!K$43</f>
        <v>5210</v>
      </c>
      <c r="I64" s="135"/>
      <c r="J64" s="135"/>
      <c r="K64" s="135">
        <f>'将来負担比率（分子）の構造'!L$43</f>
        <v>5252</v>
      </c>
      <c r="L64" s="135"/>
      <c r="M64" s="135"/>
      <c r="N64" s="135">
        <f>'将来負担比率（分子）の構造'!M$43</f>
        <v>6250</v>
      </c>
      <c r="O64" s="135"/>
      <c r="P64" s="135"/>
    </row>
    <row r="65" spans="1:16">
      <c r="A65" s="135" t="s">
        <v>26</v>
      </c>
      <c r="B65" s="135">
        <f>'将来負担比率（分子）の構造'!I$42</f>
        <v>350</v>
      </c>
      <c r="C65" s="135"/>
      <c r="D65" s="135"/>
      <c r="E65" s="135">
        <f>'将来負担比率（分子）の構造'!J$42</f>
        <v>262</v>
      </c>
      <c r="F65" s="135"/>
      <c r="G65" s="135"/>
      <c r="H65" s="135">
        <f>'将来負担比率（分子）の構造'!K$42</f>
        <v>236</v>
      </c>
      <c r="I65" s="135"/>
      <c r="J65" s="135"/>
      <c r="K65" s="135">
        <f>'将来負担比率（分子）の構造'!L$42</f>
        <v>210</v>
      </c>
      <c r="L65" s="135"/>
      <c r="M65" s="135"/>
      <c r="N65" s="135">
        <f>'将来負担比率（分子）の構造'!M$42</f>
        <v>184</v>
      </c>
      <c r="O65" s="135"/>
      <c r="P65" s="135"/>
    </row>
    <row r="66" spans="1:16">
      <c r="A66" s="135" t="s">
        <v>25</v>
      </c>
      <c r="B66" s="135">
        <f>'将来負担比率（分子）の構造'!I$41</f>
        <v>15781</v>
      </c>
      <c r="C66" s="135"/>
      <c r="D66" s="135"/>
      <c r="E66" s="135">
        <f>'将来負担比率（分子）の構造'!J$41</f>
        <v>15426</v>
      </c>
      <c r="F66" s="135"/>
      <c r="G66" s="135"/>
      <c r="H66" s="135">
        <f>'将来負担比率（分子）の構造'!K$41</f>
        <v>14830</v>
      </c>
      <c r="I66" s="135"/>
      <c r="J66" s="135"/>
      <c r="K66" s="135">
        <f>'将来負担比率（分子）の構造'!L$41</f>
        <v>14579</v>
      </c>
      <c r="L66" s="135"/>
      <c r="M66" s="135"/>
      <c r="N66" s="135">
        <f>'将来負担比率（分子）の構造'!M$41</f>
        <v>15164</v>
      </c>
      <c r="O66" s="135"/>
      <c r="P66" s="135"/>
    </row>
    <row r="67" spans="1:16">
      <c r="A67" s="135" t="s">
        <v>63</v>
      </c>
      <c r="B67" s="135" t="e">
        <f>NA()</f>
        <v>#N/A</v>
      </c>
      <c r="C67" s="135">
        <f>IF(ISNUMBER('将来負担比率（分子）の構造'!I$52), IF('将来負担比率（分子）の構造'!I$52 &lt; 0, 0, '将来負担比率（分子）の構造'!I$52), NA())</f>
        <v>10556</v>
      </c>
      <c r="D67" s="135" t="e">
        <f>NA()</f>
        <v>#N/A</v>
      </c>
      <c r="E67" s="135" t="e">
        <f>NA()</f>
        <v>#N/A</v>
      </c>
      <c r="F67" s="135">
        <f>IF(ISNUMBER('将来負担比率（分子）の構造'!J$52), IF('将来負担比率（分子）の構造'!J$52 &lt; 0, 0, '将来負担比率（分子）の構造'!J$52), NA())</f>
        <v>8949</v>
      </c>
      <c r="G67" s="135" t="e">
        <f>NA()</f>
        <v>#N/A</v>
      </c>
      <c r="H67" s="135" t="e">
        <f>NA()</f>
        <v>#N/A</v>
      </c>
      <c r="I67" s="135">
        <f>IF(ISNUMBER('将来負担比率（分子）の構造'!K$52), IF('将来負担比率（分子）の構造'!K$52 &lt; 0, 0, '将来負担比率（分子）の構造'!K$52), NA())</f>
        <v>7855</v>
      </c>
      <c r="J67" s="135" t="e">
        <f>NA()</f>
        <v>#N/A</v>
      </c>
      <c r="K67" s="135" t="e">
        <f>NA()</f>
        <v>#N/A</v>
      </c>
      <c r="L67" s="135">
        <f>IF(ISNUMBER('将来負担比率（分子）の構造'!L$52), IF('将来負担比率（分子）の構造'!L$52 &lt; 0, 0, '将来負担比率（分子）の構造'!L$52), NA())</f>
        <v>7033</v>
      </c>
      <c r="M67" s="135" t="e">
        <f>NA()</f>
        <v>#N/A</v>
      </c>
      <c r="N67" s="135" t="e">
        <f>NA()</f>
        <v>#N/A</v>
      </c>
      <c r="O67" s="135">
        <f>IF(ISNUMBER('将来負担比率（分子）の構造'!M$52), IF('将来負担比率（分子）の構造'!M$52 &lt; 0, 0, '将来負担比率（分子）の構造'!M$52), NA())</f>
        <v>6366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2015-05-08T06:25:02Z</cp:lastPrinted>
  <dcterms:created xsi:type="dcterms:W3CDTF">2015-02-17T06:14:36Z</dcterms:created>
  <dcterms:modified xsi:type="dcterms:W3CDTF">2015-05-11T03:30:50Z</dcterms:modified>
  <cp:category/>
</cp:coreProperties>
</file>