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1985" yWindow="-15" windowWidth="12030" windowHeight="100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s="1"/>
  <c r="BE35" i="9" s="1"/>
  <c r="BE36" i="9" s="1"/>
  <c r="BE37" i="9" s="1"/>
</calcChain>
</file>

<file path=xl/sharedStrings.xml><?xml version="1.0" encoding="utf-8"?>
<sst xmlns="http://schemas.openxmlformats.org/spreadsheetml/2006/main" count="1012" uniqueCount="550">
  <si>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</si>
  <si>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</si>
  <si>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</si>
  <si>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</si>
  <si>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</si>
  <si>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</si>
  <si>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</si>
  <si>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</si>
  <si>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</si>
  <si>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</si>
  <si>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</si>
  <si>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</si>
  <si>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</si>
  <si>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</si>
  <si>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</si>
  <si>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</si>
  <si>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</si>
  <si>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</si>
  <si>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</si>
  <si>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</si>
  <si>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</si>
  <si>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</si>
  <si>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</si>
  <si>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</si>
  <si>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</si>
  <si>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</si>
  <si>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</si>
  <si>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</si>
  <si>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</si>
  <si>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</si>
  <si>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</si>
  <si>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</si>
  <si>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</si>
  <si>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</si>
  <si>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</si>
  <si>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</si>
  <si>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</si>
  <si>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</si>
  <si>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</si>
  <si>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</si>
  <si>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</si>
  <si>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</si>
  <si>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</si>
  <si>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</si>
  <si>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</si>
  <si>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</si>
  <si>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</si>
  <si>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</si>
  <si>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</si>
  <si>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</si>
  <si>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</si>
  <si>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</si>
  <si>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</si>
  <si>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</si>
  <si>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</si>
  <si>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</si>
  <si>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</si>
  <si>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</si>
  <si>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</si>
  <si>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</si>
  <si>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</si>
  <si>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</si>
  <si>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</si>
  <si>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</si>
  <si>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</si>
  <si>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</si>
  <si>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</si>
  <si>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</si>
  <si>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</si>
  <si>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</si>
  <si>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</si>
  <si>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</si>
  <si>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</si>
  <si>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</si>
  <si>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</si>
  <si>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</si>
  <si>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</si>
  <si>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</si>
  <si>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</si>
  <si>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</si>
  <si>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</si>
  <si>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</si>
  <si>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</si>
  <si>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</si>
  <si>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</si>
  <si>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</si>
  <si>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</si>
  <si>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</si>
  <si>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</si>
  <si>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</si>
  <si>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</si>
  <si>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</si>
  <si>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</si>
  <si>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</si>
  <si>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</si>
  <si>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</si>
  <si>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</si>
  <si>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</si>
  <si>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</si>
  <si>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</si>
  <si>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</si>
  <si>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</si>
  <si>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</si>
  <si>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</si>
  <si>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</si>
  <si>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</si>
  <si>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</si>
  <si>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</si>
  <si>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</si>
  <si>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</si>
  <si>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</si>
  <si>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</si>
  <si>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</si>
  <si>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</si>
  <si>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</si>
  <si>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</si>
  <si>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</si>
  <si>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</si>
  <si>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</si>
  <si>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</si>
  <si>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</si>
  <si>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</si>
  <si>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</si>
  <si>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</si>
  <si>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</si>
  <si>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</si>
  <si>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</si>
  <si>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</si>
  <si>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</si>
  <si>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</si>
  <si>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</si>
  <si>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</si>
  <si>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</si>
  <si>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</si>
  <si>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</si>
  <si>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</si>
  <si>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</si>
  <si>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</si>
  <si>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</si>
  <si>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</si>
  <si>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</si>
  <si>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</si>
  <si>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</si>
  <si>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</si>
  <si>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</si>
  <si>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</si>
  <si>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</si>
  <si>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</si>
  <si>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</si>
  <si>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</si>
  <si>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</si>
  <si>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</si>
  <si>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</si>
  <si>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</si>
  <si>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</si>
  <si>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</si>
  <si>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</si>
  <si>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</si>
  <si>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</si>
  <si>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</si>
  <si>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</si>
  <si>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</si>
  <si>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</si>
  <si>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</si>
  <si>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</si>
  <si>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</si>
  <si>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</si>
  <si>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</si>
  <si>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</si>
  <si>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</si>
  <si>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</si>
  <si>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</si>
  <si>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</si>
  <si>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</si>
  <si>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</si>
  <si>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</si>
  <si>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</si>
  <si>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</si>
  <si>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</si>
  <si>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</si>
  <si>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</si>
  <si>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</si>
  <si>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</si>
  <si>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</si>
  <si>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</si>
  <si>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</si>
  <si>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</si>
  <si>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</si>
  <si>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</si>
  <si>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</si>
  <si>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</si>
  <si>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</si>
  <si>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</si>
  <si>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</si>
  <si>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</si>
  <si>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茨城県行方市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</si>
  <si>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</si>
  <si>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</si>
  <si>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</si>
  <si>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</si>
  <si>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</si>
  <si>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</si>
  <si>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</si>
  <si>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</si>
  <si>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</si>
  <si>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</si>
  <si>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</si>
  <si>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</si>
  <si>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</si>
  <si>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</si>
  <si>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</si>
  <si>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</si>
  <si>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</si>
  <si>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</si>
  <si>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</si>
  <si>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</si>
  <si>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</si>
  <si>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</si>
  <si>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</si>
  <si>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</si>
  <si>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</si>
  <si>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</si>
  <si>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</si>
  <si>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</si>
  <si>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</si>
  <si>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</si>
  <si>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</si>
  <si>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</si>
  <si>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</si>
  <si>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</si>
  <si>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</si>
  <si>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</si>
  <si>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</si>
  <si>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</si>
  <si>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</si>
  <si>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</si>
  <si>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</si>
  <si>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</si>
  <si>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</si>
  <si>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</si>
  <si>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</si>
  <si>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</si>
  <si>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</si>
  <si>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</si>
  <si>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</si>
  <si>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</si>
  <si>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</si>
  <si>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</si>
  <si>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</si>
  <si>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</si>
  <si>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</si>
  <si>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</si>
  <si>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</si>
  <si>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</si>
  <si>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</si>
  <si>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</si>
  <si>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</si>
  <si>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</si>
  <si>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</si>
  <si>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</si>
  <si>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</si>
  <si>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</si>
  <si>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</si>
  <si>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</si>
  <si>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</si>
  <si>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</si>
  <si>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</si>
  <si>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</si>
  <si>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</si>
  <si>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</si>
  <si>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</si>
  <si>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</si>
  <si>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</si>
  <si>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</si>
  <si>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</si>
  <si>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</si>
  <si>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</si>
  <si>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</si>
  <si>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</si>
  <si>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</si>
  <si>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</si>
  <si>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</si>
  <si>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</si>
  <si>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</si>
  <si>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</si>
  <si>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</si>
  <si>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</si>
  <si>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</si>
  <si>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</si>
  <si>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</si>
  <si>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</si>
  <si>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</si>
  <si>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</si>
  <si>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</si>
  <si>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</si>
  <si>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</si>
  <si>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</si>
  <si>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</si>
  <si>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</si>
  <si>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</si>
  <si>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</si>
  <si>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</si>
  <si>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</si>
  <si>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</si>
  <si>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</si>
  <si>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</si>
  <si>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</si>
  <si>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</si>
  <si>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</si>
  <si>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</si>
  <si>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</si>
  <si>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</si>
  <si>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</si>
  <si>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</si>
  <si>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</si>
  <si>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</si>
  <si>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</si>
  <si>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</si>
  <si>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</si>
  <si>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</si>
  <si>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</si>
  <si>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</si>
  <si>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</si>
  <si>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</si>
  <si>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</si>
  <si>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</si>
  <si>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</si>
  <si>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</si>
  <si>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</si>
  <si>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</si>
  <si>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</si>
  <si>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</si>
  <si>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</si>
  <si>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</si>
  <si>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</si>
  <si>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</si>
  <si>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</si>
  <si>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</si>
  <si>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</si>
  <si>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</si>
  <si>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</si>
  <si>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</si>
  <si>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</si>
  <si>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</si>
  <si>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茨城県行方市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</si>
  <si>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</si>
  <si>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</si>
  <si>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</si>
  <si>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</si>
  <si>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</si>
  <si>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</si>
  <si>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</si>
  <si>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</si>
  <si>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</si>
  <si>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</si>
  <si>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</si>
  <si>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</si>
  <si>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</si>
  <si>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</si>
  <si>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</si>
  <si>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</si>
  <si>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</si>
  <si>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</si>
  <si>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</si>
  <si>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</si>
  <si>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</si>
  <si>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</si>
  <si>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</si>
  <si>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</si>
  <si>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</si>
  <si>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</si>
  <si>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</si>
  <si>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</si>
  <si>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</si>
  <si>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</si>
  <si>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</si>
  <si>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</si>
  <si>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</si>
  <si>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</si>
  <si>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</si>
  <si>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</si>
  <si>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</si>
  <si>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</si>
  <si>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</si>
  <si>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</si>
  <si>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</si>
  <si>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</si>
  <si>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</si>
  <si>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</si>
  <si>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</si>
  <si>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</si>
  <si>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</si>
  <si>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</si>
  <si>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</si>
  <si>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</si>
  <si>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</si>
  <si>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</si>
  <si>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</si>
  <si>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</si>
  <si>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</si>
  <si>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</si>
  <si>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</si>
  <si>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</si>
  <si>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</si>
  <si>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</si>
  <si>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</si>
  <si>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</si>
  <si>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</si>
  <si>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</si>
  <si>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</si>
  <si>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</si>
  <si>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</si>
  <si>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</si>
  <si>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</si>
  <si>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</si>
  <si>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</si>
  <si>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</si>
  <si>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</si>
  <si>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</si>
  <si>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</si>
  <si>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</si>
  <si>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</si>
  <si>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</si>
  <si>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</si>
  <si>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</si>
  <si>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</si>
  <si>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</si>
  <si>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</si>
  <si>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</si>
  <si>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</si>
  <si>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</si>
  <si>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</si>
  <si>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</si>
  <si>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</si>
  <si>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</si>
  <si>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</si>
  <si>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</si>
  <si>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</si>
  <si>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</si>
  <si>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</si>
  <si>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</si>
  <si>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</si>
  <si>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</si>
  <si>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</si>
  <si>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</si>
  <si>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</si>
  <si>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</si>
  <si>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</si>
  <si>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</si>
  <si>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</si>
  <si>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</si>
  <si>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</si>
  <si>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</si>
  <si>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</si>
  <si>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</si>
  <si>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</si>
  <si>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</si>
  <si>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</si>
  <si>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</si>
  <si>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</si>
  <si>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</si>
  <si>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</si>
  <si>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</si>
  <si>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</si>
  <si>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</si>
  <si>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</si>
  <si>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</si>
  <si>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</si>
  <si>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</si>
  <si>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</si>
  <si>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</si>
  <si>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</si>
  <si>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</si>
  <si>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</si>
  <si>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</si>
  <si>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</si>
  <si>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</si>
  <si>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</si>
  <si>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</si>
  <si>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</si>
  <si>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</si>
  <si>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</si>
  <si>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</si>
  <si>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</si>
  <si>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</si>
  <si>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</si>
  <si>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</si>
  <si>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</si>
  <si>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</si>
  <si>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</si>
  <si>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</si>
  <si>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</si>
  <si>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</si>
  <si>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</si>
  <si>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</si>
  <si>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</si>
  <si>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</si>
  <si>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</si>
  <si>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</si>
  <si>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</si>
  <si>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</si>
  <si>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</si>
  <si>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</si>
  <si>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</si>
  <si>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</si>
  <si>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</si>
  <si>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</si>
  <si>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</si>
  <si>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</si>
  <si>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</si>
  <si>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</si>
  <si>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</si>
  <si>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</si>
  <si>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</si>
  <si>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</si>
  <si>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</si>
  <si>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</si>
  <si>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</si>
  <si>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</si>
  <si>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</si>
  <si>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</si>
  <si>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</si>
  <si>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1.06</t>
  </si>
  <si>
    <t>水道事業会計</t>
  </si>
  <si>
    <t>一般会計</t>
  </si>
  <si>
    <t>介護保険特別会計</t>
  </si>
  <si>
    <t>特定環境保全公共下水道事業特別会計</t>
  </si>
  <si>
    <t>農業集落排水事業特別会計</t>
  </si>
  <si>
    <t>国民健康保険特別会計</t>
  </si>
  <si>
    <t>流域関連公共下水道事業特別会計</t>
  </si>
  <si>
    <t>戸別浄化槽整備事業特別会計</t>
  </si>
  <si>
    <t>その他会計（赤字）</t>
  </si>
  <si>
    <t>その他会計（黒字）</t>
  </si>
  <si>
    <t>-</t>
    <phoneticPr fontId="2"/>
  </si>
  <si>
    <t>-</t>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</si>
  <si>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</si>
  <si>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</si>
  <si>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4"/>
  </si>
  <si>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</si>
  <si>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</si>
  <si>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</si>
  <si>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鹿行広域事務組合　一般会計</t>
    <rPh sb="0" eb="2">
      <t>ロッコウ</t>
    </rPh>
    <rPh sb="2" eb="4">
      <t>コウイキ</t>
    </rPh>
    <rPh sb="4" eb="6">
      <t>ジム</t>
    </rPh>
    <rPh sb="6" eb="8">
      <t>クミアイ</t>
    </rPh>
    <rPh sb="9" eb="11">
      <t>イッパン</t>
    </rPh>
    <rPh sb="11" eb="13">
      <t>カイケイ</t>
    </rPh>
    <phoneticPr fontId="24"/>
  </si>
  <si>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4"/>
  </si>
  <si>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4"/>
  </si>
  <si>
    <t>鹿行広域事務組合　火葬場事業特別会計</t>
    <rPh sb="0" eb="2">
      <t>ロッコウ</t>
    </rPh>
    <rPh sb="2" eb="4">
      <t>コウイキ</t>
    </rPh>
    <rPh sb="4" eb="6">
      <t>ジム</t>
    </rPh>
    <rPh sb="6" eb="8">
      <t>クミアイ</t>
    </rPh>
    <rPh sb="9" eb="11">
      <t>カソウ</t>
    </rPh>
    <rPh sb="11" eb="12">
      <t>ジョウ</t>
    </rPh>
    <rPh sb="12" eb="14">
      <t>ジギョウ</t>
    </rPh>
    <rPh sb="14" eb="16">
      <t>トクベツ</t>
    </rPh>
    <rPh sb="16" eb="18">
      <t>カイケイ</t>
    </rPh>
    <phoneticPr fontId="24"/>
  </si>
  <si>
    <t>鹿行広域事務組合　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4"/>
  </si>
  <si>
    <t>-</t>
    <phoneticPr fontId="2"/>
  </si>
  <si>
    <t>-</t>
    <phoneticPr fontId="2"/>
  </si>
  <si>
    <t>行方市開発公社</t>
    <phoneticPr fontId="2"/>
  </si>
  <si>
    <t>行方市土地開発公社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</si>
</sst>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49962</c:v>
                </c:pt>
                <c:pt idx="1">
                  <c:v>85774</c:v>
                </c:pt>
                <c:pt idx="2">
                  <c:v>78114</c:v>
                </c:pt>
                <c:pt idx="3">
                  <c:v>114020</c:v>
                </c:pt>
                <c:pt idx="4">
                  <c:v>121024</c:v>
                </c:pt>
              </c:numCache>
            </c:numRef>
          </c:val>
          <c:smooth val="0"/>
        </c:ser>
        <c:dLbls>
          <c:showLegendKey val="0"/>
          <c:showVal val="0"/>
          <c:showCatName val="0"/>
          <c:showSerName val="0"/>
          <c:showPercent val="0"/>
          <c:showBubbleSize val="0"/>
        </c:dLbls>
        <c:marker val="1"/>
        <c:smooth val="0"/>
        <c:axId val="189224064"/>
        <c:axId val="189225984"/>
      </c:lineChart>
      <c:catAx>
        <c:axId val="189224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25984"/>
        <c:crosses val="autoZero"/>
        <c:auto val="1"/>
        <c:lblAlgn val="ctr"/>
        <c:lblOffset val="100"/>
        <c:tickLblSkip val="1"/>
        <c:tickMarkSkip val="1"/>
        <c:noMultiLvlLbl val="0"/>
      </c:catAx>
      <c:valAx>
        <c:axId val="1892259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24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4.83</c:v>
                </c:pt>
                <c:pt idx="1">
                  <c:v>3.7</c:v>
                </c:pt>
                <c:pt idx="2">
                  <c:v>4.74</c:v>
                </c:pt>
                <c:pt idx="3">
                  <c:v>5.96</c:v>
                </c:pt>
                <c:pt idx="4">
                  <c:v>3.99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9.57</c:v>
                </c:pt>
                <c:pt idx="1">
                  <c:v>12.61</c:v>
                </c:pt>
                <c:pt idx="2">
                  <c:v>14.92</c:v>
                </c:pt>
                <c:pt idx="3">
                  <c:v>15.17</c:v>
                </c:pt>
                <c:pt idx="4">
                  <c:v>15.79</c:v>
                </c:pt>
              </c:numCache>
            </c:numRef>
          </c:val>
        </c:ser>
        <c:dLbls>
          <c:showLegendKey val="0"/>
          <c:showVal val="0"/>
          <c:showCatName val="0"/>
          <c:showSerName val="0"/>
          <c:showPercent val="0"/>
          <c:showBubbleSize val="0"/>
        </c:dLbls>
        <c:gapWidth val="250"/>
        <c:overlap val="100"/>
        <c:axId val="189516032"/>
        <c:axId val="18951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3.01</c:v>
                </c:pt>
                <c:pt idx="1">
                  <c:v>2.72</c:v>
                </c:pt>
                <c:pt idx="2">
                  <c:v>3.1</c:v>
                </c:pt>
                <c:pt idx="3">
                  <c:v>1.1299999999999999</c:v>
                </c:pt>
                <c:pt idx="4">
                  <c:v>-1.06</c:v>
                </c:pt>
              </c:numCache>
            </c:numRef>
          </c:val>
          <c:smooth val="0"/>
        </c:ser>
        <c:dLbls>
          <c:showLegendKey val="0"/>
          <c:showVal val="0"/>
          <c:showCatName val="0"/>
          <c:showSerName val="0"/>
          <c:showPercent val="0"/>
          <c:showBubbleSize val="0"/>
        </c:dLbls>
        <c:marker val="1"/>
        <c:smooth val="0"/>
        <c:axId val="189516032"/>
        <c:axId val="189518208"/>
      </c:lineChart>
      <c:catAx>
        <c:axId val="1895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518208"/>
        <c:crosses val="autoZero"/>
        <c:auto val="1"/>
        <c:lblAlgn val="ctr"/>
        <c:lblOffset val="100"/>
        <c:tickLblSkip val="1"/>
        <c:tickMarkSkip val="1"/>
        <c:noMultiLvlLbl val="0"/>
      </c:catAx>
      <c:valAx>
        <c:axId val="18951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0.04</c:v>
                </c:pt>
                <c:pt idx="4">
                  <c:v>#N/A</c:v>
                </c:pt>
                <c:pt idx="5">
                  <c:v>0.04</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0.02</c:v>
                </c:pt>
                <c:pt idx="8">
                  <c:v>#N/A</c:v>
                </c:pt>
                <c:pt idx="9">
                  <c:v>0.02</c:v>
                </c:pt>
              </c:numCache>
            </c:numRef>
          </c:val>
        </c:ser>
        <c:ser>
          <c:idx val="3"/>
          <c:order val="3"/>
          <c:tx>
            <c:strRef>
              <c:f>データシート!$A$30</c:f>
              <c:strCache>
                <c:ptCount val="1"/>
                <c:pt idx="0">
                  <c:v>流域関連公共下水道事業特別会計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0.13</c:v>
                </c:pt>
                <c:pt idx="4">
                  <c:v>#N/A</c:v>
                </c:pt>
                <c:pt idx="5">
                  <c:v>0.09</c:v>
                </c:pt>
                <c:pt idx="6">
                  <c:v>#N/A</c:v>
                </c:pt>
                <c:pt idx="7">
                  <c:v>0.11</c:v>
                </c:pt>
                <c:pt idx="8">
                  <c:v>#N/A</c:v>
                </c:pt>
                <c:pt idx="9">
                  <c:v>0.08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1.31</c:v>
                </c:pt>
                <c:pt idx="2">
                  <c:v>#N/A</c:v>
                </c:pt>
                <c:pt idx="3">
                  <c:v>0.81</c:v>
                </c:pt>
                <c:pt idx="4">
                  <c:v>#N/A</c:v>
                </c:pt>
                <c:pt idx="5">
                  <c:v>0.19</c:v>
                </c:pt>
                <c:pt idx="6">
                  <c:v>#N/A</c:v>
                </c:pt>
                <c:pt idx="7">
                  <c:v>0.52</c:v>
                </c:pt>
                <c:pt idx="8">
                  <c:v>#N/A</c:v>
                </c:pt>
                <c:pt idx="9">
                  <c:v>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0.19</c:v>
                </c:pt>
                <c:pt idx="4">
                  <c:v>#N/A</c:v>
                </c:pt>
                <c:pt idx="5">
                  <c:v>0.09</c:v>
                </c:pt>
                <c:pt idx="6">
                  <c:v>#N/A</c:v>
                </c:pt>
                <c:pt idx="7">
                  <c:v>0.11</c:v>
                </c:pt>
                <c:pt idx="8">
                  <c:v>#N/A</c:v>
                </c:pt>
                <c:pt idx="9">
                  <c:v>0.1</c:v>
                </c:pt>
              </c:numCache>
            </c:numRef>
          </c:val>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0.12</c:v>
                </c:pt>
                <c:pt idx="4">
                  <c:v>#N/A</c:v>
                </c:pt>
                <c:pt idx="5">
                  <c:v>0.1</c:v>
                </c:pt>
                <c:pt idx="6">
                  <c:v>#N/A</c:v>
                </c:pt>
                <c:pt idx="7">
                  <c:v>0.13</c:v>
                </c:pt>
                <c:pt idx="8">
                  <c:v>#N/A</c:v>
                </c:pt>
                <c:pt idx="9">
                  <c:v>0.13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0.68</c:v>
                </c:pt>
                <c:pt idx="2">
                  <c:v>#N/A</c:v>
                </c:pt>
                <c:pt idx="3">
                  <c:v>0.73</c:v>
                </c:pt>
                <c:pt idx="4">
                  <c:v>#N/A</c:v>
                </c:pt>
                <c:pt idx="5">
                  <c:v>0.31</c:v>
                </c:pt>
                <c:pt idx="6">
                  <c:v>#N/A</c:v>
                </c:pt>
                <c:pt idx="7">
                  <c:v>0.73</c:v>
                </c:pt>
                <c:pt idx="8">
                  <c:v>#N/A</c:v>
                </c:pt>
                <c:pt idx="9">
                  <c:v>0.64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4.83</c:v>
                </c:pt>
                <c:pt idx="2">
                  <c:v>#N/A</c:v>
                </c:pt>
                <c:pt idx="3">
                  <c:v>3.7</c:v>
                </c:pt>
                <c:pt idx="4">
                  <c:v>#N/A</c:v>
                </c:pt>
                <c:pt idx="5">
                  <c:v>4.74</c:v>
                </c:pt>
                <c:pt idx="6">
                  <c:v>#N/A</c:v>
                </c:pt>
                <c:pt idx="7">
                  <c:v>5.96</c:v>
                </c:pt>
                <c:pt idx="8">
                  <c:v>#N/A</c:v>
                </c:pt>
                <c:pt idx="9">
                  <c:v>3.99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9.41</c:v>
                </c:pt>
                <c:pt idx="2">
                  <c:v>#N/A</c:v>
                </c:pt>
                <c:pt idx="3">
                  <c:v>8.82</c:v>
                </c:pt>
                <c:pt idx="4">
                  <c:v>#N/A</c:v>
                </c:pt>
                <c:pt idx="5">
                  <c:v>8.7200000000000006</c:v>
                </c:pt>
                <c:pt idx="6">
                  <c:v>#N/A</c:v>
                </c:pt>
                <c:pt idx="7">
                  <c:v>7.91</c:v>
                </c:pt>
                <c:pt idx="8">
                  <c:v>#N/A</c:v>
                </c:pt>
                <c:pt idx="9">
                  <c:v>7.37</c:v>
                </c:pt>
              </c:numCache>
            </c:numRef>
          </c:val>
        </c:ser>
        <c:dLbls>
          <c:showLegendKey val="0"/>
          <c:showVal val="0"/>
          <c:showCatName val="0"/>
          <c:showSerName val="0"/>
          <c:showPercent val="0"/>
          <c:showBubbleSize val="0"/>
        </c:dLbls>
        <c:gapWidth val="150"/>
        <c:overlap val="100"/>
        <c:axId val="190013824"/>
        <c:axId val="190015360"/>
      </c:barChart>
      <c:catAx>
        <c:axId val="1900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015360"/>
        <c:crosses val="autoZero"/>
        <c:auto val="1"/>
        <c:lblAlgn val="ctr"/>
        <c:lblOffset val="100"/>
        <c:tickLblSkip val="1"/>
        <c:tickMarkSkip val="1"/>
        <c:noMultiLvlLbl val="0"/>
      </c:catAx>
      <c:valAx>
        <c:axId val="19001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01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1255</c:v>
                </c:pt>
                <c:pt idx="5">
                  <c:v>1298</c:v>
                </c:pt>
                <c:pt idx="8">
                  <c:v>1402</c:v>
                </c:pt>
                <c:pt idx="11">
                  <c:v>1458</c:v>
                </c:pt>
                <c:pt idx="14">
                  <c:v>1490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8</c:v>
                </c:pt>
                <c:pt idx="6">
                  <c:v>8</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415</c:v>
                </c:pt>
                <c:pt idx="3">
                  <c:v>432</c:v>
                </c:pt>
                <c:pt idx="6">
                  <c:v>499</c:v>
                </c:pt>
                <c:pt idx="9">
                  <c:v>464</c:v>
                </c:pt>
                <c:pt idx="12">
                  <c:v>475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2043</c:v>
                </c:pt>
                <c:pt idx="3">
                  <c:v>1962</c:v>
                </c:pt>
                <c:pt idx="6">
                  <c:v>1989</c:v>
                </c:pt>
                <c:pt idx="9">
                  <c:v>1964</c:v>
                </c:pt>
                <c:pt idx="12">
                  <c:v>1885</c:v>
                </c:pt>
              </c:numCache>
            </c:numRef>
          </c:val>
        </c:ser>
        <c:dLbls>
          <c:showLegendKey val="0"/>
          <c:showVal val="0"/>
          <c:showCatName val="0"/>
          <c:showSerName val="0"/>
          <c:showPercent val="0"/>
          <c:showBubbleSize val="0"/>
        </c:dLbls>
        <c:gapWidth val="100"/>
        <c:overlap val="100"/>
        <c:axId val="188464512"/>
        <c:axId val="18846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1215</c:v>
                </c:pt>
                <c:pt idx="2">
                  <c:v>#N/A</c:v>
                </c:pt>
                <c:pt idx="3">
                  <c:v>#N/A</c:v>
                </c:pt>
                <c:pt idx="4">
                  <c:v>1104</c:v>
                </c:pt>
                <c:pt idx="5">
                  <c:v>#N/A</c:v>
                </c:pt>
                <c:pt idx="6">
                  <c:v>#N/A</c:v>
                </c:pt>
                <c:pt idx="7">
                  <c:v>1094</c:v>
                </c:pt>
                <c:pt idx="8">
                  <c:v>#N/A</c:v>
                </c:pt>
                <c:pt idx="9">
                  <c:v>#N/A</c:v>
                </c:pt>
                <c:pt idx="10">
                  <c:v>974</c:v>
                </c:pt>
                <c:pt idx="11">
                  <c:v>#N/A</c:v>
                </c:pt>
                <c:pt idx="12">
                  <c:v>#N/A</c:v>
                </c:pt>
                <c:pt idx="13">
                  <c:v>874</c:v>
                </c:pt>
                <c:pt idx="14">
                  <c:v>#N/A</c:v>
                </c:pt>
              </c:numCache>
            </c:numRef>
          </c:val>
          <c:smooth val="0"/>
        </c:ser>
        <c:dLbls>
          <c:showLegendKey val="0"/>
          <c:showVal val="0"/>
          <c:showCatName val="0"/>
          <c:showSerName val="0"/>
          <c:showPercent val="0"/>
          <c:showBubbleSize val="0"/>
        </c:dLbls>
        <c:marker val="1"/>
        <c:smooth val="0"/>
        <c:axId val="188464512"/>
        <c:axId val="188466688"/>
      </c:lineChart>
      <c:catAx>
        <c:axId val="1884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66688"/>
        <c:crosses val="autoZero"/>
        <c:auto val="1"/>
        <c:lblAlgn val="ctr"/>
        <c:lblOffset val="100"/>
        <c:tickLblSkip val="1"/>
        <c:tickMarkSkip val="1"/>
        <c:noMultiLvlLbl val="0"/>
      </c:catAx>
      <c:valAx>
        <c:axId val="18846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14849</c:v>
                </c:pt>
                <c:pt idx="5">
                  <c:v>15975</c:v>
                </c:pt>
                <c:pt idx="8">
                  <c:v>16476</c:v>
                </c:pt>
                <c:pt idx="11">
                  <c:v>17491</c:v>
                </c:pt>
                <c:pt idx="14">
                  <c:v>17751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232</c:v>
                </c:pt>
                <c:pt idx="5">
                  <c:v>226</c:v>
                </c:pt>
                <c:pt idx="8">
                  <c:v>228</c:v>
                </c:pt>
                <c:pt idx="11">
                  <c:v>243</c:v>
                </c:pt>
                <c:pt idx="14">
                  <c:v>229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3008</c:v>
                </c:pt>
                <c:pt idx="5">
                  <c:v>3742</c:v>
                </c:pt>
                <c:pt idx="8">
                  <c:v>4395</c:v>
                </c:pt>
                <c:pt idx="11">
                  <c:v>3970</c:v>
                </c:pt>
                <c:pt idx="14">
                  <c:v>3985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c:v>
                </c:pt>
                <c:pt idx="3">
                  <c:v>3</c:v>
                </c:pt>
                <c:pt idx="6">
                  <c:v>6</c:v>
                </c:pt>
                <c:pt idx="9">
                  <c:v>4</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4783</c:v>
                </c:pt>
                <c:pt idx="3">
                  <c:v>4576</c:v>
                </c:pt>
                <c:pt idx="6">
                  <c:v>4435</c:v>
                </c:pt>
                <c:pt idx="9">
                  <c:v>4282</c:v>
                </c:pt>
                <c:pt idx="12">
                  <c:v>4062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57</c:v>
                </c:pt>
                <c:pt idx="3">
                  <c:v>50</c:v>
                </c:pt>
                <c:pt idx="6">
                  <c:v>42</c:v>
                </c:pt>
                <c:pt idx="9">
                  <c:v>40</c:v>
                </c:pt>
                <c:pt idx="12">
                  <c:v>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7027</c:v>
                </c:pt>
                <c:pt idx="3">
                  <c:v>6399</c:v>
                </c:pt>
                <c:pt idx="6">
                  <c:v>7178</c:v>
                </c:pt>
                <c:pt idx="9">
                  <c:v>7013</c:v>
                </c:pt>
                <c:pt idx="12">
                  <c:v>6548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c:v>
                </c:pt>
                <c:pt idx="3">
                  <c:v>1</c:v>
                </c:pt>
                <c:pt idx="6">
                  <c:v>1</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17459</c:v>
                </c:pt>
                <c:pt idx="3">
                  <c:v>17659</c:v>
                </c:pt>
                <c:pt idx="6">
                  <c:v>17897</c:v>
                </c:pt>
                <c:pt idx="9">
                  <c:v>18548</c:v>
                </c:pt>
                <c:pt idx="12">
                  <c:v>19191</c:v>
                </c:pt>
              </c:numCache>
            </c:numRef>
          </c:val>
        </c:ser>
        <c:dLbls>
          <c:showLegendKey val="0"/>
          <c:showVal val="0"/>
          <c:showCatName val="0"/>
          <c:showSerName val="0"/>
          <c:showPercent val="0"/>
          <c:showBubbleSize val="0"/>
        </c:dLbls>
        <c:gapWidth val="100"/>
        <c:overlap val="100"/>
        <c:axId val="188663296"/>
        <c:axId val="188665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11245</c:v>
                </c:pt>
                <c:pt idx="2">
                  <c:v>#N/A</c:v>
                </c:pt>
                <c:pt idx="3">
                  <c:v>#N/A</c:v>
                </c:pt>
                <c:pt idx="4">
                  <c:v>8743</c:v>
                </c:pt>
                <c:pt idx="5">
                  <c:v>#N/A</c:v>
                </c:pt>
                <c:pt idx="6">
                  <c:v>#N/A</c:v>
                </c:pt>
                <c:pt idx="7">
                  <c:v>8459</c:v>
                </c:pt>
                <c:pt idx="8">
                  <c:v>#N/A</c:v>
                </c:pt>
                <c:pt idx="9">
                  <c:v>#N/A</c:v>
                </c:pt>
                <c:pt idx="10">
                  <c:v>8184</c:v>
                </c:pt>
                <c:pt idx="11">
                  <c:v>#N/A</c:v>
                </c:pt>
                <c:pt idx="12">
                  <c:v>#N/A</c:v>
                </c:pt>
                <c:pt idx="13">
                  <c:v>7929</c:v>
                </c:pt>
                <c:pt idx="14">
                  <c:v>#N/A</c:v>
                </c:pt>
              </c:numCache>
            </c:numRef>
          </c:val>
          <c:smooth val="0"/>
        </c:ser>
        <c:dLbls>
          <c:showLegendKey val="0"/>
          <c:showVal val="0"/>
          <c:showCatName val="0"/>
          <c:showSerName val="0"/>
          <c:showPercent val="0"/>
          <c:showBubbleSize val="0"/>
        </c:dLbls>
        <c:marker val="1"/>
        <c:smooth val="0"/>
        <c:axId val="188663296"/>
        <c:axId val="188665216"/>
      </c:lineChart>
      <c:catAx>
        <c:axId val="1886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665216"/>
        <c:crosses val="autoZero"/>
        <c:auto val="1"/>
        <c:lblAlgn val="ctr"/>
        <c:lblOffset val="100"/>
        <c:tickLblSkip val="1"/>
        <c:tickMarkSkip val="1"/>
        <c:noMultiLvlLbl val="0"/>
      </c:catAx>
      <c:valAx>
        <c:axId val="18866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6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37,732
36,772
222.38
19,966,114
19,133,214
449,593
11,265,013
19,191,053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人口減少や高い高齢化率に加え、行方市は第一次産業中心の脆弱な税収構造にあることから、類似団体平均を</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ポイントとなった。今後も下降することが憂慮される。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極めて自主財源に乏しく、今後も数値の大幅改善を見込むことは難しいと考えられるため、集中改革プラン等に沿った施策の重点化を進め、活力あるまちづくりを展開しつつ、行政の効率化に努めることにより財政の健全化を図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xdr:cNvCxnSpPr/>
      </xdr:nvCxnSpPr>
      <xdr:spPr>
        <a:xfrm>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60778</xdr:rowOff>
    </xdr:to>
    <xdr:cxnSp macro="">
      <xdr:nvCxnSpPr>
        <xdr:cNvPr id="76" name="直線コネクタ 75"/>
        <xdr:cNvCxnSpPr/>
      </xdr:nvCxnSpPr>
      <xdr:spPr>
        <a:xfrm>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26307</xdr:rowOff>
    </xdr:to>
    <xdr:cxnSp macro="">
      <xdr:nvCxnSpPr>
        <xdr:cNvPr id="79" name="直線コネクタ 78"/>
        <xdr:cNvCxnSpPr/>
      </xdr:nvCxnSpPr>
      <xdr:spPr>
        <a:xfrm>
          <a:off x="1447800" y="734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5" name="円/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8" name="テキスト ボックス 97"/>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経常一般財源収入は、普通交付税が前年に比べ</a:t>
          </a:r>
          <a:r>
            <a:rPr lang="en-US" altLang="ja-JP" sz="1100" b="0" i="0" baseline="0">
              <a:solidFill>
                <a:schemeClr val="dk1"/>
              </a:solidFill>
              <a:effectLst/>
              <a:latin typeface="+mn-lt"/>
              <a:ea typeface="+mn-ea"/>
              <a:cs typeface="+mn-cs"/>
            </a:rPr>
            <a:t>24,364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し、地方税も</a:t>
          </a:r>
          <a:r>
            <a:rPr lang="en-US" altLang="ja-JP" sz="1100" b="0" i="0" baseline="0">
              <a:solidFill>
                <a:schemeClr val="dk1"/>
              </a:solidFill>
              <a:effectLst/>
              <a:latin typeface="+mn-lt"/>
              <a:ea typeface="+mn-ea"/>
              <a:cs typeface="+mn-cs"/>
            </a:rPr>
            <a:t>61,444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するなど、合計</a:t>
          </a:r>
          <a:r>
            <a:rPr lang="en-US" altLang="ja-JP" sz="1100" b="0" i="0" baseline="0">
              <a:solidFill>
                <a:schemeClr val="dk1"/>
              </a:solidFill>
              <a:effectLst/>
              <a:latin typeface="+mn-lt"/>
              <a:ea typeface="+mn-ea"/>
              <a:cs typeface="+mn-cs"/>
            </a:rPr>
            <a:t>89,202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となっている。一方歳出の経常経費充当額については、</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81,893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になっていることなどにより合計で</a:t>
          </a:r>
          <a:r>
            <a:rPr lang="en-US" altLang="ja-JP" sz="1100" b="0" i="0" baseline="0">
              <a:solidFill>
                <a:schemeClr val="dk1"/>
              </a:solidFill>
              <a:effectLst/>
              <a:latin typeface="+mn-lt"/>
              <a:ea typeface="+mn-ea"/>
              <a:cs typeface="+mn-cs"/>
            </a:rPr>
            <a:t>12,527</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となった。これらのことより経常収支比率について、</a:t>
          </a:r>
          <a:r>
            <a:rPr lang="en-US" altLang="ja-JP" sz="1100" b="0" i="0" baseline="0">
              <a:solidFill>
                <a:schemeClr val="dk1"/>
              </a:solidFill>
              <a:effectLst/>
              <a:latin typeface="+mn-lt"/>
              <a:ea typeface="+mn-ea"/>
              <a:cs typeface="+mn-cs"/>
            </a:rPr>
            <a:t>85.9</a:t>
          </a:r>
          <a:r>
            <a:rPr lang="ja-JP" altLang="ja-JP" sz="1100" b="0" i="0" baseline="0">
              <a:solidFill>
                <a:schemeClr val="dk1"/>
              </a:solidFill>
              <a:effectLst/>
              <a:latin typeface="+mn-lt"/>
              <a:ea typeface="+mn-ea"/>
              <a:cs typeface="+mn-cs"/>
            </a:rPr>
            <a:t>ポイントと昨年に比べ</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し、類似団体平均よりは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は合併特例債の活用等により公債費が増加していく見込であることから、起債事業の見直しを進めるとともに、優先度の低い事務事業について見直しを行うなど、事業の選択と集中によってさらなる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68580</xdr:rowOff>
    </xdr:to>
    <xdr:cxnSp macro="">
      <xdr:nvCxnSpPr>
        <xdr:cNvPr id="131" name="直線コネクタ 130"/>
        <xdr:cNvCxnSpPr/>
      </xdr:nvCxnSpPr>
      <xdr:spPr>
        <a:xfrm flipV="1">
          <a:off x="4114800" y="106405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62</xdr:row>
      <xdr:rowOff>68580</xdr:rowOff>
    </xdr:to>
    <xdr:cxnSp macro="">
      <xdr:nvCxnSpPr>
        <xdr:cNvPr id="134" name="直線コネクタ 133"/>
        <xdr:cNvCxnSpPr/>
      </xdr:nvCxnSpPr>
      <xdr:spPr>
        <a:xfrm>
          <a:off x="3225800" y="104571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170180</xdr:rowOff>
    </xdr:from>
    <xdr:to>
      <xdr:col>4</xdr:col>
      <xdr:colOff>482600</xdr:colOff>
      <xdr:row>62</xdr:row>
      <xdr:rowOff>1016</xdr:rowOff>
    </xdr:to>
    <xdr:cxnSp macro="">
      <xdr:nvCxnSpPr>
        <xdr:cNvPr id="137" name="直線コネクタ 136"/>
        <xdr:cNvCxnSpPr/>
      </xdr:nvCxnSpPr>
      <xdr:spPr>
        <a:xfrm flipV="1">
          <a:off x="2336800" y="104571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63</xdr:row>
      <xdr:rowOff>90170</xdr:rowOff>
    </xdr:to>
    <xdr:cxnSp macro="">
      <xdr:nvCxnSpPr>
        <xdr:cNvPr id="140" name="直線コネクタ 139"/>
        <xdr:cNvCxnSpPr/>
      </xdr:nvCxnSpPr>
      <xdr:spPr>
        <a:xfrm flipV="1">
          <a:off x="1447800" y="1063091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50" name="円/楕円 149"/>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147845</xdr:rowOff>
    </xdr:from>
    <xdr:ext cx="762000" cy="259045"/>
    <xdr:sp macro="" textlink="">
      <xdr:nvSpPr>
        <xdr:cNvPr id="151"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54" name="円/楕円 153"/>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5" name="テキスト ボックス 154"/>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6" name="円/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9" name="テキスト ボックス 15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、昨年度と比べると</a:t>
          </a:r>
          <a:r>
            <a:rPr lang="en-US" altLang="ja-JP" sz="1100" b="0" i="0" baseline="0">
              <a:solidFill>
                <a:schemeClr val="dk1"/>
              </a:solidFill>
              <a:effectLst/>
              <a:latin typeface="+mn-lt"/>
              <a:ea typeface="+mn-ea"/>
              <a:cs typeface="+mn-cs"/>
            </a:rPr>
            <a:t>5,207</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全国平均・茨城県平均からみても高くなっている。これは、学校適正配置計画による統合校設置に伴い，スクールバス運行委託料が増加したこと等によるものである。今後も職員の定員適正化計画の確実な遂行による人件費の削減、並びに公共施設の整理統合などによる物件費の抑制により、一層のコスト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58637</xdr:rowOff>
    </xdr:from>
    <xdr:to>
      <xdr:col>7</xdr:col>
      <xdr:colOff>152400</xdr:colOff>
      <xdr:row>81</xdr:row>
      <xdr:rowOff>79577</xdr:rowOff>
    </xdr:to>
    <xdr:cxnSp macro="">
      <xdr:nvCxnSpPr>
        <xdr:cNvPr id="194" name="直線コネクタ 193"/>
        <xdr:cNvCxnSpPr/>
      </xdr:nvCxnSpPr>
      <xdr:spPr>
        <a:xfrm flipV="1">
          <a:off x="4114800" y="13946087"/>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62767</xdr:rowOff>
    </xdr:from>
    <xdr:to>
      <xdr:col>6</xdr:col>
      <xdr:colOff>0</xdr:colOff>
      <xdr:row>81</xdr:row>
      <xdr:rowOff>79577</xdr:rowOff>
    </xdr:to>
    <xdr:cxnSp macro="">
      <xdr:nvCxnSpPr>
        <xdr:cNvPr id="197" name="直線コネクタ 196"/>
        <xdr:cNvCxnSpPr/>
      </xdr:nvCxnSpPr>
      <xdr:spPr>
        <a:xfrm>
          <a:off x="3225800" y="13950217"/>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46961</xdr:rowOff>
    </xdr:from>
    <xdr:to>
      <xdr:col>4</xdr:col>
      <xdr:colOff>482600</xdr:colOff>
      <xdr:row>81</xdr:row>
      <xdr:rowOff>62767</xdr:rowOff>
    </xdr:to>
    <xdr:cxnSp macro="">
      <xdr:nvCxnSpPr>
        <xdr:cNvPr id="200" name="直線コネクタ 199"/>
        <xdr:cNvCxnSpPr/>
      </xdr:nvCxnSpPr>
      <xdr:spPr>
        <a:xfrm>
          <a:off x="2336800" y="13934411"/>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41492</xdr:rowOff>
    </xdr:from>
    <xdr:to>
      <xdr:col>3</xdr:col>
      <xdr:colOff>279400</xdr:colOff>
      <xdr:row>81</xdr:row>
      <xdr:rowOff>46961</xdr:rowOff>
    </xdr:to>
    <xdr:cxnSp macro="">
      <xdr:nvCxnSpPr>
        <xdr:cNvPr id="203" name="直線コネクタ 202"/>
        <xdr:cNvCxnSpPr/>
      </xdr:nvCxnSpPr>
      <xdr:spPr>
        <a:xfrm>
          <a:off x="1447800" y="13928942"/>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7837</xdr:rowOff>
    </xdr:from>
    <xdr:to>
      <xdr:col>7</xdr:col>
      <xdr:colOff>203200</xdr:colOff>
      <xdr:row>81</xdr:row>
      <xdr:rowOff>109437</xdr:rowOff>
    </xdr:to>
    <xdr:sp macro="" textlink="">
      <xdr:nvSpPr>
        <xdr:cNvPr id="213" name="円/楕円 212"/>
        <xdr:cNvSpPr/>
      </xdr:nvSpPr>
      <xdr:spPr>
        <a:xfrm>
          <a:off x="4902200" y="13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24364</xdr:rowOff>
    </xdr:from>
    <xdr:ext cx="762000" cy="259045"/>
    <xdr:sp macro="" textlink="">
      <xdr:nvSpPr>
        <xdr:cNvPr id="214" name="人件費・物件費等の状況該当値テキスト"/>
        <xdr:cNvSpPr txBox="1"/>
      </xdr:nvSpPr>
      <xdr:spPr>
        <a:xfrm>
          <a:off x="5041900" y="1374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136,159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28777</xdr:rowOff>
    </xdr:from>
    <xdr:to>
      <xdr:col>6</xdr:col>
      <xdr:colOff>50800</xdr:colOff>
      <xdr:row>81</xdr:row>
      <xdr:rowOff>130377</xdr:rowOff>
    </xdr:to>
    <xdr:sp macro="" textlink="">
      <xdr:nvSpPr>
        <xdr:cNvPr id="215" name="円/楕円 214"/>
        <xdr:cNvSpPr/>
      </xdr:nvSpPr>
      <xdr:spPr>
        <a:xfrm>
          <a:off x="4064000" y="13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140554</xdr:rowOff>
    </xdr:from>
    <xdr:ext cx="736600" cy="259045"/>
    <xdr:sp macro="" textlink="">
      <xdr:nvSpPr>
        <xdr:cNvPr id="216" name="テキスト ボックス 215"/>
        <xdr:cNvSpPr txBox="1"/>
      </xdr:nvSpPr>
      <xdr:spPr>
        <a:xfrm>
          <a:off x="3733800" y="13685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11967</xdr:rowOff>
    </xdr:from>
    <xdr:to>
      <xdr:col>4</xdr:col>
      <xdr:colOff>533400</xdr:colOff>
      <xdr:row>81</xdr:row>
      <xdr:rowOff>113567</xdr:rowOff>
    </xdr:to>
    <xdr:sp macro="" textlink="">
      <xdr:nvSpPr>
        <xdr:cNvPr id="217" name="円/楕円 216"/>
        <xdr:cNvSpPr/>
      </xdr:nvSpPr>
      <xdr:spPr>
        <a:xfrm>
          <a:off x="3175000" y="13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123744</xdr:rowOff>
    </xdr:from>
    <xdr:ext cx="762000" cy="259045"/>
    <xdr:sp macro="" textlink="">
      <xdr:nvSpPr>
        <xdr:cNvPr id="218" name="テキスト ボックス 217"/>
        <xdr:cNvSpPr txBox="1"/>
      </xdr:nvSpPr>
      <xdr:spPr>
        <a:xfrm>
          <a:off x="2844800" y="136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167611</xdr:rowOff>
    </xdr:from>
    <xdr:to>
      <xdr:col>3</xdr:col>
      <xdr:colOff>330200</xdr:colOff>
      <xdr:row>81</xdr:row>
      <xdr:rowOff>97761</xdr:rowOff>
    </xdr:to>
    <xdr:sp macro="" textlink="">
      <xdr:nvSpPr>
        <xdr:cNvPr id="219" name="円/楕円 218"/>
        <xdr:cNvSpPr/>
      </xdr:nvSpPr>
      <xdr:spPr>
        <a:xfrm>
          <a:off x="2286000" y="138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107938</xdr:rowOff>
    </xdr:from>
    <xdr:ext cx="762000" cy="259045"/>
    <xdr:sp macro="" textlink="">
      <xdr:nvSpPr>
        <xdr:cNvPr id="220" name="テキスト ボックス 219"/>
        <xdr:cNvSpPr txBox="1"/>
      </xdr:nvSpPr>
      <xdr:spPr>
        <a:xfrm>
          <a:off x="1955800" y="136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133,256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162142</xdr:rowOff>
    </xdr:from>
    <xdr:to>
      <xdr:col>2</xdr:col>
      <xdr:colOff>127000</xdr:colOff>
      <xdr:row>81</xdr:row>
      <xdr:rowOff>92292</xdr:rowOff>
    </xdr:to>
    <xdr:sp macro="" textlink="">
      <xdr:nvSpPr>
        <xdr:cNvPr id="221" name="円/楕円 220"/>
        <xdr:cNvSpPr/>
      </xdr:nvSpPr>
      <xdr:spPr>
        <a:xfrm>
          <a:off x="1397000" y="138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102469</xdr:rowOff>
    </xdr:from>
    <xdr:ext cx="762000" cy="259045"/>
    <xdr:sp macro="" textlink="">
      <xdr:nvSpPr>
        <xdr:cNvPr id="222" name="テキスト ボックス 221"/>
        <xdr:cNvSpPr txBox="1"/>
      </xdr:nvSpPr>
      <xdr:spPr>
        <a:xfrm>
          <a:off x="1066800" y="1364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年度から給与改正に伴い昇給抑制（一般職</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号、管理職</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号、</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歳以上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号）を実施し給与の適正化に努めてきた。</a:t>
          </a:r>
          <a:r>
            <a:rPr lang="ja-JP" altLang="en-US" sz="1100" b="0" i="0" baseline="0">
              <a:solidFill>
                <a:schemeClr val="dk1"/>
              </a:solidFill>
              <a:effectLst/>
              <a:latin typeface="+mn-lt"/>
              <a:ea typeface="+mn-ea"/>
              <a:cs typeface="+mn-cs"/>
            </a:rPr>
            <a:t>類似団体と比べて、</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ポイント下回った。</a:t>
          </a:r>
          <a:r>
            <a:rPr lang="ja-JP" altLang="ja-JP" sz="1100" b="0" i="0" baseline="0">
              <a:solidFill>
                <a:schemeClr val="dk1"/>
              </a:solidFill>
              <a:effectLst/>
              <a:latin typeface="+mn-lt"/>
              <a:ea typeface="+mn-ea"/>
              <a:cs typeface="+mn-cs"/>
            </a:rPr>
            <a:t>今後も適正な給与水準となるよう努めていく。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89</xdr:row>
      <xdr:rowOff>58359</xdr:rowOff>
    </xdr:to>
    <xdr:cxnSp macro="">
      <xdr:nvCxnSpPr>
        <xdr:cNvPr id="258" name="直線コネクタ 257"/>
        <xdr:cNvCxnSpPr/>
      </xdr:nvCxnSpPr>
      <xdr:spPr>
        <a:xfrm flipV="1">
          <a:off x="16179800" y="14513077"/>
          <a:ext cx="8382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58359</xdr:rowOff>
    </xdr:from>
    <xdr:to>
      <xdr:col>23</xdr:col>
      <xdr:colOff>406400</xdr:colOff>
      <xdr:row>89</xdr:row>
      <xdr:rowOff>104321</xdr:rowOff>
    </xdr:to>
    <xdr:cxnSp macro="">
      <xdr:nvCxnSpPr>
        <xdr:cNvPr id="261" name="直線コネクタ 260"/>
        <xdr:cNvCxnSpPr/>
      </xdr:nvCxnSpPr>
      <xdr:spPr>
        <a:xfrm flipV="1">
          <a:off x="15290800" y="153174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104321</xdr:rowOff>
    </xdr:to>
    <xdr:cxnSp macro="">
      <xdr:nvCxnSpPr>
        <xdr:cNvPr id="264" name="直線コネクタ 263"/>
        <xdr:cNvCxnSpPr/>
      </xdr:nvCxnSpPr>
      <xdr:spPr>
        <a:xfrm>
          <a:off x="14401800" y="14409662"/>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84</xdr:row>
      <xdr:rowOff>30843</xdr:rowOff>
    </xdr:to>
    <xdr:cxnSp macro="">
      <xdr:nvCxnSpPr>
        <xdr:cNvPr id="267" name="直線コネクタ 266"/>
        <xdr:cNvCxnSpPr/>
      </xdr:nvCxnSpPr>
      <xdr:spPr>
        <a:xfrm flipV="1">
          <a:off x="13512800" y="1440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7" name="円/楕円 276"/>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77004</xdr:rowOff>
    </xdr:from>
    <xdr:ext cx="762000" cy="259045"/>
    <xdr:sp macro="" textlink="">
      <xdr:nvSpPr>
        <xdr:cNvPr id="278"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7559</xdr:rowOff>
    </xdr:from>
    <xdr:to>
      <xdr:col>23</xdr:col>
      <xdr:colOff>457200</xdr:colOff>
      <xdr:row>89</xdr:row>
      <xdr:rowOff>109159</xdr:rowOff>
    </xdr:to>
    <xdr:sp macro="" textlink="">
      <xdr:nvSpPr>
        <xdr:cNvPr id="279" name="円/楕円 278"/>
        <xdr:cNvSpPr/>
      </xdr:nvSpPr>
      <xdr:spPr>
        <a:xfrm>
          <a:off x="16129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119336</xdr:rowOff>
    </xdr:from>
    <xdr:ext cx="736600" cy="259045"/>
    <xdr:sp macro="" textlink="">
      <xdr:nvSpPr>
        <xdr:cNvPr id="280" name="テキスト ボックス 279"/>
        <xdr:cNvSpPr txBox="1"/>
      </xdr:nvSpPr>
      <xdr:spPr>
        <a:xfrm>
          <a:off x="15798800" y="1503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81" name="円/楕円 280"/>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165298</xdr:rowOff>
    </xdr:from>
    <xdr:ext cx="762000" cy="259045"/>
    <xdr:sp macro="" textlink="">
      <xdr:nvSpPr>
        <xdr:cNvPr id="282" name="テキスト ボックス 281"/>
        <xdr:cNvSpPr txBox="1"/>
      </xdr:nvSpPr>
      <xdr:spPr>
        <a:xfrm>
          <a:off x="14909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3" name="円/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4" name="テキスト ボックス 283"/>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85" name="円/楕円 284"/>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86" name="テキスト ボックス 285"/>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年間の数値目標を集中改革プランに掲げ、</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名の削減を行ってきたことにより類似団体の平均より</a:t>
          </a:r>
          <a:r>
            <a:rPr lang="en-US" altLang="ja-JP" sz="1100" b="0" i="0" baseline="0">
              <a:solidFill>
                <a:schemeClr val="dk1"/>
              </a:solidFill>
              <a:effectLst/>
              <a:latin typeface="+mn-lt"/>
              <a:ea typeface="+mn-ea"/>
              <a:cs typeface="+mn-cs"/>
            </a:rPr>
            <a:t>0.31</a:t>
          </a:r>
          <a:r>
            <a:rPr lang="ja-JP" altLang="ja-JP" sz="1100" b="0" i="0" baseline="0">
              <a:solidFill>
                <a:schemeClr val="dk1"/>
              </a:solidFill>
              <a:effectLst/>
              <a:latin typeface="+mn-lt"/>
              <a:ea typeface="+mn-ea"/>
              <a:cs typeface="+mn-cs"/>
            </a:rPr>
            <a:t>ポイント下回っている。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年度職員数については、普通会計で</a:t>
          </a:r>
          <a:r>
            <a:rPr lang="en-US" altLang="ja-JP" sz="1100" b="0" i="0" baseline="0">
              <a:solidFill>
                <a:sysClr val="windowText" lastClr="000000"/>
              </a:solidFill>
              <a:effectLst/>
              <a:latin typeface="+mn-lt"/>
              <a:ea typeface="+mn-ea"/>
              <a:cs typeface="+mn-cs"/>
            </a:rPr>
            <a:t>344</a:t>
          </a:r>
          <a:r>
            <a:rPr lang="ja-JP" altLang="en-US" sz="1100" b="0" i="0" baseline="0">
              <a:solidFill>
                <a:sysClr val="windowText" lastClr="000000"/>
              </a:solidFill>
              <a:effectLst/>
              <a:latin typeface="+mn-lt"/>
              <a:ea typeface="+mn-ea"/>
              <a:cs typeface="+mn-cs"/>
            </a:rPr>
            <a:t>名、公営企業関係職員を含めると</a:t>
          </a:r>
          <a:r>
            <a:rPr lang="en-US" altLang="ja-JP" sz="1100" b="0" i="0" baseline="0">
              <a:solidFill>
                <a:sysClr val="windowText" lastClr="000000"/>
              </a:solidFill>
              <a:effectLst/>
              <a:latin typeface="+mn-lt"/>
              <a:ea typeface="+mn-ea"/>
              <a:cs typeface="+mn-cs"/>
            </a:rPr>
            <a:t>381</a:t>
          </a:r>
          <a:r>
            <a:rPr lang="ja-JP" altLang="en-US" sz="1100" b="0" i="0" baseline="0">
              <a:solidFill>
                <a:sysClr val="windowText" lastClr="000000"/>
              </a:solidFill>
              <a:effectLst/>
              <a:latin typeface="+mn-lt"/>
              <a:ea typeface="+mn-ea"/>
              <a:cs typeface="+mn-cs"/>
            </a:rPr>
            <a:t>名である。平成</a:t>
          </a:r>
          <a:r>
            <a:rPr lang="en-US" altLang="ja-JP" sz="1100" b="0" i="0" baseline="0">
              <a:solidFill>
                <a:sysClr val="windowText" lastClr="000000"/>
              </a:solidFill>
              <a:effectLst/>
              <a:latin typeface="+mn-lt"/>
              <a:ea typeface="+mn-ea"/>
              <a:cs typeface="+mn-cs"/>
            </a:rPr>
            <a:t>23</a:t>
          </a:r>
          <a:r>
            <a:rPr lang="ja-JP" altLang="en-US"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年度までの新集中改革プランの中では平成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年度職員数を、公営企業関係職員を含め</a:t>
          </a:r>
          <a:r>
            <a:rPr lang="en-US" altLang="ja-JP" sz="1100" b="0" i="0" baseline="0">
              <a:solidFill>
                <a:sysClr val="windowText" lastClr="000000"/>
              </a:solidFill>
              <a:effectLst/>
              <a:latin typeface="+mn-lt"/>
              <a:ea typeface="+mn-ea"/>
              <a:cs typeface="+mn-cs"/>
            </a:rPr>
            <a:t>340</a:t>
          </a:r>
          <a:r>
            <a:rPr lang="ja-JP" altLang="ja-JP" sz="1100" b="0" i="0" baseline="0">
              <a:solidFill>
                <a:sysClr val="windowText" lastClr="000000"/>
              </a:solidFill>
              <a:effectLst/>
              <a:latin typeface="+mn-lt"/>
              <a:ea typeface="+mn-ea"/>
              <a:cs typeface="+mn-cs"/>
            </a:rPr>
            <a:t>名</a:t>
          </a:r>
          <a:r>
            <a:rPr lang="ja-JP" altLang="en-US" sz="1100" b="0" i="0" baseline="0">
              <a:solidFill>
                <a:sysClr val="windowText" lastClr="000000"/>
              </a:solidFill>
              <a:effectLst/>
              <a:latin typeface="+mn-lt"/>
              <a:ea typeface="+mn-ea"/>
              <a:cs typeface="+mn-cs"/>
            </a:rPr>
            <a:t>と</a:t>
          </a:r>
          <a:r>
            <a:rPr lang="ja-JP" altLang="ja-JP" sz="1100" b="0" i="0" baseline="0">
              <a:solidFill>
                <a:sysClr val="windowText" lastClr="000000"/>
              </a:solidFill>
              <a:effectLst/>
              <a:latin typeface="+mn-lt"/>
              <a:ea typeface="+mn-ea"/>
              <a:cs typeface="+mn-cs"/>
            </a:rPr>
            <a:t>しているが、庁舎が</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つ分散していることにより、</a:t>
          </a:r>
          <a:r>
            <a:rPr lang="ja-JP" altLang="ja-JP" sz="1100" b="0" i="0" baseline="0">
              <a:solidFill>
                <a:schemeClr val="dk1"/>
              </a:solidFill>
              <a:effectLst/>
              <a:latin typeface="+mn-lt"/>
              <a:ea typeface="+mn-ea"/>
              <a:cs typeface="+mn-cs"/>
            </a:rPr>
            <a:t>窓口職員を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庁舎全てに配置していることなどが、職員削減の妨げになっている。組織機構の見直しや職員定員管理に基づき、職員の削減を行っていく。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148034</xdr:rowOff>
    </xdr:from>
    <xdr:to>
      <xdr:col>24</xdr:col>
      <xdr:colOff>558800</xdr:colOff>
      <xdr:row>62</xdr:row>
      <xdr:rowOff>14288</xdr:rowOff>
    </xdr:to>
    <xdr:cxnSp macro="">
      <xdr:nvCxnSpPr>
        <xdr:cNvPr id="325" name="直線コネクタ 324"/>
        <xdr:cNvCxnSpPr/>
      </xdr:nvCxnSpPr>
      <xdr:spPr>
        <a:xfrm flipV="1">
          <a:off x="16179800" y="10606484"/>
          <a:ext cx="8382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14288</xdr:rowOff>
    </xdr:from>
    <xdr:to>
      <xdr:col>23</xdr:col>
      <xdr:colOff>406400</xdr:colOff>
      <xdr:row>62</xdr:row>
      <xdr:rowOff>48975</xdr:rowOff>
    </xdr:to>
    <xdr:cxnSp macro="">
      <xdr:nvCxnSpPr>
        <xdr:cNvPr id="328" name="直線コネクタ 327"/>
        <xdr:cNvCxnSpPr/>
      </xdr:nvCxnSpPr>
      <xdr:spPr>
        <a:xfrm flipV="1">
          <a:off x="15290800" y="1064418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48975</xdr:rowOff>
    </xdr:to>
    <xdr:cxnSp macro="">
      <xdr:nvCxnSpPr>
        <xdr:cNvPr id="331" name="直線コネクタ 330"/>
        <xdr:cNvCxnSpPr/>
      </xdr:nvCxnSpPr>
      <xdr:spPr>
        <a:xfrm>
          <a:off x="14401800" y="10674350"/>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3" name="テキスト ボックス 332"/>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88185</xdr:rowOff>
    </xdr:to>
    <xdr:cxnSp macro="">
      <xdr:nvCxnSpPr>
        <xdr:cNvPr id="334" name="直線コネクタ 333"/>
        <xdr:cNvCxnSpPr/>
      </xdr:nvCxnSpPr>
      <xdr:spPr>
        <a:xfrm flipV="1">
          <a:off x="13512800" y="10674350"/>
          <a:ext cx="8890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6" name="テキスト ボックス 335"/>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8" name="テキスト ボックス 33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97234</xdr:rowOff>
    </xdr:from>
    <xdr:to>
      <xdr:col>24</xdr:col>
      <xdr:colOff>609600</xdr:colOff>
      <xdr:row>62</xdr:row>
      <xdr:rowOff>27384</xdr:rowOff>
    </xdr:to>
    <xdr:sp macro="" textlink="">
      <xdr:nvSpPr>
        <xdr:cNvPr id="344" name="円/楕円 343"/>
        <xdr:cNvSpPr/>
      </xdr:nvSpPr>
      <xdr:spPr>
        <a:xfrm>
          <a:off x="16967200" y="105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113761</xdr:rowOff>
    </xdr:from>
    <xdr:ext cx="762000" cy="259045"/>
    <xdr:sp macro="" textlink="">
      <xdr:nvSpPr>
        <xdr:cNvPr id="345" name="定員管理の状況該当値テキスト"/>
        <xdr:cNvSpPr txBox="1"/>
      </xdr:nvSpPr>
      <xdr:spPr>
        <a:xfrm>
          <a:off x="17106900" y="104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134938</xdr:rowOff>
    </xdr:from>
    <xdr:to>
      <xdr:col>23</xdr:col>
      <xdr:colOff>457200</xdr:colOff>
      <xdr:row>62</xdr:row>
      <xdr:rowOff>65088</xdr:rowOff>
    </xdr:to>
    <xdr:sp macro="" textlink="">
      <xdr:nvSpPr>
        <xdr:cNvPr id="346" name="円/楕円 345"/>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75265</xdr:rowOff>
    </xdr:from>
    <xdr:ext cx="736600" cy="259045"/>
    <xdr:sp macro="" textlink="">
      <xdr:nvSpPr>
        <xdr:cNvPr id="347" name="テキスト ボックス 346"/>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169625</xdr:rowOff>
    </xdr:from>
    <xdr:to>
      <xdr:col>22</xdr:col>
      <xdr:colOff>254000</xdr:colOff>
      <xdr:row>62</xdr:row>
      <xdr:rowOff>99775</xdr:rowOff>
    </xdr:to>
    <xdr:sp macro="" textlink="">
      <xdr:nvSpPr>
        <xdr:cNvPr id="348" name="円/楕円 347"/>
        <xdr:cNvSpPr/>
      </xdr:nvSpPr>
      <xdr:spPr>
        <a:xfrm>
          <a:off x="15240000" y="106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109952</xdr:rowOff>
    </xdr:from>
    <xdr:ext cx="762000" cy="259045"/>
    <xdr:sp macro="" textlink="">
      <xdr:nvSpPr>
        <xdr:cNvPr id="349" name="テキスト ボックス 348"/>
        <xdr:cNvSpPr txBox="1"/>
      </xdr:nvSpPr>
      <xdr:spPr>
        <a:xfrm>
          <a:off x="14909800" y="1039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165100</xdr:rowOff>
    </xdr:from>
    <xdr:to>
      <xdr:col>21</xdr:col>
      <xdr:colOff>50800</xdr:colOff>
      <xdr:row>62</xdr:row>
      <xdr:rowOff>95250</xdr:rowOff>
    </xdr:to>
    <xdr:sp macro="" textlink="">
      <xdr:nvSpPr>
        <xdr:cNvPr id="350" name="円/楕円 349"/>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51" name="テキスト ボックス 35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37385</xdr:rowOff>
    </xdr:from>
    <xdr:to>
      <xdr:col>19</xdr:col>
      <xdr:colOff>533400</xdr:colOff>
      <xdr:row>62</xdr:row>
      <xdr:rowOff>138985</xdr:rowOff>
    </xdr:to>
    <xdr:sp macro="" textlink="">
      <xdr:nvSpPr>
        <xdr:cNvPr id="352" name="円/楕円 351"/>
        <xdr:cNvSpPr/>
      </xdr:nvSpPr>
      <xdr:spPr>
        <a:xfrm>
          <a:off x="13462000" y="106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149162</xdr:rowOff>
    </xdr:from>
    <xdr:ext cx="762000" cy="259045"/>
    <xdr:sp macro="" textlink="">
      <xdr:nvSpPr>
        <xdr:cNvPr id="353" name="テキスト ボックス 352"/>
        <xdr:cNvSpPr txBox="1"/>
      </xdr:nvSpPr>
      <xdr:spPr>
        <a:xfrm>
          <a:off x="13131800" y="104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ポイント減少し、類似団体の平均値より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今後は学校適正配置計画による統合校の校舎建設などにより，公債費が増加することが見込まれるので、事業の集中と選択を行いながら公債費の抑制を図っていく。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118956</xdr:rowOff>
    </xdr:from>
    <xdr:to>
      <xdr:col>24</xdr:col>
      <xdr:colOff>558800</xdr:colOff>
      <xdr:row>41</xdr:row>
      <xdr:rowOff>3810</xdr:rowOff>
    </xdr:to>
    <xdr:cxnSp macro="">
      <xdr:nvCxnSpPr>
        <xdr:cNvPr id="387" name="直線コネクタ 386"/>
        <xdr:cNvCxnSpPr/>
      </xdr:nvCxnSpPr>
      <xdr:spPr>
        <a:xfrm flipV="1">
          <a:off x="16179800" y="69769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76200</xdr:rowOff>
    </xdr:to>
    <xdr:cxnSp macro="">
      <xdr:nvCxnSpPr>
        <xdr:cNvPr id="390" name="直線コネクタ 389"/>
        <xdr:cNvCxnSpPr/>
      </xdr:nvCxnSpPr>
      <xdr:spPr>
        <a:xfrm flipV="1">
          <a:off x="15290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164677</xdr:rowOff>
    </xdr:to>
    <xdr:cxnSp macro="">
      <xdr:nvCxnSpPr>
        <xdr:cNvPr id="393" name="直線コネクタ 392"/>
        <xdr:cNvCxnSpPr/>
      </xdr:nvCxnSpPr>
      <xdr:spPr>
        <a:xfrm flipV="1">
          <a:off x="14401800" y="710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164677</xdr:rowOff>
    </xdr:from>
    <xdr:to>
      <xdr:col>21</xdr:col>
      <xdr:colOff>0</xdr:colOff>
      <xdr:row>42</xdr:row>
      <xdr:rowOff>154094</xdr:rowOff>
    </xdr:to>
    <xdr:cxnSp macro="">
      <xdr:nvCxnSpPr>
        <xdr:cNvPr id="396" name="直線コネクタ 395"/>
        <xdr:cNvCxnSpPr/>
      </xdr:nvCxnSpPr>
      <xdr:spPr>
        <a:xfrm flipV="1">
          <a:off x="13512800" y="719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406" name="円/楕円 405"/>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84683</xdr:rowOff>
    </xdr:from>
    <xdr:ext cx="762000" cy="259045"/>
    <xdr:sp macro="" textlink="">
      <xdr:nvSpPr>
        <xdr:cNvPr id="407"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8" name="円/楕円 407"/>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9" name="テキスト ボックス 408"/>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10" name="円/楕円 40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11" name="テキスト ボックス 41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113877</xdr:rowOff>
    </xdr:from>
    <xdr:to>
      <xdr:col>21</xdr:col>
      <xdr:colOff>50800</xdr:colOff>
      <xdr:row>42</xdr:row>
      <xdr:rowOff>44027</xdr:rowOff>
    </xdr:to>
    <xdr:sp macro="" textlink="">
      <xdr:nvSpPr>
        <xdr:cNvPr id="412" name="円/楕円 411"/>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413" name="テキスト ボックス 41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14" name="円/楕円 413"/>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43621</xdr:rowOff>
    </xdr:from>
    <xdr:ext cx="762000" cy="259045"/>
    <xdr:sp macro="" textlink="">
      <xdr:nvSpPr>
        <xdr:cNvPr id="415" name="テキスト ボックス 414"/>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類似団体の平均値より</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ポイント上回っているが、前年度と比較すると</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ポイント減少した。地方債現在高は増えているが、臨時財政対策債や合併特例債など、交付税措置のある地方債を多く借り入れていることや、職員数の減少による退職手当負担見込額の減少等により、将来負担比率は下がっている。</a:t>
          </a:r>
          <a:endParaRPr lang="ja-JP" altLang="ja-JP" sz="1400">
            <a:effectLst/>
          </a:endParaRPr>
        </a:p>
        <a:p>
          <a:pPr rtl="0"/>
          <a:r>
            <a:rPr lang="ja-JP" altLang="ja-JP" sz="1100" b="0" i="0" baseline="0">
              <a:solidFill>
                <a:schemeClr val="dk1"/>
              </a:solidFill>
              <a:effectLst/>
              <a:latin typeface="+mn-lt"/>
              <a:ea typeface="+mn-ea"/>
              <a:cs typeface="+mn-cs"/>
            </a:rPr>
            <a:t>　今後も新規事業の実施については、緊急性や優先順位を見極めながら行うこととし、財政の健全化に努める。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105918</xdr:rowOff>
    </xdr:from>
    <xdr:to>
      <xdr:col>24</xdr:col>
      <xdr:colOff>558800</xdr:colOff>
      <xdr:row>17</xdr:row>
      <xdr:rowOff>134874</xdr:rowOff>
    </xdr:to>
    <xdr:cxnSp macro="">
      <xdr:nvCxnSpPr>
        <xdr:cNvPr id="449" name="直線コネクタ 448"/>
        <xdr:cNvCxnSpPr/>
      </xdr:nvCxnSpPr>
      <xdr:spPr>
        <a:xfrm flipV="1">
          <a:off x="16179800" y="30205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134874</xdr:rowOff>
    </xdr:from>
    <xdr:to>
      <xdr:col>23</xdr:col>
      <xdr:colOff>406400</xdr:colOff>
      <xdr:row>17</xdr:row>
      <xdr:rowOff>140504</xdr:rowOff>
    </xdr:to>
    <xdr:cxnSp macro="">
      <xdr:nvCxnSpPr>
        <xdr:cNvPr id="452" name="直線コネクタ 451"/>
        <xdr:cNvCxnSpPr/>
      </xdr:nvCxnSpPr>
      <xdr:spPr>
        <a:xfrm flipV="1">
          <a:off x="15290800" y="304952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140504</xdr:rowOff>
    </xdr:from>
    <xdr:to>
      <xdr:col>22</xdr:col>
      <xdr:colOff>203200</xdr:colOff>
      <xdr:row>17</xdr:row>
      <xdr:rowOff>144526</xdr:rowOff>
    </xdr:to>
    <xdr:cxnSp macro="">
      <xdr:nvCxnSpPr>
        <xdr:cNvPr id="455" name="直線コネクタ 454"/>
        <xdr:cNvCxnSpPr/>
      </xdr:nvCxnSpPr>
      <xdr:spPr>
        <a:xfrm flipV="1">
          <a:off x="14401800" y="3055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144526</xdr:rowOff>
    </xdr:from>
    <xdr:to>
      <xdr:col>21</xdr:col>
      <xdr:colOff>0</xdr:colOff>
      <xdr:row>19</xdr:row>
      <xdr:rowOff>54187</xdr:rowOff>
    </xdr:to>
    <xdr:cxnSp macro="">
      <xdr:nvCxnSpPr>
        <xdr:cNvPr id="458" name="直線コネクタ 457"/>
        <xdr:cNvCxnSpPr/>
      </xdr:nvCxnSpPr>
      <xdr:spPr>
        <a:xfrm flipV="1">
          <a:off x="13512800" y="3059176"/>
          <a:ext cx="889000" cy="2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60" name="テキスト ボックス 459"/>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55118</xdr:rowOff>
    </xdr:from>
    <xdr:to>
      <xdr:col>24</xdr:col>
      <xdr:colOff>609600</xdr:colOff>
      <xdr:row>17</xdr:row>
      <xdr:rowOff>156718</xdr:rowOff>
    </xdr:to>
    <xdr:sp macro="" textlink="">
      <xdr:nvSpPr>
        <xdr:cNvPr id="468" name="円/楕円 467"/>
        <xdr:cNvSpPr/>
      </xdr:nvSpPr>
      <xdr:spPr>
        <a:xfrm>
          <a:off x="169672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27195</xdr:rowOff>
    </xdr:from>
    <xdr:ext cx="762000" cy="259045"/>
    <xdr:sp macro="" textlink="">
      <xdr:nvSpPr>
        <xdr:cNvPr id="469" name="将来負担の状況該当値テキスト"/>
        <xdr:cNvSpPr txBox="1"/>
      </xdr:nvSpPr>
      <xdr:spPr>
        <a:xfrm>
          <a:off x="17106900" y="294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84074</xdr:rowOff>
    </xdr:from>
    <xdr:to>
      <xdr:col>23</xdr:col>
      <xdr:colOff>457200</xdr:colOff>
      <xdr:row>18</xdr:row>
      <xdr:rowOff>14224</xdr:rowOff>
    </xdr:to>
    <xdr:sp macro="" textlink="">
      <xdr:nvSpPr>
        <xdr:cNvPr id="470" name="円/楕円 469"/>
        <xdr:cNvSpPr/>
      </xdr:nvSpPr>
      <xdr:spPr>
        <a:xfrm>
          <a:off x="16129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170451</xdr:rowOff>
    </xdr:from>
    <xdr:ext cx="736600" cy="259045"/>
    <xdr:sp macro="" textlink="">
      <xdr:nvSpPr>
        <xdr:cNvPr id="471" name="テキスト ボックス 470"/>
        <xdr:cNvSpPr txBox="1"/>
      </xdr:nvSpPr>
      <xdr:spPr>
        <a:xfrm>
          <a:off x="15798800" y="308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89704</xdr:rowOff>
    </xdr:from>
    <xdr:to>
      <xdr:col>22</xdr:col>
      <xdr:colOff>254000</xdr:colOff>
      <xdr:row>18</xdr:row>
      <xdr:rowOff>19854</xdr:rowOff>
    </xdr:to>
    <xdr:sp macro="" textlink="">
      <xdr:nvSpPr>
        <xdr:cNvPr id="472" name="円/楕円 471"/>
        <xdr:cNvSpPr/>
      </xdr:nvSpPr>
      <xdr:spPr>
        <a:xfrm>
          <a:off x="15240000" y="30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4631</xdr:rowOff>
    </xdr:from>
    <xdr:ext cx="762000" cy="259045"/>
    <xdr:sp macro="" textlink="">
      <xdr:nvSpPr>
        <xdr:cNvPr id="473" name="テキスト ボックス 472"/>
        <xdr:cNvSpPr txBox="1"/>
      </xdr:nvSpPr>
      <xdr:spPr>
        <a:xfrm>
          <a:off x="14909800" y="309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93726</xdr:rowOff>
    </xdr:from>
    <xdr:to>
      <xdr:col>21</xdr:col>
      <xdr:colOff>50800</xdr:colOff>
      <xdr:row>18</xdr:row>
      <xdr:rowOff>23876</xdr:rowOff>
    </xdr:to>
    <xdr:sp macro="" textlink="">
      <xdr:nvSpPr>
        <xdr:cNvPr id="474" name="円/楕円 473"/>
        <xdr:cNvSpPr/>
      </xdr:nvSpPr>
      <xdr:spPr>
        <a:xfrm>
          <a:off x="14351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34053</xdr:rowOff>
    </xdr:from>
    <xdr:ext cx="762000" cy="259045"/>
    <xdr:sp macro="" textlink="">
      <xdr:nvSpPr>
        <xdr:cNvPr id="475" name="テキスト ボックス 474"/>
        <xdr:cNvSpPr txBox="1"/>
      </xdr:nvSpPr>
      <xdr:spPr>
        <a:xfrm>
          <a:off x="14020800" y="27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3387</xdr:rowOff>
    </xdr:from>
    <xdr:to>
      <xdr:col>19</xdr:col>
      <xdr:colOff>533400</xdr:colOff>
      <xdr:row>19</xdr:row>
      <xdr:rowOff>104987</xdr:rowOff>
    </xdr:to>
    <xdr:sp macro="" textlink="">
      <xdr:nvSpPr>
        <xdr:cNvPr id="476" name="円/楕円 475"/>
        <xdr:cNvSpPr/>
      </xdr:nvSpPr>
      <xdr:spPr>
        <a:xfrm>
          <a:off x="13462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89764</xdr:rowOff>
    </xdr:from>
    <xdr:ext cx="762000" cy="259045"/>
    <xdr:sp macro="" textlink="">
      <xdr:nvSpPr>
        <xdr:cNvPr id="477" name="テキスト ボックス 476"/>
        <xdr:cNvSpPr txBox="1"/>
      </xdr:nvSpPr>
      <xdr:spPr>
        <a:xfrm>
          <a:off x="13131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37,732
36,772
222.38
19,966,114
19,133,214
449,593
11,265,013
19,191,053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人件費については、昨年度より</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している。原因としては、</a:t>
          </a:r>
          <a:r>
            <a:rPr lang="ja-JP" altLang="en-US" sz="1100" b="0" i="0" baseline="0">
              <a:solidFill>
                <a:sysClr val="windowText" lastClr="000000"/>
              </a:solidFill>
              <a:effectLst/>
              <a:latin typeface="+mn-lt"/>
              <a:ea typeface="+mn-ea"/>
              <a:cs typeface="+mn-cs"/>
            </a:rPr>
            <a:t>職員数の減少による歳出額の減</a:t>
          </a:r>
          <a:r>
            <a:rPr lang="ja-JP" altLang="ja-JP" sz="1100" b="0" i="0" baseline="0">
              <a:solidFill>
                <a:sysClr val="windowText" lastClr="000000"/>
              </a:solidFill>
              <a:effectLst/>
              <a:latin typeface="+mn-lt"/>
              <a:ea typeface="+mn-ea"/>
              <a:cs typeface="+mn-cs"/>
            </a:rPr>
            <a:t>によるものである。</a:t>
          </a:r>
          <a:r>
            <a:rPr lang="ja-JP" altLang="en-US" sz="1100" b="0" i="0" baseline="0">
              <a:solidFill>
                <a:sysClr val="windowText" lastClr="000000"/>
              </a:solidFill>
              <a:effectLst/>
              <a:latin typeface="+mn-lt"/>
              <a:ea typeface="+mn-ea"/>
              <a:cs typeface="+mn-cs"/>
            </a:rPr>
            <a:t>しかしながら、</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と比べると</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ポイント上回っている。今後も定員適正化計画に基づき、適正な定員管理を進めるとともに、民間でも実施可能な部分を民間に委託</a:t>
          </a:r>
          <a:r>
            <a:rPr lang="ja-JP" altLang="en-US" sz="1100" b="0" i="0" baseline="0">
              <a:solidFill>
                <a:sysClr val="windowText" lastClr="000000"/>
              </a:solidFill>
              <a:effectLst/>
              <a:latin typeface="+mn-lt"/>
              <a:ea typeface="+mn-ea"/>
              <a:cs typeface="+mn-cs"/>
            </a:rPr>
            <a:t>していく</a:t>
          </a:r>
          <a:r>
            <a:rPr lang="ja-JP" altLang="ja-JP" sz="1100" b="0" i="0" baseline="0">
              <a:solidFill>
                <a:sysClr val="windowText" lastClr="000000"/>
              </a:solidFill>
              <a:effectLst/>
              <a:latin typeface="+mn-lt"/>
              <a:ea typeface="+mn-ea"/>
              <a:cs typeface="+mn-cs"/>
            </a:rPr>
            <a:t>ことや嘱託職員等の配置を進めながら人件費の削減に努めていく。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18143</xdr:rowOff>
    </xdr:to>
    <xdr:cxnSp macro="">
      <xdr:nvCxnSpPr>
        <xdr:cNvPr id="67" name="直線コネクタ 66"/>
        <xdr:cNvCxnSpPr/>
      </xdr:nvCxnSpPr>
      <xdr:spPr>
        <a:xfrm flipV="1">
          <a:off x="3987800" y="6478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38</xdr:row>
      <xdr:rowOff>18143</xdr:rowOff>
    </xdr:to>
    <xdr:cxnSp macro="">
      <xdr:nvCxnSpPr>
        <xdr:cNvPr id="70" name="直線コネクタ 69"/>
        <xdr:cNvCxnSpPr/>
      </xdr:nvCxnSpPr>
      <xdr:spPr>
        <a:xfrm>
          <a:off x="3098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83457</xdr:rowOff>
    </xdr:to>
    <xdr:cxnSp macro="">
      <xdr:nvCxnSpPr>
        <xdr:cNvPr id="73" name="直線コネクタ 72"/>
        <xdr:cNvCxnSpPr/>
      </xdr:nvCxnSpPr>
      <xdr:spPr>
        <a:xfrm flipV="1">
          <a:off x="2209800" y="6511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83457</xdr:rowOff>
    </xdr:from>
    <xdr:to>
      <xdr:col>3</xdr:col>
      <xdr:colOff>142875</xdr:colOff>
      <xdr:row>40</xdr:row>
      <xdr:rowOff>67128</xdr:rowOff>
    </xdr:to>
    <xdr:cxnSp macro="">
      <xdr:nvCxnSpPr>
        <xdr:cNvPr id="76" name="直線コネクタ 75"/>
        <xdr:cNvCxnSpPr/>
      </xdr:nvCxnSpPr>
      <xdr:spPr>
        <a:xfrm flipV="1">
          <a:off x="1320800" y="65985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6" name="円/楕円 85"/>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56441</xdr:rowOff>
    </xdr:from>
    <xdr:ext cx="762000" cy="259045"/>
    <xdr:sp macro="" textlink="">
      <xdr:nvSpPr>
        <xdr:cNvPr id="87"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138793</xdr:rowOff>
    </xdr:from>
    <xdr:to>
      <xdr:col>5</xdr:col>
      <xdr:colOff>600075</xdr:colOff>
      <xdr:row>38</xdr:row>
      <xdr:rowOff>68943</xdr:rowOff>
    </xdr:to>
    <xdr:sp macro="" textlink="">
      <xdr:nvSpPr>
        <xdr:cNvPr id="88" name="円/楕円 87"/>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89" name="テキスト ボックス 88"/>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90" name="円/楕円 89"/>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91" name="テキスト ボックス 90"/>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32657</xdr:rowOff>
    </xdr:from>
    <xdr:to>
      <xdr:col>3</xdr:col>
      <xdr:colOff>193675</xdr:colOff>
      <xdr:row>38</xdr:row>
      <xdr:rowOff>134257</xdr:rowOff>
    </xdr:to>
    <xdr:sp macro="" textlink="">
      <xdr:nvSpPr>
        <xdr:cNvPr id="92" name="円/楕円 91"/>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93" name="テキスト ボックス 92"/>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4" name="円/楕円 93"/>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5" name="テキスト ボックス 94"/>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ポイント増加し、類似団体平均と比べ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回った。これは、学校等適正配置計画による学校統廃合によって設置した統合校にスクールバスを導入したことにより、委託料が増加したことが原因となっている。今後も統合校の設置に伴い、委託料は増加することになると思われることから、集中改革プランによる事務事業の見直しを行い、数値が上がらない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16</xdr:row>
      <xdr:rowOff>165100</xdr:rowOff>
    </xdr:to>
    <xdr:cxnSp macro="">
      <xdr:nvCxnSpPr>
        <xdr:cNvPr id="130" name="直線コネクタ 129"/>
        <xdr:cNvCxnSpPr/>
      </xdr:nvCxnSpPr>
      <xdr:spPr>
        <a:xfrm>
          <a:off x="15671800" y="2886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143329</xdr:rowOff>
    </xdr:to>
    <xdr:cxnSp macro="">
      <xdr:nvCxnSpPr>
        <xdr:cNvPr id="133" name="直線コネクタ 132"/>
        <xdr:cNvCxnSpPr/>
      </xdr:nvCxnSpPr>
      <xdr:spPr>
        <a:xfrm>
          <a:off x="14782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45357</xdr:rowOff>
    </xdr:to>
    <xdr:cxnSp macro="">
      <xdr:nvCxnSpPr>
        <xdr:cNvPr id="136" name="直線コネクタ 135"/>
        <xdr:cNvCxnSpPr/>
      </xdr:nvCxnSpPr>
      <xdr:spPr>
        <a:xfrm flipV="1">
          <a:off x="13893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45357</xdr:rowOff>
    </xdr:to>
    <xdr:cxnSp macro="">
      <xdr:nvCxnSpPr>
        <xdr:cNvPr id="139" name="直線コネクタ 138"/>
        <xdr:cNvCxnSpPr/>
      </xdr:nvCxnSpPr>
      <xdr:spPr>
        <a:xfrm>
          <a:off x="13004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9" name="円/楕円 148"/>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50"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1" name="円/楕円 150"/>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2" name="テキスト ボックス 151"/>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3" name="円/楕円 152"/>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4" name="テキスト ボックス 153"/>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5" name="円/楕円 154"/>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6" name="テキスト ボックス 155"/>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7" name="円/楕円 156"/>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8" name="テキスト ボックス 157"/>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前年度と比較し、</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、類似団体の平均と比べ、</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少子高齢化に伴う社会保障及び社会福祉費の増加、生活保護受給者の増加等により、扶助費が増加すると見込まれる。削減を図ることは困難と思われるが、類似団体の平均を上回らないようにする。特に生活保護費や支援費については、資格審査等や給付の適正化及び事務事業の見通しを図り、極力歳出額を抑え財政の健全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61685</xdr:rowOff>
    </xdr:to>
    <xdr:cxnSp macro="">
      <xdr:nvCxnSpPr>
        <xdr:cNvPr id="193" name="直線コネクタ 192"/>
        <xdr:cNvCxnSpPr/>
      </xdr:nvCxnSpPr>
      <xdr:spPr>
        <a:xfrm>
          <a:off x="3987800" y="9222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6" name="直線コネクタ 195"/>
        <xdr:cNvCxnSpPr/>
      </xdr:nvCxnSpPr>
      <xdr:spPr>
        <a:xfrm flipV="1">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xdr:rowOff>
    </xdr:to>
    <xdr:cxnSp macro="">
      <xdr:nvCxnSpPr>
        <xdr:cNvPr id="199" name="直線コネクタ 198"/>
        <xdr:cNvCxnSpPr/>
      </xdr:nvCxnSpPr>
      <xdr:spPr>
        <a:xfrm>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135165</xdr:rowOff>
    </xdr:to>
    <xdr:cxnSp macro="">
      <xdr:nvCxnSpPr>
        <xdr:cNvPr id="202" name="直線コネクタ 201"/>
        <xdr:cNvCxnSpPr/>
      </xdr:nvCxnSpPr>
      <xdr:spPr>
        <a:xfrm>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6" name="テキスト ボックス 205"/>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2" name="円/楕円 211"/>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3"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4" name="円/楕円 213"/>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5" name="テキスト ボックス 214"/>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6" name="円/楕円 215"/>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7" name="テキスト ボックス 21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8" name="円/楕円 217"/>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9" name="テキスト ボックス 218"/>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20" name="円/楕円 219"/>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1" name="テキスト ボックス 220"/>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、類似団体の平均より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回った結果となった。医療費の増加による国民健康保険特別会計操出金の増、高齢者の増加による介護保険の保険給付費に対する繰出金の増が比率の増加の要因となっている。特別会計の財政健全化をはかり、一般会計からの繰出金について負担の軽減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77470</xdr:rowOff>
    </xdr:to>
    <xdr:cxnSp macro="">
      <xdr:nvCxnSpPr>
        <xdr:cNvPr id="254" name="直線コネクタ 253"/>
        <xdr:cNvCxnSpPr/>
      </xdr:nvCxnSpPr>
      <xdr:spPr>
        <a:xfrm flipV="1">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77470</xdr:rowOff>
    </xdr:to>
    <xdr:cxnSp macro="">
      <xdr:nvCxnSpPr>
        <xdr:cNvPr id="257" name="直線コネクタ 256"/>
        <xdr:cNvCxnSpPr/>
      </xdr:nvCxnSpPr>
      <xdr:spPr>
        <a:xfrm>
          <a:off x="14782800" y="974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142240</xdr:rowOff>
    </xdr:to>
    <xdr:cxnSp macro="">
      <xdr:nvCxnSpPr>
        <xdr:cNvPr id="260" name="直線コネクタ 259"/>
        <xdr:cNvCxnSpPr/>
      </xdr:nvCxnSpPr>
      <xdr:spPr>
        <a:xfrm>
          <a:off x="13893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96520</xdr:rowOff>
    </xdr:to>
    <xdr:cxnSp macro="">
      <xdr:nvCxnSpPr>
        <xdr:cNvPr id="263" name="直線コネクタ 262"/>
        <xdr:cNvCxnSpPr/>
      </xdr:nvCxnSpPr>
      <xdr:spPr>
        <a:xfrm>
          <a:off x="13004800" y="9629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3" name="円/楕円 272"/>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4"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5" name="円/楕円 274"/>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6" name="テキスト ボックス 275"/>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7" name="円/楕円 276"/>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8" name="テキスト ボックス 277"/>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9" name="円/楕円 278"/>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80" name="テキスト ボックス 279"/>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81" name="円/楕円 280"/>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82" name="テキスト ボックス 28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補助費等については、昨年度より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ポイント下回る結果となった。</a:t>
          </a:r>
          <a:endParaRPr lang="ja-JP" altLang="ja-JP" sz="1400">
            <a:effectLst/>
          </a:endParaRPr>
        </a:p>
        <a:p>
          <a:pPr rtl="0"/>
          <a:r>
            <a:rPr lang="ja-JP" altLang="ja-JP" sz="1100" b="0" i="0" baseline="0">
              <a:solidFill>
                <a:schemeClr val="dk1"/>
              </a:solidFill>
              <a:effectLst/>
              <a:latin typeface="+mn-lt"/>
              <a:ea typeface="+mn-ea"/>
              <a:cs typeface="+mn-cs"/>
            </a:rPr>
            <a:t>　各種団体の補助について、補助金検討委員会での意見を反映させ計画的な見直しを行ってきた結果である。</a:t>
          </a:r>
          <a:endParaRPr lang="ja-JP" altLang="ja-JP" sz="1400">
            <a:effectLst/>
          </a:endParaRPr>
        </a:p>
        <a:p>
          <a:pPr rtl="0"/>
          <a:r>
            <a:rPr lang="ja-JP" altLang="ja-JP" sz="1100" b="0" i="0" baseline="0">
              <a:solidFill>
                <a:schemeClr val="dk1"/>
              </a:solidFill>
              <a:effectLst/>
              <a:latin typeface="+mn-lt"/>
              <a:ea typeface="+mn-ea"/>
              <a:cs typeface="+mn-cs"/>
            </a:rPr>
            <a:t>　今後も引き続き見直しを行い、一部事務組合の負担金、水道事業への補助金についても見直しを行っていく。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31750</xdr:rowOff>
    </xdr:to>
    <xdr:cxnSp macro="">
      <xdr:nvCxnSpPr>
        <xdr:cNvPr id="315" name="直線コネクタ 314"/>
        <xdr:cNvCxnSpPr/>
      </xdr:nvCxnSpPr>
      <xdr:spPr>
        <a:xfrm>
          <a:off x="15671800" y="6017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24130</xdr:rowOff>
    </xdr:to>
    <xdr:cxnSp macro="">
      <xdr:nvCxnSpPr>
        <xdr:cNvPr id="318" name="直線コネクタ 317"/>
        <xdr:cNvCxnSpPr/>
      </xdr:nvCxnSpPr>
      <xdr:spPr>
        <a:xfrm flipV="1">
          <a:off x="14782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92710</xdr:rowOff>
    </xdr:to>
    <xdr:cxnSp macro="">
      <xdr:nvCxnSpPr>
        <xdr:cNvPr id="321" name="直線コネクタ 320"/>
        <xdr:cNvCxnSpPr/>
      </xdr:nvCxnSpPr>
      <xdr:spPr>
        <a:xfrm flipV="1">
          <a:off x="13893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77470</xdr:rowOff>
    </xdr:from>
    <xdr:to>
      <xdr:col>20</xdr:col>
      <xdr:colOff>158750</xdr:colOff>
      <xdr:row>35</xdr:row>
      <xdr:rowOff>92710</xdr:rowOff>
    </xdr:to>
    <xdr:cxnSp macro="">
      <xdr:nvCxnSpPr>
        <xdr:cNvPr id="324" name="直線コネクタ 323"/>
        <xdr:cNvCxnSpPr/>
      </xdr:nvCxnSpPr>
      <xdr:spPr>
        <a:xfrm>
          <a:off x="13004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4" name="円/楕円 333"/>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5"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137160</xdr:rowOff>
    </xdr:from>
    <xdr:to>
      <xdr:col>22</xdr:col>
      <xdr:colOff>615950</xdr:colOff>
      <xdr:row>35</xdr:row>
      <xdr:rowOff>67310</xdr:rowOff>
    </xdr:to>
    <xdr:sp macro="" textlink="">
      <xdr:nvSpPr>
        <xdr:cNvPr id="336" name="円/楕円 335"/>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77487</xdr:rowOff>
    </xdr:from>
    <xdr:ext cx="736600" cy="259045"/>
    <xdr:sp macro="" textlink="">
      <xdr:nvSpPr>
        <xdr:cNvPr id="337" name="テキスト ボックス 336"/>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8" name="円/楕円 337"/>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9" name="テキスト ボックス 338"/>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40" name="円/楕円 339"/>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128287</xdr:rowOff>
    </xdr:from>
    <xdr:ext cx="762000" cy="259045"/>
    <xdr:sp macro="" textlink="">
      <xdr:nvSpPr>
        <xdr:cNvPr id="341" name="テキスト ボックス 340"/>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42" name="円/楕円 341"/>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43" name="テキスト ボックス 342"/>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過去からの起債抑制策により類似団体の平均値と比べ、</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ポイント下回っている。しかし、今後は合併特例債を活用した学校統合による校舎建設</a:t>
          </a:r>
          <a:r>
            <a:rPr lang="ja-JP" altLang="en-US" sz="1100" b="0" i="0" baseline="0">
              <a:solidFill>
                <a:schemeClr val="dk1"/>
              </a:solidFill>
              <a:effectLst/>
              <a:latin typeface="+mn-lt"/>
              <a:ea typeface="+mn-ea"/>
              <a:cs typeface="+mn-cs"/>
            </a:rPr>
            <a:t>により公債費</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比率は上昇していくと見込まれる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基金の活用</a:t>
          </a:r>
          <a:r>
            <a:rPr lang="ja-JP" altLang="en-US" sz="1100" b="0" i="0" baseline="0">
              <a:solidFill>
                <a:schemeClr val="dk1"/>
              </a:solidFill>
              <a:effectLst/>
              <a:latin typeface="+mn-lt"/>
              <a:ea typeface="+mn-ea"/>
              <a:cs typeface="+mn-cs"/>
            </a:rPr>
            <a:t>や事業の抑制によって</a:t>
          </a:r>
          <a:r>
            <a:rPr lang="ja-JP" altLang="ja-JP" sz="1100" b="0" i="0" baseline="0">
              <a:solidFill>
                <a:schemeClr val="dk1"/>
              </a:solidFill>
              <a:effectLst/>
              <a:latin typeface="+mn-lt"/>
              <a:ea typeface="+mn-ea"/>
              <a:cs typeface="+mn-cs"/>
            </a:rPr>
            <a:t>、可能な限り公債費の抑制に努める。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170435</xdr:rowOff>
    </xdr:to>
    <xdr:cxnSp macro="">
      <xdr:nvCxnSpPr>
        <xdr:cNvPr id="373" name="直線コネクタ 372"/>
        <xdr:cNvCxnSpPr/>
      </xdr:nvCxnSpPr>
      <xdr:spPr>
        <a:xfrm flipV="1">
          <a:off x="3987800" y="133355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77</xdr:row>
      <xdr:rowOff>170435</xdr:rowOff>
    </xdr:to>
    <xdr:cxnSp macro="">
      <xdr:nvCxnSpPr>
        <xdr:cNvPr id="376" name="直線コネクタ 375"/>
        <xdr:cNvCxnSpPr/>
      </xdr:nvCxnSpPr>
      <xdr:spPr>
        <a:xfrm>
          <a:off x="3098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26415</xdr:rowOff>
    </xdr:to>
    <xdr:cxnSp macro="">
      <xdr:nvCxnSpPr>
        <xdr:cNvPr id="379" name="直線コネクタ 378"/>
        <xdr:cNvCxnSpPr/>
      </xdr:nvCxnSpPr>
      <xdr:spPr>
        <a:xfrm flipV="1">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85852</xdr:rowOff>
    </xdr:to>
    <xdr:cxnSp macro="">
      <xdr:nvCxnSpPr>
        <xdr:cNvPr id="382" name="直線コネクタ 381"/>
        <xdr:cNvCxnSpPr/>
      </xdr:nvCxnSpPr>
      <xdr:spPr>
        <a:xfrm flipV="1">
          <a:off x="1320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6" name="テキスト ボックス 385"/>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92" name="円/楕円 391"/>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99585</xdr:rowOff>
    </xdr:from>
    <xdr:ext cx="762000" cy="259045"/>
    <xdr:sp macro="" textlink="">
      <xdr:nvSpPr>
        <xdr:cNvPr id="393"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94" name="円/楕円 393"/>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95" name="テキスト ボックス 394"/>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6" name="円/楕円 395"/>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97" name="テキスト ボックス 396"/>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8" name="円/楕円 397"/>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99" name="テキスト ボックス 398"/>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400" name="円/楕円 399"/>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401" name="テキスト ボックス 400"/>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物件費の増加などにより昨年度より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ポイント増加し、類似団体平均より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ポイント上回る結果となった。</a:t>
          </a:r>
          <a:endParaRPr lang="ja-JP" altLang="ja-JP" sz="1400">
            <a:effectLst/>
          </a:endParaRPr>
        </a:p>
        <a:p>
          <a:pPr rtl="0"/>
          <a:r>
            <a:rPr lang="ja-JP" altLang="ja-JP" sz="1100" b="0" i="0" baseline="0">
              <a:solidFill>
                <a:schemeClr val="dk1"/>
              </a:solidFill>
              <a:effectLst/>
              <a:latin typeface="+mn-lt"/>
              <a:ea typeface="+mn-ea"/>
              <a:cs typeface="+mn-cs"/>
            </a:rPr>
            <a:t>今後も定員適正化計画による職員数の減、集中改革プランによる行政改革の推進、補助金の検討等を行うことで、経費節減を行い、類似団体平均を上回らないよう努めていく。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78</xdr:row>
      <xdr:rowOff>104139</xdr:rowOff>
    </xdr:to>
    <xdr:cxnSp macro="">
      <xdr:nvCxnSpPr>
        <xdr:cNvPr id="432" name="直線コネクタ 431"/>
        <xdr:cNvCxnSpPr/>
      </xdr:nvCxnSpPr>
      <xdr:spPr>
        <a:xfrm>
          <a:off x="15671800" y="134680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94996</xdr:rowOff>
    </xdr:to>
    <xdr:cxnSp macro="">
      <xdr:nvCxnSpPr>
        <xdr:cNvPr id="435" name="直線コネクタ 434"/>
        <xdr:cNvCxnSpPr/>
      </xdr:nvCxnSpPr>
      <xdr:spPr>
        <a:xfrm>
          <a:off x="14782800" y="133537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35561</xdr:rowOff>
    </xdr:to>
    <xdr:cxnSp macro="">
      <xdr:nvCxnSpPr>
        <xdr:cNvPr id="438" name="直線コネクタ 437"/>
        <xdr:cNvCxnSpPr/>
      </xdr:nvCxnSpPr>
      <xdr:spPr>
        <a:xfrm flipV="1">
          <a:off x="13893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99568</xdr:rowOff>
    </xdr:to>
    <xdr:cxnSp macro="">
      <xdr:nvCxnSpPr>
        <xdr:cNvPr id="441" name="直線コネクタ 440"/>
        <xdr:cNvCxnSpPr/>
      </xdr:nvCxnSpPr>
      <xdr:spPr>
        <a:xfrm flipV="1">
          <a:off x="13004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51" name="円/楕円 45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5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44196</xdr:rowOff>
    </xdr:from>
    <xdr:to>
      <xdr:col>22</xdr:col>
      <xdr:colOff>615950</xdr:colOff>
      <xdr:row>78</xdr:row>
      <xdr:rowOff>145796</xdr:rowOff>
    </xdr:to>
    <xdr:sp macro="" textlink="">
      <xdr:nvSpPr>
        <xdr:cNvPr id="453" name="円/楕円 452"/>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54" name="テキスト ボックス 453"/>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5" name="円/楕円 454"/>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41673</xdr:rowOff>
    </xdr:from>
    <xdr:ext cx="762000" cy="259045"/>
    <xdr:sp macro="" textlink="">
      <xdr:nvSpPr>
        <xdr:cNvPr id="456" name="テキスト ボックス 455"/>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7" name="円/楕円 456"/>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8" name="テキスト ボックス 45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48768</xdr:rowOff>
    </xdr:from>
    <xdr:to>
      <xdr:col>19</xdr:col>
      <xdr:colOff>6350</xdr:colOff>
      <xdr:row>78</xdr:row>
      <xdr:rowOff>150368</xdr:rowOff>
    </xdr:to>
    <xdr:sp macro="" textlink="">
      <xdr:nvSpPr>
        <xdr:cNvPr id="459" name="円/楕円 458"/>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135145</xdr:rowOff>
    </xdr:from>
    <xdr:ext cx="762000" cy="259045"/>
    <xdr:sp macro="" textlink="">
      <xdr:nvSpPr>
        <xdr:cNvPr id="460" name="テキスト ボックス 459"/>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茨城県行方市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73404</xdr:rowOff>
    </xdr:from>
    <xdr:to>
      <xdr:col>4</xdr:col>
      <xdr:colOff>1117600</xdr:colOff>
      <xdr:row>15</xdr:row>
      <xdr:rowOff>94484</xdr:rowOff>
    </xdr:to>
    <xdr:cxnSp macro="">
      <xdr:nvCxnSpPr>
        <xdr:cNvPr id="52" name="直線コネクタ 51"/>
        <xdr:cNvCxnSpPr/>
      </xdr:nvCxnSpPr>
      <xdr:spPr bwMode="auto">
        <a:xfrm>
          <a:off x="5003800" y="2692779"/>
          <a:ext cx="647700" cy="2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38967</xdr:rowOff>
    </xdr:from>
    <xdr:to>
      <xdr:col>4</xdr:col>
      <xdr:colOff>469900</xdr:colOff>
      <xdr:row>15</xdr:row>
      <xdr:rowOff>73404</xdr:rowOff>
    </xdr:to>
    <xdr:cxnSp macro="">
      <xdr:nvCxnSpPr>
        <xdr:cNvPr id="55" name="直線コネクタ 54"/>
        <xdr:cNvCxnSpPr/>
      </xdr:nvCxnSpPr>
      <xdr:spPr bwMode="auto">
        <a:xfrm>
          <a:off x="4305300" y="2658342"/>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38967</xdr:rowOff>
    </xdr:from>
    <xdr:to>
      <xdr:col>3</xdr:col>
      <xdr:colOff>904875</xdr:colOff>
      <xdr:row>15</xdr:row>
      <xdr:rowOff>80670</xdr:rowOff>
    </xdr:to>
    <xdr:cxnSp macro="">
      <xdr:nvCxnSpPr>
        <xdr:cNvPr id="58" name="直線コネクタ 57"/>
        <xdr:cNvCxnSpPr/>
      </xdr:nvCxnSpPr>
      <xdr:spPr bwMode="auto">
        <a:xfrm flipV="1">
          <a:off x="3606800" y="2658342"/>
          <a:ext cx="698500" cy="41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53565</xdr:rowOff>
    </xdr:from>
    <xdr:to>
      <xdr:col>3</xdr:col>
      <xdr:colOff>206375</xdr:colOff>
      <xdr:row>15</xdr:row>
      <xdr:rowOff>80670</xdr:rowOff>
    </xdr:to>
    <xdr:cxnSp macro="">
      <xdr:nvCxnSpPr>
        <xdr:cNvPr id="61" name="直線コネクタ 60"/>
        <xdr:cNvCxnSpPr/>
      </xdr:nvCxnSpPr>
      <xdr:spPr bwMode="auto">
        <a:xfrm>
          <a:off x="2908300" y="2672940"/>
          <a:ext cx="698500" cy="27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43684</xdr:rowOff>
    </xdr:from>
    <xdr:to>
      <xdr:col>5</xdr:col>
      <xdr:colOff>34925</xdr:colOff>
      <xdr:row>15</xdr:row>
      <xdr:rowOff>145284</xdr:rowOff>
    </xdr:to>
    <xdr:sp macro="" textlink="">
      <xdr:nvSpPr>
        <xdr:cNvPr id="71" name="円/楕円 70"/>
        <xdr:cNvSpPr/>
      </xdr:nvSpPr>
      <xdr:spPr bwMode="auto">
        <a:xfrm>
          <a:off x="5600700" y="266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60211</xdr:rowOff>
    </xdr:from>
    <xdr:ext cx="762000" cy="259045"/>
    <xdr:sp macro="" textlink="">
      <xdr:nvSpPr>
        <xdr:cNvPr id="72" name="人口1人当たり決算額の推移該当値テキスト130"/>
        <xdr:cNvSpPr txBox="1"/>
      </xdr:nvSpPr>
      <xdr:spPr>
        <a:xfrm>
          <a:off x="5740400" y="25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22604</xdr:rowOff>
    </xdr:from>
    <xdr:to>
      <xdr:col>4</xdr:col>
      <xdr:colOff>520700</xdr:colOff>
      <xdr:row>15</xdr:row>
      <xdr:rowOff>124204</xdr:rowOff>
    </xdr:to>
    <xdr:sp macro="" textlink="">
      <xdr:nvSpPr>
        <xdr:cNvPr id="73" name="円/楕円 72"/>
        <xdr:cNvSpPr/>
      </xdr:nvSpPr>
      <xdr:spPr bwMode="auto">
        <a:xfrm>
          <a:off x="4953000" y="2641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134381</xdr:rowOff>
    </xdr:from>
    <xdr:ext cx="736600" cy="259045"/>
    <xdr:sp macro="" textlink="">
      <xdr:nvSpPr>
        <xdr:cNvPr id="74" name="テキスト ボックス 73"/>
        <xdr:cNvSpPr txBox="1"/>
      </xdr:nvSpPr>
      <xdr:spPr>
        <a:xfrm>
          <a:off x="4622800" y="24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159617</xdr:rowOff>
    </xdr:from>
    <xdr:to>
      <xdr:col>3</xdr:col>
      <xdr:colOff>955675</xdr:colOff>
      <xdr:row>15</xdr:row>
      <xdr:rowOff>89767</xdr:rowOff>
    </xdr:to>
    <xdr:sp macro="" textlink="">
      <xdr:nvSpPr>
        <xdr:cNvPr id="75" name="円/楕円 74"/>
        <xdr:cNvSpPr/>
      </xdr:nvSpPr>
      <xdr:spPr bwMode="auto">
        <a:xfrm>
          <a:off x="4254500" y="260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99944</xdr:rowOff>
    </xdr:from>
    <xdr:ext cx="762000" cy="259045"/>
    <xdr:sp macro="" textlink="">
      <xdr:nvSpPr>
        <xdr:cNvPr id="76" name="テキスト ボックス 75"/>
        <xdr:cNvSpPr txBox="1"/>
      </xdr:nvSpPr>
      <xdr:spPr>
        <a:xfrm>
          <a:off x="3924300" y="237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98,308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29870</xdr:rowOff>
    </xdr:from>
    <xdr:to>
      <xdr:col>3</xdr:col>
      <xdr:colOff>257175</xdr:colOff>
      <xdr:row>15</xdr:row>
      <xdr:rowOff>131470</xdr:rowOff>
    </xdr:to>
    <xdr:sp macro="" textlink="">
      <xdr:nvSpPr>
        <xdr:cNvPr id="77" name="円/楕円 76"/>
        <xdr:cNvSpPr/>
      </xdr:nvSpPr>
      <xdr:spPr bwMode="auto">
        <a:xfrm>
          <a:off x="3556000" y="264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116247</xdr:rowOff>
    </xdr:from>
    <xdr:ext cx="762000" cy="259045"/>
    <xdr:sp macro="" textlink="">
      <xdr:nvSpPr>
        <xdr:cNvPr id="78" name="テキスト ボックス 77"/>
        <xdr:cNvSpPr txBox="1"/>
      </xdr:nvSpPr>
      <xdr:spPr>
        <a:xfrm>
          <a:off x="3225800" y="273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95,754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2765</xdr:rowOff>
    </xdr:from>
    <xdr:to>
      <xdr:col>2</xdr:col>
      <xdr:colOff>692150</xdr:colOff>
      <xdr:row>15</xdr:row>
      <xdr:rowOff>104365</xdr:rowOff>
    </xdr:to>
    <xdr:sp macro="" textlink="">
      <xdr:nvSpPr>
        <xdr:cNvPr id="79" name="円/楕円 78"/>
        <xdr:cNvSpPr/>
      </xdr:nvSpPr>
      <xdr:spPr bwMode="auto">
        <a:xfrm>
          <a:off x="2857500" y="262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114542</xdr:rowOff>
    </xdr:from>
    <xdr:ext cx="762000" cy="259045"/>
    <xdr:sp macro="" textlink="">
      <xdr:nvSpPr>
        <xdr:cNvPr id="80" name="テキスト ボックス 79"/>
        <xdr:cNvSpPr txBox="1"/>
      </xdr:nvSpPr>
      <xdr:spPr>
        <a:xfrm>
          <a:off x="2527300" y="239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166613</xdr:rowOff>
    </xdr:from>
    <xdr:to>
      <xdr:col>4</xdr:col>
      <xdr:colOff>1117600</xdr:colOff>
      <xdr:row>35</xdr:row>
      <xdr:rowOff>245088</xdr:rowOff>
    </xdr:to>
    <xdr:cxnSp macro="">
      <xdr:nvCxnSpPr>
        <xdr:cNvPr id="116" name="直線コネクタ 115"/>
        <xdr:cNvCxnSpPr/>
      </xdr:nvCxnSpPr>
      <xdr:spPr bwMode="auto">
        <a:xfrm>
          <a:off x="5003800" y="6776963"/>
          <a:ext cx="647700" cy="7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51529</xdr:rowOff>
    </xdr:from>
    <xdr:to>
      <xdr:col>4</xdr:col>
      <xdr:colOff>469900</xdr:colOff>
      <xdr:row>35</xdr:row>
      <xdr:rowOff>166613</xdr:rowOff>
    </xdr:to>
    <xdr:cxnSp macro="">
      <xdr:nvCxnSpPr>
        <xdr:cNvPr id="119" name="直線コネクタ 118"/>
        <xdr:cNvCxnSpPr/>
      </xdr:nvCxnSpPr>
      <xdr:spPr bwMode="auto">
        <a:xfrm>
          <a:off x="4305300" y="6661879"/>
          <a:ext cx="698500" cy="11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51529</xdr:rowOff>
    </xdr:from>
    <xdr:to>
      <xdr:col>3</xdr:col>
      <xdr:colOff>904875</xdr:colOff>
      <xdr:row>35</xdr:row>
      <xdr:rowOff>57767</xdr:rowOff>
    </xdr:to>
    <xdr:cxnSp macro="">
      <xdr:nvCxnSpPr>
        <xdr:cNvPr id="122" name="直線コネクタ 121"/>
        <xdr:cNvCxnSpPr/>
      </xdr:nvCxnSpPr>
      <xdr:spPr bwMode="auto">
        <a:xfrm flipV="1">
          <a:off x="3606800" y="6661879"/>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319024</xdr:rowOff>
    </xdr:from>
    <xdr:to>
      <xdr:col>3</xdr:col>
      <xdr:colOff>206375</xdr:colOff>
      <xdr:row>35</xdr:row>
      <xdr:rowOff>57767</xdr:rowOff>
    </xdr:to>
    <xdr:cxnSp macro="">
      <xdr:nvCxnSpPr>
        <xdr:cNvPr id="125" name="直線コネクタ 124"/>
        <xdr:cNvCxnSpPr/>
      </xdr:nvCxnSpPr>
      <xdr:spPr bwMode="auto">
        <a:xfrm>
          <a:off x="2908300" y="6586474"/>
          <a:ext cx="698500" cy="8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194288</xdr:rowOff>
    </xdr:from>
    <xdr:to>
      <xdr:col>5</xdr:col>
      <xdr:colOff>34925</xdr:colOff>
      <xdr:row>35</xdr:row>
      <xdr:rowOff>295888</xdr:rowOff>
    </xdr:to>
    <xdr:sp macro="" textlink="">
      <xdr:nvSpPr>
        <xdr:cNvPr id="135" name="円/楕円 134"/>
        <xdr:cNvSpPr/>
      </xdr:nvSpPr>
      <xdr:spPr bwMode="auto">
        <a:xfrm>
          <a:off x="56007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166365</xdr:rowOff>
    </xdr:from>
    <xdr:ext cx="762000" cy="259045"/>
    <xdr:sp macro="" textlink="">
      <xdr:nvSpPr>
        <xdr:cNvPr id="136" name="人口1人当たり決算額の推移該当値テキスト445"/>
        <xdr:cNvSpPr txBox="1"/>
      </xdr:nvSpPr>
      <xdr:spPr>
        <a:xfrm>
          <a:off x="5740400" y="677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115813</xdr:rowOff>
    </xdr:from>
    <xdr:to>
      <xdr:col>4</xdr:col>
      <xdr:colOff>520700</xdr:colOff>
      <xdr:row>35</xdr:row>
      <xdr:rowOff>217413</xdr:rowOff>
    </xdr:to>
    <xdr:sp macro="" textlink="">
      <xdr:nvSpPr>
        <xdr:cNvPr id="137" name="円/楕円 136"/>
        <xdr:cNvSpPr/>
      </xdr:nvSpPr>
      <xdr:spPr bwMode="auto">
        <a:xfrm>
          <a:off x="4953000" y="672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202190</xdr:rowOff>
    </xdr:from>
    <xdr:ext cx="736600" cy="259045"/>
    <xdr:sp macro="" textlink="">
      <xdr:nvSpPr>
        <xdr:cNvPr id="138" name="テキスト ボックス 137"/>
        <xdr:cNvSpPr txBox="1"/>
      </xdr:nvSpPr>
      <xdr:spPr>
        <a:xfrm>
          <a:off x="4622800" y="681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729</xdr:rowOff>
    </xdr:from>
    <xdr:to>
      <xdr:col>3</xdr:col>
      <xdr:colOff>955675</xdr:colOff>
      <xdr:row>35</xdr:row>
      <xdr:rowOff>102329</xdr:rowOff>
    </xdr:to>
    <xdr:sp macro="" textlink="">
      <xdr:nvSpPr>
        <xdr:cNvPr id="139" name="円/楕円 138"/>
        <xdr:cNvSpPr/>
      </xdr:nvSpPr>
      <xdr:spPr bwMode="auto">
        <a:xfrm>
          <a:off x="4254500" y="6611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87106</xdr:rowOff>
    </xdr:from>
    <xdr:ext cx="762000" cy="259045"/>
    <xdr:sp macro="" textlink="">
      <xdr:nvSpPr>
        <xdr:cNvPr id="140" name="テキスト ボックス 139"/>
        <xdr:cNvSpPr txBox="1"/>
      </xdr:nvSpPr>
      <xdr:spPr>
        <a:xfrm>
          <a:off x="3924300" y="669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6967</xdr:rowOff>
    </xdr:from>
    <xdr:to>
      <xdr:col>3</xdr:col>
      <xdr:colOff>257175</xdr:colOff>
      <xdr:row>35</xdr:row>
      <xdr:rowOff>108567</xdr:rowOff>
    </xdr:to>
    <xdr:sp macro="" textlink="">
      <xdr:nvSpPr>
        <xdr:cNvPr id="141" name="円/楕円 140"/>
        <xdr:cNvSpPr/>
      </xdr:nvSpPr>
      <xdr:spPr bwMode="auto">
        <a:xfrm>
          <a:off x="3556000" y="66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93344</xdr:rowOff>
    </xdr:from>
    <xdr:ext cx="762000" cy="259045"/>
    <xdr:sp macro="" textlink="">
      <xdr:nvSpPr>
        <xdr:cNvPr id="142" name="テキスト ボックス 141"/>
        <xdr:cNvSpPr txBox="1"/>
      </xdr:nvSpPr>
      <xdr:spPr>
        <a:xfrm>
          <a:off x="3225800" y="670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268224</xdr:rowOff>
    </xdr:from>
    <xdr:to>
      <xdr:col>2</xdr:col>
      <xdr:colOff>692150</xdr:colOff>
      <xdr:row>35</xdr:row>
      <xdr:rowOff>26924</xdr:rowOff>
    </xdr:to>
    <xdr:sp macro="" textlink="">
      <xdr:nvSpPr>
        <xdr:cNvPr id="143" name="円/楕円 142"/>
        <xdr:cNvSpPr/>
      </xdr:nvSpPr>
      <xdr:spPr bwMode="auto">
        <a:xfrm>
          <a:off x="2857500" y="653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11701</xdr:rowOff>
    </xdr:from>
    <xdr:ext cx="762000" cy="259045"/>
    <xdr:sp macro="" textlink="">
      <xdr:nvSpPr>
        <xdr:cNvPr id="144" name="テキスト ボックス 143"/>
        <xdr:cNvSpPr txBox="1"/>
      </xdr:nvSpPr>
      <xdr:spPr>
        <a:xfrm>
          <a:off x="2527300" y="662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行政改革等により職員数が減少し、公債費についても借換などを行って負担軽減を図ってきたことにより、実質収支については増加してきてい</a:t>
          </a:r>
          <a:r>
            <a:rPr lang="ja-JP" altLang="en-US" sz="1100" b="0" i="0" baseline="0">
              <a:solidFill>
                <a:schemeClr val="dk1"/>
              </a:solidFill>
              <a:effectLst/>
              <a:latin typeface="+mn-lt"/>
              <a:ea typeface="+mn-ea"/>
              <a:cs typeface="+mn-cs"/>
            </a:rPr>
            <a:t>たが、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年度は減少に転じた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また財政調整基金残高についても、年々増加している。</a:t>
          </a:r>
          <a:endParaRPr lang="ja-JP" altLang="ja-JP" sz="1400">
            <a:effectLst/>
          </a:endParaRPr>
        </a:p>
        <a:p>
          <a:pPr rtl="0"/>
          <a:r>
            <a:rPr lang="ja-JP" altLang="ja-JP" sz="1100" b="0" i="0" baseline="0">
              <a:solidFill>
                <a:schemeClr val="dk1"/>
              </a:solidFill>
              <a:effectLst/>
              <a:latin typeface="+mn-lt"/>
              <a:ea typeface="+mn-ea"/>
              <a:cs typeface="+mn-cs"/>
            </a:rPr>
            <a:t>　現在は、合併算定替により、本来もらえる普通交付税よりも多くの普通交付税を受け取っている状況であるが、まもなく特例期間が終了し普通交付税が減っていく予定であるので、緊縮財政を進め、財政の安定を図る</a:t>
          </a:r>
          <a:r>
            <a:rPr lang="ja-JP" altLang="en-US" sz="1100" b="0" i="0" baseline="0">
              <a:solidFill>
                <a:schemeClr val="dk1"/>
              </a:solidFill>
              <a:effectLst/>
              <a:latin typeface="+mn-lt"/>
              <a:ea typeface="+mn-ea"/>
              <a:cs typeface="+mn-cs"/>
            </a:rPr>
            <a:t>ことが重要である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一般会計・特別会計における実質収支額、水道事業会計・下水道事業会計に係る資金不足・剰余金について全て黒字であるため、連結実質赤字比率は無い。</a:t>
          </a:r>
          <a:endParaRPr lang="ja-JP" altLang="ja-JP" sz="1400">
            <a:effectLst/>
          </a:endParaRPr>
        </a:p>
        <a:p>
          <a:pPr rtl="0"/>
          <a:r>
            <a:rPr lang="ja-JP" altLang="ja-JP" sz="1100" b="0" i="0" baseline="0">
              <a:solidFill>
                <a:schemeClr val="dk1"/>
              </a:solidFill>
              <a:effectLst/>
              <a:latin typeface="+mn-lt"/>
              <a:ea typeface="+mn-ea"/>
              <a:cs typeface="+mn-cs"/>
            </a:rPr>
            <a:t>　しかし、国民健康保険特別会計においては、財政状況が悪化しており、一般会計からの法定外繰出金を支出していることで、実質収支を黒字化しているので、税率の改正などで財源の確保を図る必要がある。</a:t>
          </a:r>
          <a:endParaRPr lang="ja-JP" altLang="ja-JP" sz="1400">
            <a:effectLst/>
          </a:endParaRPr>
        </a:p>
        <a:p>
          <a:pPr rtl="0"/>
          <a:r>
            <a:rPr lang="ja-JP" altLang="ja-JP" sz="1100" b="0" i="0" baseline="0">
              <a:solidFill>
                <a:schemeClr val="dk1"/>
              </a:solidFill>
              <a:effectLst/>
              <a:latin typeface="+mn-lt"/>
              <a:ea typeface="+mn-ea"/>
              <a:cs typeface="+mn-cs"/>
            </a:rPr>
            <a:t>　他の特別会計についても、財源の確保・経費の削減等を行っていく必要がある。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過去の大型事業による元利償還の終了などにより元利償還金は昨年度に比べ減少している。</a:t>
          </a:r>
          <a:endParaRPr lang="ja-JP" altLang="ja-JP" sz="1400">
            <a:effectLst/>
          </a:endParaRPr>
        </a:p>
        <a:p>
          <a:pPr rtl="0"/>
          <a:r>
            <a:rPr lang="ja-JP" altLang="ja-JP" sz="1100" b="0" i="0" baseline="0">
              <a:solidFill>
                <a:schemeClr val="dk1"/>
              </a:solidFill>
              <a:effectLst/>
              <a:latin typeface="+mn-lt"/>
              <a:ea typeface="+mn-ea"/>
              <a:cs typeface="+mn-cs"/>
            </a:rPr>
            <a:t>また、近年は臨時財政対策債や合併特例債などの交付税算入率の大きい地方債のみを借入対象としているので、算入公債費等は増加している。</a:t>
          </a:r>
          <a:endParaRPr lang="ja-JP" altLang="ja-JP" sz="1400">
            <a:effectLst/>
          </a:endParaRPr>
        </a:p>
        <a:p>
          <a:pPr rtl="0"/>
          <a:r>
            <a:rPr lang="ja-JP" altLang="ja-JP" sz="1100" b="0" i="0" baseline="0">
              <a:solidFill>
                <a:schemeClr val="dk1"/>
              </a:solidFill>
              <a:effectLst/>
              <a:latin typeface="+mn-lt"/>
              <a:ea typeface="+mn-ea"/>
              <a:cs typeface="+mn-cs"/>
            </a:rPr>
            <a:t>　今後については、合併特例債の借入額が増える見込みのため、元利償還金が増加することが考えられることから、地方債を充当する事業の選択や基金の活用をはかっていく必要があると思われる。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臨時財政対策債や合併特例債の借り入れにより地方債現在高は増加傾向にある。一方、職員数が減少していることから退職手当負担見込額は減となっている。</a:t>
          </a:r>
          <a:endParaRPr lang="ja-JP" altLang="ja-JP" sz="1400">
            <a:effectLst/>
          </a:endParaRPr>
        </a:p>
        <a:p>
          <a:pPr rtl="0"/>
          <a:r>
            <a:rPr lang="ja-JP" altLang="ja-JP" sz="1100" b="0" i="0" baseline="0">
              <a:solidFill>
                <a:schemeClr val="dk1"/>
              </a:solidFill>
              <a:effectLst/>
              <a:latin typeface="+mn-lt"/>
              <a:ea typeface="+mn-ea"/>
              <a:cs typeface="+mn-cs"/>
            </a:rPr>
            <a:t>　充当可能財源等においては、学校建設等により公共施設整備基金残高が減少したことにより充当可能基金額が減少しているが、交付税算入率の高い地方債を借り入れているので、基準財政需要額算入見込額が年々増加している。</a:t>
          </a:r>
          <a:endParaRPr lang="ja-JP" altLang="ja-JP" sz="1400">
            <a:effectLst/>
          </a:endParaRPr>
        </a:p>
        <a:p>
          <a:pPr rtl="0"/>
          <a:r>
            <a:rPr lang="ja-JP" altLang="ja-JP" sz="1100" b="0" i="0" baseline="0">
              <a:solidFill>
                <a:schemeClr val="dk1"/>
              </a:solidFill>
              <a:effectLst/>
              <a:latin typeface="+mn-lt"/>
              <a:ea typeface="+mn-ea"/>
              <a:cs typeface="+mn-cs"/>
            </a:rPr>
            <a:t>　今後も合併特例債を活用した事業を行っていくことになるので、将来負担額は増加していくものと考えられる。将来負担が少しでも軽減されるよう起債計画を立てなければならない。</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19966114</v>
      </c>
      <c r="BO4" s="349"/>
      <c r="BP4" s="349"/>
      <c r="BQ4" s="349"/>
      <c r="BR4" s="349"/>
      <c r="BS4" s="349"/>
      <c r="BT4" s="349"/>
      <c r="BU4" s="350"/>
      <c r="BV4" s="348">
        <v>19822781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19133214</v>
      </c>
      <c r="BO5" s="386"/>
      <c r="BP5" s="386"/>
      <c r="BQ5" s="386"/>
      <c r="BR5" s="386"/>
      <c r="BS5" s="386"/>
      <c r="BT5" s="386"/>
      <c r="BU5" s="387"/>
      <c r="BV5" s="385">
        <v>18582081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85.9</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832900</v>
      </c>
      <c r="BO6" s="386"/>
      <c r="BP6" s="386"/>
      <c r="BQ6" s="386"/>
      <c r="BR6" s="386"/>
      <c r="BS6" s="386"/>
      <c r="BT6" s="386"/>
      <c r="BU6" s="387"/>
      <c r="BV6" s="385">
        <v>1240700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v>
      </c>
      <c r="CU6" s="423"/>
      <c r="CV6" s="423"/>
      <c r="CW6" s="423"/>
      <c r="CX6" s="423"/>
      <c r="CY6" s="423"/>
      <c r="CZ6" s="423"/>
      <c r="DA6" s="424"/>
      <c r="DB6" s="422">
        <v>92.9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383307</v>
      </c>
      <c r="BO7" s="386"/>
      <c r="BP7" s="386"/>
      <c r="BQ7" s="386"/>
      <c r="BR7" s="386"/>
      <c r="BS7" s="386"/>
      <c r="BT7" s="386"/>
      <c r="BU7" s="387"/>
      <c r="BV7" s="385">
        <v>578235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11265013</v>
      </c>
      <c r="CU7" s="386"/>
      <c r="CV7" s="386"/>
      <c r="CW7" s="386"/>
      <c r="CX7" s="386"/>
      <c r="CY7" s="386"/>
      <c r="CZ7" s="386"/>
      <c r="DA7" s="387"/>
      <c r="DB7" s="385">
        <v>11114667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449593</v>
      </c>
      <c r="BO8" s="386"/>
      <c r="BP8" s="386"/>
      <c r="BQ8" s="386"/>
      <c r="BR8" s="386"/>
      <c r="BS8" s="386"/>
      <c r="BT8" s="386"/>
      <c r="BU8" s="387"/>
      <c r="BV8" s="385">
        <v>662465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37611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-212872</v>
      </c>
      <c r="BO9" s="386"/>
      <c r="BP9" s="386"/>
      <c r="BQ9" s="386"/>
      <c r="BR9" s="386"/>
      <c r="BS9" s="386"/>
      <c r="BT9" s="386"/>
      <c r="BU9" s="387"/>
      <c r="BV9" s="385">
        <v>126798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40035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484309</v>
      </c>
      <c r="BO10" s="386"/>
      <c r="BP10" s="386"/>
      <c r="BQ10" s="386"/>
      <c r="BR10" s="386"/>
      <c r="BS10" s="386"/>
      <c r="BT10" s="386"/>
      <c r="BU10" s="387"/>
      <c r="BV10" s="385">
        <v>298582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90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37732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391000</v>
      </c>
      <c r="BO12" s="386"/>
      <c r="BP12" s="386"/>
      <c r="BQ12" s="386"/>
      <c r="BR12" s="386"/>
      <c r="BS12" s="386"/>
      <c r="BT12" s="386"/>
      <c r="BU12" s="387"/>
      <c r="BV12" s="385">
        <v>300000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36772</v>
      </c>
      <c r="S13" s="467"/>
      <c r="T13" s="467"/>
      <c r="U13" s="467"/>
      <c r="V13" s="468"/>
      <c r="W13" s="401" t="s">
        <v>123</v>
      </c>
      <c r="X13" s="402"/>
      <c r="Y13" s="402"/>
      <c r="Z13" s="402"/>
      <c r="AA13" s="402"/>
      <c r="AB13" s="392"/>
      <c r="AC13" s="436">
        <v>4104</v>
      </c>
      <c r="AD13" s="437"/>
      <c r="AE13" s="437"/>
      <c r="AF13" s="437"/>
      <c r="AG13" s="476"/>
      <c r="AH13" s="436">
        <v>5411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-119473</v>
      </c>
      <c r="BO13" s="386"/>
      <c r="BP13" s="386"/>
      <c r="BQ13" s="386"/>
      <c r="BR13" s="386"/>
      <c r="BS13" s="386"/>
      <c r="BT13" s="386"/>
      <c r="BU13" s="387"/>
      <c r="BV13" s="385">
        <v>125380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38114</v>
      </c>
      <c r="S14" s="467"/>
      <c r="T14" s="467"/>
      <c r="U14" s="467"/>
      <c r="V14" s="468"/>
      <c r="W14" s="375"/>
      <c r="X14" s="376"/>
      <c r="Y14" s="376"/>
      <c r="Z14" s="376"/>
      <c r="AA14" s="376"/>
      <c r="AB14" s="365"/>
      <c r="AC14" s="469">
        <v>22.1</v>
      </c>
      <c r="AD14" s="470"/>
      <c r="AE14" s="470"/>
      <c r="AF14" s="470"/>
      <c r="AG14" s="471"/>
      <c r="AH14" s="469">
        <v>25.3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80.8</v>
      </c>
      <c r="CU14" s="481"/>
      <c r="CV14" s="481"/>
      <c r="CW14" s="481"/>
      <c r="CX14" s="481"/>
      <c r="CY14" s="481"/>
      <c r="CZ14" s="481"/>
      <c r="DA14" s="482"/>
      <c r="DB14" s="480">
        <v>84.4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37114</v>
      </c>
      <c r="S15" s="467"/>
      <c r="T15" s="467"/>
      <c r="U15" s="467"/>
      <c r="V15" s="468"/>
      <c r="W15" s="401" t="s">
        <v>130</v>
      </c>
      <c r="X15" s="402"/>
      <c r="Y15" s="402"/>
      <c r="Z15" s="402"/>
      <c r="AA15" s="402"/>
      <c r="AB15" s="392"/>
      <c r="AC15" s="436">
        <v>5260</v>
      </c>
      <c r="AD15" s="437"/>
      <c r="AE15" s="437"/>
      <c r="AF15" s="437"/>
      <c r="AG15" s="476"/>
      <c r="AH15" s="436">
        <v>6139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3550023</v>
      </c>
      <c r="BO15" s="349"/>
      <c r="BP15" s="349"/>
      <c r="BQ15" s="349"/>
      <c r="BR15" s="349"/>
      <c r="BS15" s="349"/>
      <c r="BT15" s="349"/>
      <c r="BU15" s="350"/>
      <c r="BV15" s="348">
        <v>3437912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28.4</v>
      </c>
      <c r="AD16" s="470"/>
      <c r="AE16" s="470"/>
      <c r="AF16" s="470"/>
      <c r="AG16" s="471"/>
      <c r="AH16" s="469">
        <v>28.7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8163907</v>
      </c>
      <c r="BO16" s="386"/>
      <c r="BP16" s="386"/>
      <c r="BQ16" s="386"/>
      <c r="BR16" s="386"/>
      <c r="BS16" s="386"/>
      <c r="BT16" s="386"/>
      <c r="BU16" s="387"/>
      <c r="BV16" s="385">
        <v>8083632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9170</v>
      </c>
      <c r="AD17" s="437"/>
      <c r="AE17" s="437"/>
      <c r="AF17" s="437"/>
      <c r="AG17" s="476"/>
      <c r="AH17" s="436">
        <v>9523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4522874</v>
      </c>
      <c r="BO17" s="386"/>
      <c r="BP17" s="386"/>
      <c r="BQ17" s="386"/>
      <c r="BR17" s="386"/>
      <c r="BS17" s="386"/>
      <c r="BT17" s="386"/>
      <c r="BU17" s="387"/>
      <c r="BV17" s="385">
        <v>4379633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222.38</v>
      </c>
      <c r="M18" s="498"/>
      <c r="N18" s="498"/>
      <c r="O18" s="498"/>
      <c r="P18" s="498"/>
      <c r="Q18" s="498"/>
      <c r="R18" s="499"/>
      <c r="S18" s="499"/>
      <c r="T18" s="499"/>
      <c r="U18" s="499"/>
      <c r="V18" s="500"/>
      <c r="W18" s="403"/>
      <c r="X18" s="404"/>
      <c r="Y18" s="404"/>
      <c r="Z18" s="404"/>
      <c r="AA18" s="404"/>
      <c r="AB18" s="395"/>
      <c r="AC18" s="501">
        <v>49.5</v>
      </c>
      <c r="AD18" s="502"/>
      <c r="AE18" s="502"/>
      <c r="AF18" s="502"/>
      <c r="AG18" s="503"/>
      <c r="AH18" s="501">
        <v>44.5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9690283</v>
      </c>
      <c r="BO18" s="386"/>
      <c r="BP18" s="386"/>
      <c r="BQ18" s="386"/>
      <c r="BR18" s="386"/>
      <c r="BS18" s="386"/>
      <c r="BT18" s="386"/>
      <c r="BU18" s="387"/>
      <c r="BV18" s="385">
        <v>9702810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13332796</v>
      </c>
      <c r="BO19" s="386"/>
      <c r="BP19" s="386"/>
      <c r="BQ19" s="386"/>
      <c r="BR19" s="386"/>
      <c r="BS19" s="386"/>
      <c r="BT19" s="386"/>
      <c r="BU19" s="387"/>
      <c r="BV19" s="385">
        <v>13306052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11346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19191053</v>
      </c>
      <c r="BO23" s="386"/>
      <c r="BP23" s="386"/>
      <c r="BQ23" s="386"/>
      <c r="BR23" s="386"/>
      <c r="BS23" s="386"/>
      <c r="BT23" s="386"/>
      <c r="BU23" s="387"/>
      <c r="BV23" s="385">
        <v>18547962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5425</v>
      </c>
      <c r="R24" s="437"/>
      <c r="S24" s="437"/>
      <c r="T24" s="437"/>
      <c r="U24" s="437"/>
      <c r="V24" s="476"/>
      <c r="W24" s="531"/>
      <c r="X24" s="519"/>
      <c r="Y24" s="520"/>
      <c r="Z24" s="435" t="s">
        <v>154</v>
      </c>
      <c r="AA24" s="415"/>
      <c r="AB24" s="415"/>
      <c r="AC24" s="415"/>
      <c r="AD24" s="415"/>
      <c r="AE24" s="415"/>
      <c r="AF24" s="415"/>
      <c r="AG24" s="416"/>
      <c r="AH24" s="436">
        <v>314</v>
      </c>
      <c r="AI24" s="437"/>
      <c r="AJ24" s="437"/>
      <c r="AK24" s="437"/>
      <c r="AL24" s="476"/>
      <c r="AM24" s="436">
        <v>1025524</v>
      </c>
      <c r="AN24" s="437"/>
      <c r="AO24" s="437"/>
      <c r="AP24" s="437"/>
      <c r="AQ24" s="437"/>
      <c r="AR24" s="476"/>
      <c r="AS24" s="436">
        <v>3266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13175618</v>
      </c>
      <c r="BO24" s="386"/>
      <c r="BP24" s="386"/>
      <c r="BQ24" s="386"/>
      <c r="BR24" s="386"/>
      <c r="BS24" s="386"/>
      <c r="BT24" s="386"/>
      <c r="BU24" s="387"/>
      <c r="BV24" s="385">
        <v>12306409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5980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1626069</v>
      </c>
      <c r="BO25" s="349"/>
      <c r="BP25" s="349"/>
      <c r="BQ25" s="349"/>
      <c r="BR25" s="349"/>
      <c r="BS25" s="349"/>
      <c r="BT25" s="349"/>
      <c r="BU25" s="350"/>
      <c r="BV25" s="348">
        <v>1805988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5460</v>
      </c>
      <c r="R26" s="437"/>
      <c r="S26" s="437"/>
      <c r="T26" s="437"/>
      <c r="U26" s="437"/>
      <c r="V26" s="476"/>
      <c r="W26" s="531"/>
      <c r="X26" s="519"/>
      <c r="Y26" s="520"/>
      <c r="Z26" s="435" t="s">
        <v>160</v>
      </c>
      <c r="AA26" s="539"/>
      <c r="AB26" s="539"/>
      <c r="AC26" s="539"/>
      <c r="AD26" s="539"/>
      <c r="AE26" s="539"/>
      <c r="AF26" s="539"/>
      <c r="AG26" s="540"/>
      <c r="AH26" s="436">
        <v>20</v>
      </c>
      <c r="AI26" s="437"/>
      <c r="AJ26" s="437"/>
      <c r="AK26" s="437"/>
      <c r="AL26" s="476"/>
      <c r="AM26" s="436">
        <v>63920</v>
      </c>
      <c r="AN26" s="437"/>
      <c r="AO26" s="437"/>
      <c r="AP26" s="437"/>
      <c r="AQ26" s="437"/>
      <c r="AR26" s="476"/>
      <c r="AS26" s="436">
        <v>3196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3150</v>
      </c>
      <c r="R27" s="437"/>
      <c r="S27" s="437"/>
      <c r="T27" s="437"/>
      <c r="U27" s="437"/>
      <c r="V27" s="476"/>
      <c r="W27" s="531"/>
      <c r="X27" s="519"/>
      <c r="Y27" s="520"/>
      <c r="Z27" s="435" t="s">
        <v>163</v>
      </c>
      <c r="AA27" s="415"/>
      <c r="AB27" s="415"/>
      <c r="AC27" s="415"/>
      <c r="AD27" s="415"/>
      <c r="AE27" s="415"/>
      <c r="AF27" s="415"/>
      <c r="AG27" s="416"/>
      <c r="AH27" s="436">
        <v>16</v>
      </c>
      <c r="AI27" s="437"/>
      <c r="AJ27" s="437"/>
      <c r="AK27" s="437"/>
      <c r="AL27" s="476"/>
      <c r="AM27" s="436">
        <v>52224</v>
      </c>
      <c r="AN27" s="437"/>
      <c r="AO27" s="437"/>
      <c r="AP27" s="437"/>
      <c r="AQ27" s="437"/>
      <c r="AR27" s="476"/>
      <c r="AS27" s="436">
        <v>3264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1779155</v>
      </c>
      <c r="BO28" s="349"/>
      <c r="BP28" s="349"/>
      <c r="BQ28" s="349"/>
      <c r="BR28" s="349"/>
      <c r="BS28" s="349"/>
      <c r="BT28" s="349"/>
      <c r="BU28" s="350"/>
      <c r="BV28" s="348">
        <v>1685846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2490</v>
      </c>
      <c r="R29" s="437"/>
      <c r="S29" s="437"/>
      <c r="T29" s="437"/>
      <c r="U29" s="437"/>
      <c r="V29" s="476"/>
      <c r="W29" s="531"/>
      <c r="X29" s="519"/>
      <c r="Y29" s="520"/>
      <c r="Z29" s="435" t="s">
        <v>170</v>
      </c>
      <c r="AA29" s="415"/>
      <c r="AB29" s="415"/>
      <c r="AC29" s="415"/>
      <c r="AD29" s="415"/>
      <c r="AE29" s="415"/>
      <c r="AF29" s="415"/>
      <c r="AG29" s="416"/>
      <c r="AH29" s="436">
        <v>330</v>
      </c>
      <c r="AI29" s="437"/>
      <c r="AJ29" s="437"/>
      <c r="AK29" s="437"/>
      <c r="AL29" s="476"/>
      <c r="AM29" s="436">
        <v>1077748</v>
      </c>
      <c r="AN29" s="437"/>
      <c r="AO29" s="437"/>
      <c r="AP29" s="437"/>
      <c r="AQ29" s="437"/>
      <c r="AR29" s="476"/>
      <c r="AS29" s="436">
        <v>3266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761256</v>
      </c>
      <c r="BO29" s="386"/>
      <c r="BP29" s="386"/>
      <c r="BQ29" s="386"/>
      <c r="BR29" s="386"/>
      <c r="BS29" s="386"/>
      <c r="BT29" s="386"/>
      <c r="BU29" s="387"/>
      <c r="BV29" s="385">
        <v>761117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3368556</v>
      </c>
      <c r="BO30" s="553"/>
      <c r="BP30" s="553"/>
      <c r="BQ30" s="553"/>
      <c r="BR30" s="553"/>
      <c r="BS30" s="553"/>
      <c r="BT30" s="553"/>
      <c r="BU30" s="554"/>
      <c r="BV30" s="552">
        <v>3475971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茨城県市町村総合事務組合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行方市開発公社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特定環境保全公共下水道事業特別会計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茨城県市町村総合事務組合　
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行方市土地開発公社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流域関連公共下水道事業特別会計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茨城租税債権管理機構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戸別浄化槽整備事業特別会計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茨城県後期高齢者医療広域連合　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茨城県後期高齢者医療広域連合　後期高齢医療特別会計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鹿行広域事務組合　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鹿行広域事務組合　養護老人ホーム事業特別会計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鹿行広域事務組合　消防特別会計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鹿行広域事務組合　火葬場事業特別会計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鹿行広域事務組合　審査会事業特別会計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3670338</v>
      </c>
      <c r="S5" s="581"/>
      <c r="T5" s="581"/>
      <c r="U5" s="581"/>
      <c r="V5" s="581"/>
      <c r="W5" s="581"/>
      <c r="X5" s="581"/>
      <c r="Y5" s="582"/>
      <c r="Z5" s="583">
        <v>18.399999999999999</v>
      </c>
      <c r="AA5" s="583"/>
      <c r="AB5" s="583"/>
      <c r="AC5" s="583"/>
      <c r="AD5" s="584">
        <v>3670338</v>
      </c>
      <c r="AE5" s="584"/>
      <c r="AF5" s="584"/>
      <c r="AG5" s="584"/>
      <c r="AH5" s="584"/>
      <c r="AI5" s="584"/>
      <c r="AJ5" s="584"/>
      <c r="AK5" s="584"/>
      <c r="AL5" s="585">
        <v>34.9</v>
      </c>
      <c r="AM5" s="586"/>
      <c r="AN5" s="586"/>
      <c r="AO5" s="587"/>
      <c r="AP5" s="577" t="s">
        <v>208</v>
      </c>
      <c r="AQ5" s="578"/>
      <c r="AR5" s="578"/>
      <c r="AS5" s="578"/>
      <c r="AT5" s="578"/>
      <c r="AU5" s="578"/>
      <c r="AV5" s="578"/>
      <c r="AW5" s="578"/>
      <c r="AX5" s="578"/>
      <c r="AY5" s="578"/>
      <c r="AZ5" s="578"/>
      <c r="BA5" s="578"/>
      <c r="BB5" s="578"/>
      <c r="BC5" s="578"/>
      <c r="BD5" s="578"/>
      <c r="BE5" s="578"/>
      <c r="BF5" s="579"/>
      <c r="BG5" s="591">
        <v>3648778</v>
      </c>
      <c r="BH5" s="592"/>
      <c r="BI5" s="592"/>
      <c r="BJ5" s="592"/>
      <c r="BK5" s="592"/>
      <c r="BL5" s="592"/>
      <c r="BM5" s="592"/>
      <c r="BN5" s="593"/>
      <c r="BO5" s="594">
        <v>99.4</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264997</v>
      </c>
      <c r="S6" s="592"/>
      <c r="T6" s="592"/>
      <c r="U6" s="592"/>
      <c r="V6" s="592"/>
      <c r="W6" s="592"/>
      <c r="X6" s="592"/>
      <c r="Y6" s="593"/>
      <c r="Z6" s="594">
        <v>1.3</v>
      </c>
      <c r="AA6" s="594"/>
      <c r="AB6" s="594"/>
      <c r="AC6" s="594"/>
      <c r="AD6" s="595">
        <v>264997</v>
      </c>
      <c r="AE6" s="595"/>
      <c r="AF6" s="595"/>
      <c r="AG6" s="595"/>
      <c r="AH6" s="595"/>
      <c r="AI6" s="595"/>
      <c r="AJ6" s="595"/>
      <c r="AK6" s="595"/>
      <c r="AL6" s="596">
        <v>2.5</v>
      </c>
      <c r="AM6" s="597"/>
      <c r="AN6" s="597"/>
      <c r="AO6" s="598"/>
      <c r="AP6" s="588" t="s">
        <v>214</v>
      </c>
      <c r="AQ6" s="589"/>
      <c r="AR6" s="589"/>
      <c r="AS6" s="589"/>
      <c r="AT6" s="589"/>
      <c r="AU6" s="589"/>
      <c r="AV6" s="589"/>
      <c r="AW6" s="589"/>
      <c r="AX6" s="589"/>
      <c r="AY6" s="589"/>
      <c r="AZ6" s="589"/>
      <c r="BA6" s="589"/>
      <c r="BB6" s="589"/>
      <c r="BC6" s="589"/>
      <c r="BD6" s="589"/>
      <c r="BE6" s="589"/>
      <c r="BF6" s="590"/>
      <c r="BG6" s="591">
        <v>3648778</v>
      </c>
      <c r="BH6" s="592"/>
      <c r="BI6" s="592"/>
      <c r="BJ6" s="592"/>
      <c r="BK6" s="592"/>
      <c r="BL6" s="592"/>
      <c r="BM6" s="592"/>
      <c r="BN6" s="593"/>
      <c r="BO6" s="594">
        <v>99.4</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153060</v>
      </c>
      <c r="CS6" s="592"/>
      <c r="CT6" s="592"/>
      <c r="CU6" s="592"/>
      <c r="CV6" s="592"/>
      <c r="CW6" s="592"/>
      <c r="CX6" s="592"/>
      <c r="CY6" s="593"/>
      <c r="CZ6" s="594">
        <v>0.8</v>
      </c>
      <c r="DA6" s="594"/>
      <c r="DB6" s="594"/>
      <c r="DC6" s="594"/>
      <c r="DD6" s="600" t="s">
        <v>209</v>
      </c>
      <c r="DE6" s="592"/>
      <c r="DF6" s="592"/>
      <c r="DG6" s="592"/>
      <c r="DH6" s="592"/>
      <c r="DI6" s="592"/>
      <c r="DJ6" s="592"/>
      <c r="DK6" s="592"/>
      <c r="DL6" s="592"/>
      <c r="DM6" s="592"/>
      <c r="DN6" s="592"/>
      <c r="DO6" s="592"/>
      <c r="DP6" s="593"/>
      <c r="DQ6" s="600">
        <v>153060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7080</v>
      </c>
      <c r="S7" s="592"/>
      <c r="T7" s="592"/>
      <c r="U7" s="592"/>
      <c r="V7" s="592"/>
      <c r="W7" s="592"/>
      <c r="X7" s="592"/>
      <c r="Y7" s="593"/>
      <c r="Z7" s="594">
        <v>0</v>
      </c>
      <c r="AA7" s="594"/>
      <c r="AB7" s="594"/>
      <c r="AC7" s="594"/>
      <c r="AD7" s="595">
        <v>7080</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1603764</v>
      </c>
      <c r="BH7" s="592"/>
      <c r="BI7" s="592"/>
      <c r="BJ7" s="592"/>
      <c r="BK7" s="592"/>
      <c r="BL7" s="592"/>
      <c r="BM7" s="592"/>
      <c r="BN7" s="593"/>
      <c r="BO7" s="594">
        <v>43.7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2458644</v>
      </c>
      <c r="CS7" s="592"/>
      <c r="CT7" s="592"/>
      <c r="CU7" s="592"/>
      <c r="CV7" s="592"/>
      <c r="CW7" s="592"/>
      <c r="CX7" s="592"/>
      <c r="CY7" s="593"/>
      <c r="CZ7" s="594">
        <v>12.9</v>
      </c>
      <c r="DA7" s="594"/>
      <c r="DB7" s="594"/>
      <c r="DC7" s="594"/>
      <c r="DD7" s="600">
        <v>42921</v>
      </c>
      <c r="DE7" s="592"/>
      <c r="DF7" s="592"/>
      <c r="DG7" s="592"/>
      <c r="DH7" s="592"/>
      <c r="DI7" s="592"/>
      <c r="DJ7" s="592"/>
      <c r="DK7" s="592"/>
      <c r="DL7" s="592"/>
      <c r="DM7" s="592"/>
      <c r="DN7" s="592"/>
      <c r="DO7" s="592"/>
      <c r="DP7" s="593"/>
      <c r="DQ7" s="600">
        <v>2223699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11699</v>
      </c>
      <c r="S8" s="592"/>
      <c r="T8" s="592"/>
      <c r="U8" s="592"/>
      <c r="V8" s="592"/>
      <c r="W8" s="592"/>
      <c r="X8" s="592"/>
      <c r="Y8" s="593"/>
      <c r="Z8" s="594">
        <v>0.1</v>
      </c>
      <c r="AA8" s="594"/>
      <c r="AB8" s="594"/>
      <c r="AC8" s="594"/>
      <c r="AD8" s="595">
        <v>11699</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49834</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4606800</v>
      </c>
      <c r="CS8" s="592"/>
      <c r="CT8" s="592"/>
      <c r="CU8" s="592"/>
      <c r="CV8" s="592"/>
      <c r="CW8" s="592"/>
      <c r="CX8" s="592"/>
      <c r="CY8" s="593"/>
      <c r="CZ8" s="594">
        <v>24.1</v>
      </c>
      <c r="DA8" s="594"/>
      <c r="DB8" s="594"/>
      <c r="DC8" s="594"/>
      <c r="DD8" s="600">
        <v>81187</v>
      </c>
      <c r="DE8" s="592"/>
      <c r="DF8" s="592"/>
      <c r="DG8" s="592"/>
      <c r="DH8" s="592"/>
      <c r="DI8" s="592"/>
      <c r="DJ8" s="592"/>
      <c r="DK8" s="592"/>
      <c r="DL8" s="592"/>
      <c r="DM8" s="592"/>
      <c r="DN8" s="592"/>
      <c r="DO8" s="592"/>
      <c r="DP8" s="593"/>
      <c r="DQ8" s="600">
        <v>2572982</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19491</v>
      </c>
      <c r="S9" s="592"/>
      <c r="T9" s="592"/>
      <c r="U9" s="592"/>
      <c r="V9" s="592"/>
      <c r="W9" s="592"/>
      <c r="X9" s="592"/>
      <c r="Y9" s="593"/>
      <c r="Z9" s="594">
        <v>0.1</v>
      </c>
      <c r="AA9" s="594"/>
      <c r="AB9" s="594"/>
      <c r="AC9" s="594"/>
      <c r="AD9" s="595">
        <v>19491</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1346089</v>
      </c>
      <c r="BH9" s="592"/>
      <c r="BI9" s="592"/>
      <c r="BJ9" s="592"/>
      <c r="BK9" s="592"/>
      <c r="BL9" s="592"/>
      <c r="BM9" s="592"/>
      <c r="BN9" s="593"/>
      <c r="BO9" s="594">
        <v>36.700000000000003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1067367</v>
      </c>
      <c r="CS9" s="592"/>
      <c r="CT9" s="592"/>
      <c r="CU9" s="592"/>
      <c r="CV9" s="592"/>
      <c r="CW9" s="592"/>
      <c r="CX9" s="592"/>
      <c r="CY9" s="593"/>
      <c r="CZ9" s="594">
        <v>5.6</v>
      </c>
      <c r="DA9" s="594"/>
      <c r="DB9" s="594"/>
      <c r="DC9" s="594"/>
      <c r="DD9" s="600">
        <v>32028</v>
      </c>
      <c r="DE9" s="592"/>
      <c r="DF9" s="592"/>
      <c r="DG9" s="592"/>
      <c r="DH9" s="592"/>
      <c r="DI9" s="592"/>
      <c r="DJ9" s="592"/>
      <c r="DK9" s="592"/>
      <c r="DL9" s="592"/>
      <c r="DM9" s="592"/>
      <c r="DN9" s="592"/>
      <c r="DO9" s="592"/>
      <c r="DP9" s="593"/>
      <c r="DQ9" s="600">
        <v>895461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314111</v>
      </c>
      <c r="S10" s="592"/>
      <c r="T10" s="592"/>
      <c r="U10" s="592"/>
      <c r="V10" s="592"/>
      <c r="W10" s="592"/>
      <c r="X10" s="592"/>
      <c r="Y10" s="593"/>
      <c r="Z10" s="594">
        <v>1.6</v>
      </c>
      <c r="AA10" s="594"/>
      <c r="AB10" s="594"/>
      <c r="AC10" s="594"/>
      <c r="AD10" s="595">
        <v>314111</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73965</v>
      </c>
      <c r="BH10" s="592"/>
      <c r="BI10" s="592"/>
      <c r="BJ10" s="592"/>
      <c r="BK10" s="592"/>
      <c r="BL10" s="592"/>
      <c r="BM10" s="592"/>
      <c r="BN10" s="593"/>
      <c r="BO10" s="594">
        <v>2</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22550</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162126</v>
      </c>
      <c r="S11" s="592"/>
      <c r="T11" s="592"/>
      <c r="U11" s="592"/>
      <c r="V11" s="592"/>
      <c r="W11" s="592"/>
      <c r="X11" s="592"/>
      <c r="Y11" s="593"/>
      <c r="Z11" s="594">
        <v>0.8</v>
      </c>
      <c r="AA11" s="594"/>
      <c r="AB11" s="594"/>
      <c r="AC11" s="594"/>
      <c r="AD11" s="595">
        <v>162126</v>
      </c>
      <c r="AE11" s="595"/>
      <c r="AF11" s="595"/>
      <c r="AG11" s="595"/>
      <c r="AH11" s="595"/>
      <c r="AI11" s="595"/>
      <c r="AJ11" s="595"/>
      <c r="AK11" s="595"/>
      <c r="AL11" s="596">
        <v>1.5</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133876</v>
      </c>
      <c r="BH11" s="592"/>
      <c r="BI11" s="592"/>
      <c r="BJ11" s="592"/>
      <c r="BK11" s="592"/>
      <c r="BL11" s="592"/>
      <c r="BM11" s="592"/>
      <c r="BN11" s="593"/>
      <c r="BO11" s="594">
        <v>3.6</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785436</v>
      </c>
      <c r="CS11" s="592"/>
      <c r="CT11" s="592"/>
      <c r="CU11" s="592"/>
      <c r="CV11" s="592"/>
      <c r="CW11" s="592"/>
      <c r="CX11" s="592"/>
      <c r="CY11" s="593"/>
      <c r="CZ11" s="594">
        <v>4.0999999999999996</v>
      </c>
      <c r="DA11" s="594"/>
      <c r="DB11" s="594"/>
      <c r="DC11" s="594"/>
      <c r="DD11" s="600">
        <v>321630</v>
      </c>
      <c r="DE11" s="592"/>
      <c r="DF11" s="592"/>
      <c r="DG11" s="592"/>
      <c r="DH11" s="592"/>
      <c r="DI11" s="592"/>
      <c r="DJ11" s="592"/>
      <c r="DK11" s="592"/>
      <c r="DL11" s="592"/>
      <c r="DM11" s="592"/>
      <c r="DN11" s="592"/>
      <c r="DO11" s="592"/>
      <c r="DP11" s="593"/>
      <c r="DQ11" s="600">
        <v>510518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1662787</v>
      </c>
      <c r="BH12" s="592"/>
      <c r="BI12" s="592"/>
      <c r="BJ12" s="592"/>
      <c r="BK12" s="592"/>
      <c r="BL12" s="592"/>
      <c r="BM12" s="592"/>
      <c r="BN12" s="593"/>
      <c r="BO12" s="594">
        <v>45.3</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306845</v>
      </c>
      <c r="CS12" s="592"/>
      <c r="CT12" s="592"/>
      <c r="CU12" s="592"/>
      <c r="CV12" s="592"/>
      <c r="CW12" s="592"/>
      <c r="CX12" s="592"/>
      <c r="CY12" s="593"/>
      <c r="CZ12" s="594">
        <v>1.6</v>
      </c>
      <c r="DA12" s="594"/>
      <c r="DB12" s="594"/>
      <c r="DC12" s="594"/>
      <c r="DD12" s="600">
        <v>24288</v>
      </c>
      <c r="DE12" s="592"/>
      <c r="DF12" s="592"/>
      <c r="DG12" s="592"/>
      <c r="DH12" s="592"/>
      <c r="DI12" s="592"/>
      <c r="DJ12" s="592"/>
      <c r="DK12" s="592"/>
      <c r="DL12" s="592"/>
      <c r="DM12" s="592"/>
      <c r="DN12" s="592"/>
      <c r="DO12" s="592"/>
      <c r="DP12" s="593"/>
      <c r="DQ12" s="600">
        <v>236119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62989</v>
      </c>
      <c r="S13" s="592"/>
      <c r="T13" s="592"/>
      <c r="U13" s="592"/>
      <c r="V13" s="592"/>
      <c r="W13" s="592"/>
      <c r="X13" s="592"/>
      <c r="Y13" s="593"/>
      <c r="Z13" s="594">
        <v>0.3</v>
      </c>
      <c r="AA13" s="594"/>
      <c r="AB13" s="594"/>
      <c r="AC13" s="594"/>
      <c r="AD13" s="595">
        <v>62989</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1662228</v>
      </c>
      <c r="BH13" s="592"/>
      <c r="BI13" s="592"/>
      <c r="BJ13" s="592"/>
      <c r="BK13" s="592"/>
      <c r="BL13" s="592"/>
      <c r="BM13" s="592"/>
      <c r="BN13" s="593"/>
      <c r="BO13" s="594">
        <v>45.3</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2579287</v>
      </c>
      <c r="CS13" s="592"/>
      <c r="CT13" s="592"/>
      <c r="CU13" s="592"/>
      <c r="CV13" s="592"/>
      <c r="CW13" s="592"/>
      <c r="CX13" s="592"/>
      <c r="CY13" s="593"/>
      <c r="CZ13" s="594">
        <v>13.5</v>
      </c>
      <c r="DA13" s="594"/>
      <c r="DB13" s="594"/>
      <c r="DC13" s="594"/>
      <c r="DD13" s="600">
        <v>1803476</v>
      </c>
      <c r="DE13" s="592"/>
      <c r="DF13" s="592"/>
      <c r="DG13" s="592"/>
      <c r="DH13" s="592"/>
      <c r="DI13" s="592"/>
      <c r="DJ13" s="592"/>
      <c r="DK13" s="592"/>
      <c r="DL13" s="592"/>
      <c r="DM13" s="592"/>
      <c r="DN13" s="592"/>
      <c r="DO13" s="592"/>
      <c r="DP13" s="593"/>
      <c r="DQ13" s="600">
        <v>1661648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88673</v>
      </c>
      <c r="BH14" s="592"/>
      <c r="BI14" s="592"/>
      <c r="BJ14" s="592"/>
      <c r="BK14" s="592"/>
      <c r="BL14" s="592"/>
      <c r="BM14" s="592"/>
      <c r="BN14" s="593"/>
      <c r="BO14" s="594">
        <v>2.4</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871488</v>
      </c>
      <c r="CS14" s="592"/>
      <c r="CT14" s="592"/>
      <c r="CU14" s="592"/>
      <c r="CV14" s="592"/>
      <c r="CW14" s="592"/>
      <c r="CX14" s="592"/>
      <c r="CY14" s="593"/>
      <c r="CZ14" s="594">
        <v>4.5999999999999996</v>
      </c>
      <c r="DA14" s="594"/>
      <c r="DB14" s="594"/>
      <c r="DC14" s="594"/>
      <c r="DD14" s="600">
        <v>68650</v>
      </c>
      <c r="DE14" s="592"/>
      <c r="DF14" s="592"/>
      <c r="DG14" s="592"/>
      <c r="DH14" s="592"/>
      <c r="DI14" s="592"/>
      <c r="DJ14" s="592"/>
      <c r="DK14" s="592"/>
      <c r="DL14" s="592"/>
      <c r="DM14" s="592"/>
      <c r="DN14" s="592"/>
      <c r="DO14" s="592"/>
      <c r="DP14" s="593"/>
      <c r="DQ14" s="600">
        <v>830253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9812</v>
      </c>
      <c r="S15" s="592"/>
      <c r="T15" s="592"/>
      <c r="U15" s="592"/>
      <c r="V15" s="592"/>
      <c r="W15" s="592"/>
      <c r="X15" s="592"/>
      <c r="Y15" s="593"/>
      <c r="Z15" s="594">
        <v>0</v>
      </c>
      <c r="AA15" s="594"/>
      <c r="AB15" s="594"/>
      <c r="AC15" s="594"/>
      <c r="AD15" s="595">
        <v>9812</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290989</v>
      </c>
      <c r="BH15" s="592"/>
      <c r="BI15" s="592"/>
      <c r="BJ15" s="592"/>
      <c r="BK15" s="592"/>
      <c r="BL15" s="592"/>
      <c r="BM15" s="592"/>
      <c r="BN15" s="593"/>
      <c r="BO15" s="594">
        <v>7.9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3793554</v>
      </c>
      <c r="CS15" s="592"/>
      <c r="CT15" s="592"/>
      <c r="CU15" s="592"/>
      <c r="CV15" s="592"/>
      <c r="CW15" s="592"/>
      <c r="CX15" s="592"/>
      <c r="CY15" s="593"/>
      <c r="CZ15" s="594">
        <v>19.8</v>
      </c>
      <c r="DA15" s="594"/>
      <c r="DB15" s="594"/>
      <c r="DC15" s="594"/>
      <c r="DD15" s="600">
        <v>2192294</v>
      </c>
      <c r="DE15" s="592"/>
      <c r="DF15" s="592"/>
      <c r="DG15" s="592"/>
      <c r="DH15" s="592"/>
      <c r="DI15" s="592"/>
      <c r="DJ15" s="592"/>
      <c r="DK15" s="592"/>
      <c r="DL15" s="592"/>
      <c r="DM15" s="592"/>
      <c r="DN15" s="592"/>
      <c r="DO15" s="592"/>
      <c r="DP15" s="593"/>
      <c r="DQ15" s="600">
        <v>1513349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6357429</v>
      </c>
      <c r="S16" s="592"/>
      <c r="T16" s="592"/>
      <c r="U16" s="592"/>
      <c r="V16" s="592"/>
      <c r="W16" s="592"/>
      <c r="X16" s="592"/>
      <c r="Y16" s="593"/>
      <c r="Z16" s="594">
        <v>31.8</v>
      </c>
      <c r="AA16" s="594"/>
      <c r="AB16" s="594"/>
      <c r="AC16" s="594"/>
      <c r="AD16" s="595">
        <v>5986694</v>
      </c>
      <c r="AE16" s="595"/>
      <c r="AF16" s="595"/>
      <c r="AG16" s="595"/>
      <c r="AH16" s="595"/>
      <c r="AI16" s="595"/>
      <c r="AJ16" s="595"/>
      <c r="AK16" s="595"/>
      <c r="AL16" s="596">
        <v>56.8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603172</v>
      </c>
      <c r="CS16" s="592"/>
      <c r="CT16" s="592"/>
      <c r="CU16" s="592"/>
      <c r="CV16" s="592"/>
      <c r="CW16" s="592"/>
      <c r="CX16" s="592"/>
      <c r="CY16" s="593"/>
      <c r="CZ16" s="594">
        <v>3.2</v>
      </c>
      <c r="DA16" s="594"/>
      <c r="DB16" s="594"/>
      <c r="DC16" s="594"/>
      <c r="DD16" s="600" t="s">
        <v>111</v>
      </c>
      <c r="DE16" s="592"/>
      <c r="DF16" s="592"/>
      <c r="DG16" s="592"/>
      <c r="DH16" s="592"/>
      <c r="DI16" s="592"/>
      <c r="DJ16" s="592"/>
      <c r="DK16" s="592"/>
      <c r="DL16" s="592"/>
      <c r="DM16" s="592"/>
      <c r="DN16" s="592"/>
      <c r="DO16" s="592"/>
      <c r="DP16" s="593"/>
      <c r="DQ16" s="600">
        <v>104098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5986694</v>
      </c>
      <c r="S17" s="592"/>
      <c r="T17" s="592"/>
      <c r="U17" s="592"/>
      <c r="V17" s="592"/>
      <c r="W17" s="592"/>
      <c r="X17" s="592"/>
      <c r="Y17" s="593"/>
      <c r="Z17" s="594">
        <v>30</v>
      </c>
      <c r="AA17" s="594"/>
      <c r="AB17" s="594"/>
      <c r="AC17" s="594"/>
      <c r="AD17" s="595">
        <v>5986694</v>
      </c>
      <c r="AE17" s="595"/>
      <c r="AF17" s="595"/>
      <c r="AG17" s="595"/>
      <c r="AH17" s="595"/>
      <c r="AI17" s="595"/>
      <c r="AJ17" s="595"/>
      <c r="AK17" s="595"/>
      <c r="AL17" s="596">
        <v>56.8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v>2565</v>
      </c>
      <c r="BH17" s="592"/>
      <c r="BI17" s="592"/>
      <c r="BJ17" s="592"/>
      <c r="BK17" s="592"/>
      <c r="BL17" s="592"/>
      <c r="BM17" s="592"/>
      <c r="BN17" s="593"/>
      <c r="BO17" s="594">
        <v>0.1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1885011</v>
      </c>
      <c r="CS17" s="592"/>
      <c r="CT17" s="592"/>
      <c r="CU17" s="592"/>
      <c r="CV17" s="592"/>
      <c r="CW17" s="592"/>
      <c r="CX17" s="592"/>
      <c r="CY17" s="593"/>
      <c r="CZ17" s="594">
        <v>9.9</v>
      </c>
      <c r="DA17" s="594"/>
      <c r="DB17" s="594"/>
      <c r="DC17" s="594"/>
      <c r="DD17" s="600" t="s">
        <v>111</v>
      </c>
      <c r="DE17" s="592"/>
      <c r="DF17" s="592"/>
      <c r="DG17" s="592"/>
      <c r="DH17" s="592"/>
      <c r="DI17" s="592"/>
      <c r="DJ17" s="592"/>
      <c r="DK17" s="592"/>
      <c r="DL17" s="592"/>
      <c r="DM17" s="592"/>
      <c r="DN17" s="592"/>
      <c r="DO17" s="592"/>
      <c r="DP17" s="593"/>
      <c r="DQ17" s="600">
        <v>1851545</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368238</v>
      </c>
      <c r="S18" s="592"/>
      <c r="T18" s="592"/>
      <c r="U18" s="592"/>
      <c r="V18" s="592"/>
      <c r="W18" s="592"/>
      <c r="X18" s="592"/>
      <c r="Y18" s="593"/>
      <c r="Z18" s="594">
        <v>1.8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2497</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21560</v>
      </c>
      <c r="BH19" s="592"/>
      <c r="BI19" s="592"/>
      <c r="BJ19" s="592"/>
      <c r="BK19" s="592"/>
      <c r="BL19" s="592"/>
      <c r="BM19" s="592"/>
      <c r="BN19" s="593"/>
      <c r="BO19" s="594">
        <v>0.6</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10880072</v>
      </c>
      <c r="S20" s="592"/>
      <c r="T20" s="592"/>
      <c r="U20" s="592"/>
      <c r="V20" s="592"/>
      <c r="W20" s="592"/>
      <c r="X20" s="592"/>
      <c r="Y20" s="593"/>
      <c r="Z20" s="594">
        <v>54.5</v>
      </c>
      <c r="AA20" s="594"/>
      <c r="AB20" s="594"/>
      <c r="AC20" s="594"/>
      <c r="AD20" s="595">
        <v>10509337</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21560</v>
      </c>
      <c r="BH20" s="592"/>
      <c r="BI20" s="592"/>
      <c r="BJ20" s="592"/>
      <c r="BK20" s="592"/>
      <c r="BL20" s="592"/>
      <c r="BM20" s="592"/>
      <c r="BN20" s="593"/>
      <c r="BO20" s="594">
        <v>0.6</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19133214</v>
      </c>
      <c r="CS20" s="592"/>
      <c r="CT20" s="592"/>
      <c r="CU20" s="592"/>
      <c r="CV20" s="592"/>
      <c r="CW20" s="592"/>
      <c r="CX20" s="592"/>
      <c r="CY20" s="593"/>
      <c r="CZ20" s="594">
        <v>100</v>
      </c>
      <c r="DA20" s="594"/>
      <c r="DB20" s="594"/>
      <c r="DC20" s="594"/>
      <c r="DD20" s="600">
        <v>4566474</v>
      </c>
      <c r="DE20" s="592"/>
      <c r="DF20" s="592"/>
      <c r="DG20" s="592"/>
      <c r="DH20" s="592"/>
      <c r="DI20" s="592"/>
      <c r="DJ20" s="592"/>
      <c r="DK20" s="592"/>
      <c r="DL20" s="592"/>
      <c r="DM20" s="592"/>
      <c r="DN20" s="592"/>
      <c r="DO20" s="592"/>
      <c r="DP20" s="593"/>
      <c r="DQ20" s="600">
        <v>12552732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3710</v>
      </c>
      <c r="S21" s="592"/>
      <c r="T21" s="592"/>
      <c r="U21" s="592"/>
      <c r="V21" s="592"/>
      <c r="W21" s="592"/>
      <c r="X21" s="592"/>
      <c r="Y21" s="593"/>
      <c r="Z21" s="594">
        <v>0</v>
      </c>
      <c r="AA21" s="594"/>
      <c r="AB21" s="594"/>
      <c r="AC21" s="594"/>
      <c r="AD21" s="595">
        <v>3710</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21560</v>
      </c>
      <c r="BH21" s="592"/>
      <c r="BI21" s="592"/>
      <c r="BJ21" s="592"/>
      <c r="BK21" s="592"/>
      <c r="BL21" s="592"/>
      <c r="BM21" s="592"/>
      <c r="BN21" s="593"/>
      <c r="BO21" s="594">
        <v>0.6</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177445</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68158</v>
      </c>
      <c r="S23" s="592"/>
      <c r="T23" s="592"/>
      <c r="U23" s="592"/>
      <c r="V23" s="592"/>
      <c r="W23" s="592"/>
      <c r="X23" s="592"/>
      <c r="Y23" s="593"/>
      <c r="Z23" s="594">
        <v>0.3</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77168</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7255553</v>
      </c>
      <c r="CS24" s="581"/>
      <c r="CT24" s="581"/>
      <c r="CU24" s="581"/>
      <c r="CV24" s="581"/>
      <c r="CW24" s="581"/>
      <c r="CX24" s="581"/>
      <c r="CY24" s="582"/>
      <c r="CZ24" s="618">
        <v>37.9</v>
      </c>
      <c r="DA24" s="619"/>
      <c r="DB24" s="619"/>
      <c r="DC24" s="620"/>
      <c r="DD24" s="617">
        <v>5484479</v>
      </c>
      <c r="DE24" s="581"/>
      <c r="DF24" s="581"/>
      <c r="DG24" s="581"/>
      <c r="DH24" s="581"/>
      <c r="DI24" s="581"/>
      <c r="DJ24" s="581"/>
      <c r="DK24" s="582"/>
      <c r="DL24" s="617">
        <v>5452861</v>
      </c>
      <c r="DM24" s="581"/>
      <c r="DN24" s="581"/>
      <c r="DO24" s="581"/>
      <c r="DP24" s="581"/>
      <c r="DQ24" s="581"/>
      <c r="DR24" s="581"/>
      <c r="DS24" s="581"/>
      <c r="DT24" s="581"/>
      <c r="DU24" s="581"/>
      <c r="DV24" s="582"/>
      <c r="DW24" s="585">
        <v>48.3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3075169</v>
      </c>
      <c r="S25" s="592"/>
      <c r="T25" s="592"/>
      <c r="U25" s="592"/>
      <c r="V25" s="592"/>
      <c r="W25" s="592"/>
      <c r="X25" s="592"/>
      <c r="Y25" s="593"/>
      <c r="Z25" s="594">
        <v>15.4</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3064697</v>
      </c>
      <c r="CS25" s="623"/>
      <c r="CT25" s="623"/>
      <c r="CU25" s="623"/>
      <c r="CV25" s="623"/>
      <c r="CW25" s="623"/>
      <c r="CX25" s="623"/>
      <c r="CY25" s="624"/>
      <c r="CZ25" s="625">
        <v>16</v>
      </c>
      <c r="DA25" s="626"/>
      <c r="DB25" s="626"/>
      <c r="DC25" s="627"/>
      <c r="DD25" s="600">
        <v>2976669</v>
      </c>
      <c r="DE25" s="623"/>
      <c r="DF25" s="623"/>
      <c r="DG25" s="623"/>
      <c r="DH25" s="623"/>
      <c r="DI25" s="623"/>
      <c r="DJ25" s="623"/>
      <c r="DK25" s="624"/>
      <c r="DL25" s="600">
        <v>2945141</v>
      </c>
      <c r="DM25" s="623"/>
      <c r="DN25" s="623"/>
      <c r="DO25" s="623"/>
      <c r="DP25" s="623"/>
      <c r="DQ25" s="623"/>
      <c r="DR25" s="623"/>
      <c r="DS25" s="623"/>
      <c r="DT25" s="623"/>
      <c r="DU25" s="623"/>
      <c r="DV25" s="624"/>
      <c r="DW25" s="596">
        <v>26.1</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1887229</v>
      </c>
      <c r="CS26" s="592"/>
      <c r="CT26" s="592"/>
      <c r="CU26" s="592"/>
      <c r="CV26" s="592"/>
      <c r="CW26" s="592"/>
      <c r="CX26" s="592"/>
      <c r="CY26" s="593"/>
      <c r="CZ26" s="625">
        <v>9.9</v>
      </c>
      <c r="DA26" s="626"/>
      <c r="DB26" s="626"/>
      <c r="DC26" s="627"/>
      <c r="DD26" s="600">
        <v>1836259</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906552</v>
      </c>
      <c r="S27" s="592"/>
      <c r="T27" s="592"/>
      <c r="U27" s="592"/>
      <c r="V27" s="592"/>
      <c r="W27" s="592"/>
      <c r="X27" s="592"/>
      <c r="Y27" s="593"/>
      <c r="Z27" s="594">
        <v>4.5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3670338</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2305845</v>
      </c>
      <c r="CS27" s="623"/>
      <c r="CT27" s="623"/>
      <c r="CU27" s="623"/>
      <c r="CV27" s="623"/>
      <c r="CW27" s="623"/>
      <c r="CX27" s="623"/>
      <c r="CY27" s="624"/>
      <c r="CZ27" s="625">
        <v>12.1</v>
      </c>
      <c r="DA27" s="626"/>
      <c r="DB27" s="626"/>
      <c r="DC27" s="627"/>
      <c r="DD27" s="600">
        <v>656265</v>
      </c>
      <c r="DE27" s="623"/>
      <c r="DF27" s="623"/>
      <c r="DG27" s="623"/>
      <c r="DH27" s="623"/>
      <c r="DI27" s="623"/>
      <c r="DJ27" s="623"/>
      <c r="DK27" s="624"/>
      <c r="DL27" s="600">
        <v>656265</v>
      </c>
      <c r="DM27" s="623"/>
      <c r="DN27" s="623"/>
      <c r="DO27" s="623"/>
      <c r="DP27" s="623"/>
      <c r="DQ27" s="623"/>
      <c r="DR27" s="623"/>
      <c r="DS27" s="623"/>
      <c r="DT27" s="623"/>
      <c r="DU27" s="623"/>
      <c r="DV27" s="624"/>
      <c r="DW27" s="596">
        <v>5.8</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74069</v>
      </c>
      <c r="S28" s="592"/>
      <c r="T28" s="592"/>
      <c r="U28" s="592"/>
      <c r="V28" s="592"/>
      <c r="W28" s="592"/>
      <c r="X28" s="592"/>
      <c r="Y28" s="593"/>
      <c r="Z28" s="594">
        <v>0.4</v>
      </c>
      <c r="AA28" s="594"/>
      <c r="AB28" s="594"/>
      <c r="AC28" s="594"/>
      <c r="AD28" s="595">
        <v>17089</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1885011</v>
      </c>
      <c r="CS28" s="592"/>
      <c r="CT28" s="592"/>
      <c r="CU28" s="592"/>
      <c r="CV28" s="592"/>
      <c r="CW28" s="592"/>
      <c r="CX28" s="592"/>
      <c r="CY28" s="593"/>
      <c r="CZ28" s="625">
        <v>9.9</v>
      </c>
      <c r="DA28" s="626"/>
      <c r="DB28" s="626"/>
      <c r="DC28" s="627"/>
      <c r="DD28" s="600">
        <v>1851545</v>
      </c>
      <c r="DE28" s="592"/>
      <c r="DF28" s="592"/>
      <c r="DG28" s="592"/>
      <c r="DH28" s="592"/>
      <c r="DI28" s="592"/>
      <c r="DJ28" s="592"/>
      <c r="DK28" s="593"/>
      <c r="DL28" s="600">
        <v>1851455</v>
      </c>
      <c r="DM28" s="592"/>
      <c r="DN28" s="592"/>
      <c r="DO28" s="592"/>
      <c r="DP28" s="592"/>
      <c r="DQ28" s="592"/>
      <c r="DR28" s="592"/>
      <c r="DS28" s="592"/>
      <c r="DT28" s="592"/>
      <c r="DU28" s="592"/>
      <c r="DV28" s="593"/>
      <c r="DW28" s="596">
        <v>16.399999999999999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1823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1885011</v>
      </c>
      <c r="CS29" s="623"/>
      <c r="CT29" s="623"/>
      <c r="CU29" s="623"/>
      <c r="CV29" s="623"/>
      <c r="CW29" s="623"/>
      <c r="CX29" s="623"/>
      <c r="CY29" s="624"/>
      <c r="CZ29" s="625">
        <v>9.9</v>
      </c>
      <c r="DA29" s="626"/>
      <c r="DB29" s="626"/>
      <c r="DC29" s="627"/>
      <c r="DD29" s="600">
        <v>1851545</v>
      </c>
      <c r="DE29" s="623"/>
      <c r="DF29" s="623"/>
      <c r="DG29" s="623"/>
      <c r="DH29" s="623"/>
      <c r="DI29" s="623"/>
      <c r="DJ29" s="623"/>
      <c r="DK29" s="624"/>
      <c r="DL29" s="600">
        <v>1851455</v>
      </c>
      <c r="DM29" s="623"/>
      <c r="DN29" s="623"/>
      <c r="DO29" s="623"/>
      <c r="DP29" s="623"/>
      <c r="DQ29" s="623"/>
      <c r="DR29" s="623"/>
      <c r="DS29" s="623"/>
      <c r="DT29" s="623"/>
      <c r="DU29" s="623"/>
      <c r="DV29" s="624"/>
      <c r="DW29" s="596">
        <v>16.399999999999999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737719</v>
      </c>
      <c r="S30" s="592"/>
      <c r="T30" s="592"/>
      <c r="U30" s="592"/>
      <c r="V30" s="592"/>
      <c r="W30" s="592"/>
      <c r="X30" s="592"/>
      <c r="Y30" s="593"/>
      <c r="Z30" s="594">
        <v>3.7</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97.7</v>
      </c>
      <c r="BH30" s="650"/>
      <c r="BI30" s="650"/>
      <c r="BJ30" s="650"/>
      <c r="BK30" s="650"/>
      <c r="BL30" s="650"/>
      <c r="BM30" s="586">
        <v>90.4</v>
      </c>
      <c r="BN30" s="650"/>
      <c r="BO30" s="650"/>
      <c r="BP30" s="650"/>
      <c r="BQ30" s="651"/>
      <c r="BR30" s="649">
        <v>97.4</v>
      </c>
      <c r="BS30" s="650"/>
      <c r="BT30" s="650"/>
      <c r="BU30" s="650"/>
      <c r="BV30" s="650"/>
      <c r="BW30" s="650"/>
      <c r="BX30" s="586">
        <v>90</v>
      </c>
      <c r="BY30" s="650"/>
      <c r="BZ30" s="650"/>
      <c r="CA30" s="650"/>
      <c r="CB30" s="651"/>
      <c r="CD30" s="654"/>
      <c r="CE30" s="655"/>
      <c r="CF30" s="605" t="s">
        <v>291</v>
      </c>
      <c r="CG30" s="606"/>
      <c r="CH30" s="606"/>
      <c r="CI30" s="606"/>
      <c r="CJ30" s="606"/>
      <c r="CK30" s="606"/>
      <c r="CL30" s="606"/>
      <c r="CM30" s="606"/>
      <c r="CN30" s="606"/>
      <c r="CO30" s="606"/>
      <c r="CP30" s="606"/>
      <c r="CQ30" s="607"/>
      <c r="CR30" s="591">
        <v>1610344</v>
      </c>
      <c r="CS30" s="592"/>
      <c r="CT30" s="592"/>
      <c r="CU30" s="592"/>
      <c r="CV30" s="592"/>
      <c r="CW30" s="592"/>
      <c r="CX30" s="592"/>
      <c r="CY30" s="593"/>
      <c r="CZ30" s="625">
        <v>8.4</v>
      </c>
      <c r="DA30" s="626"/>
      <c r="DB30" s="626"/>
      <c r="DC30" s="627"/>
      <c r="DD30" s="600">
        <v>1585804</v>
      </c>
      <c r="DE30" s="592"/>
      <c r="DF30" s="592"/>
      <c r="DG30" s="592"/>
      <c r="DH30" s="592"/>
      <c r="DI30" s="592"/>
      <c r="DJ30" s="592"/>
      <c r="DK30" s="593"/>
      <c r="DL30" s="600">
        <v>1585714</v>
      </c>
      <c r="DM30" s="592"/>
      <c r="DN30" s="592"/>
      <c r="DO30" s="592"/>
      <c r="DP30" s="592"/>
      <c r="DQ30" s="592"/>
      <c r="DR30" s="592"/>
      <c r="DS30" s="592"/>
      <c r="DT30" s="592"/>
      <c r="DU30" s="592"/>
      <c r="DV30" s="593"/>
      <c r="DW30" s="596">
        <v>14</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1240700</v>
      </c>
      <c r="S31" s="592"/>
      <c r="T31" s="592"/>
      <c r="U31" s="592"/>
      <c r="V31" s="592"/>
      <c r="W31" s="592"/>
      <c r="X31" s="592"/>
      <c r="Y31" s="593"/>
      <c r="Z31" s="594">
        <v>6.2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97.4</v>
      </c>
      <c r="BH31" s="623"/>
      <c r="BI31" s="623"/>
      <c r="BJ31" s="623"/>
      <c r="BK31" s="623"/>
      <c r="BL31" s="623"/>
      <c r="BM31" s="597">
        <v>92</v>
      </c>
      <c r="BN31" s="647"/>
      <c r="BO31" s="647"/>
      <c r="BP31" s="647"/>
      <c r="BQ31" s="648"/>
      <c r="BR31" s="646">
        <v>97.5</v>
      </c>
      <c r="BS31" s="623"/>
      <c r="BT31" s="623"/>
      <c r="BU31" s="623"/>
      <c r="BV31" s="623"/>
      <c r="BW31" s="623"/>
      <c r="BX31" s="597">
        <v>91.9</v>
      </c>
      <c r="BY31" s="647"/>
      <c r="BZ31" s="647"/>
      <c r="CA31" s="647"/>
      <c r="CB31" s="648"/>
      <c r="CD31" s="654"/>
      <c r="CE31" s="655"/>
      <c r="CF31" s="605" t="s">
        <v>295</v>
      </c>
      <c r="CG31" s="606"/>
      <c r="CH31" s="606"/>
      <c r="CI31" s="606"/>
      <c r="CJ31" s="606"/>
      <c r="CK31" s="606"/>
      <c r="CL31" s="606"/>
      <c r="CM31" s="606"/>
      <c r="CN31" s="606"/>
      <c r="CO31" s="606"/>
      <c r="CP31" s="606"/>
      <c r="CQ31" s="607"/>
      <c r="CR31" s="591">
        <v>274667</v>
      </c>
      <c r="CS31" s="623"/>
      <c r="CT31" s="623"/>
      <c r="CU31" s="623"/>
      <c r="CV31" s="623"/>
      <c r="CW31" s="623"/>
      <c r="CX31" s="623"/>
      <c r="CY31" s="624"/>
      <c r="CZ31" s="625">
        <v>1.4</v>
      </c>
      <c r="DA31" s="626"/>
      <c r="DB31" s="626"/>
      <c r="DC31" s="627"/>
      <c r="DD31" s="600">
        <v>265741</v>
      </c>
      <c r="DE31" s="623"/>
      <c r="DF31" s="623"/>
      <c r="DG31" s="623"/>
      <c r="DH31" s="623"/>
      <c r="DI31" s="623"/>
      <c r="DJ31" s="623"/>
      <c r="DK31" s="624"/>
      <c r="DL31" s="600">
        <v>265741</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470094</v>
      </c>
      <c r="S32" s="592"/>
      <c r="T32" s="592"/>
      <c r="U32" s="592"/>
      <c r="V32" s="592"/>
      <c r="W32" s="592"/>
      <c r="X32" s="592"/>
      <c r="Y32" s="593"/>
      <c r="Z32" s="594">
        <v>2.4</v>
      </c>
      <c r="AA32" s="594"/>
      <c r="AB32" s="594"/>
      <c r="AC32" s="594"/>
      <c r="AD32" s="595">
        <v>747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97.6</v>
      </c>
      <c r="BH32" s="659"/>
      <c r="BI32" s="659"/>
      <c r="BJ32" s="659"/>
      <c r="BK32" s="659"/>
      <c r="BL32" s="659"/>
      <c r="BM32" s="660">
        <v>88.8</v>
      </c>
      <c r="BN32" s="659"/>
      <c r="BO32" s="659"/>
      <c r="BP32" s="659"/>
      <c r="BQ32" s="661"/>
      <c r="BR32" s="658">
        <v>97.1</v>
      </c>
      <c r="BS32" s="659"/>
      <c r="BT32" s="659"/>
      <c r="BU32" s="659"/>
      <c r="BV32" s="659"/>
      <c r="BW32" s="659"/>
      <c r="BX32" s="660">
        <v>88.5</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2253435</v>
      </c>
      <c r="S33" s="592"/>
      <c r="T33" s="592"/>
      <c r="U33" s="592"/>
      <c r="V33" s="592"/>
      <c r="W33" s="592"/>
      <c r="X33" s="592"/>
      <c r="Y33" s="593"/>
      <c r="Z33" s="594">
        <v>11.3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6708015</v>
      </c>
      <c r="CS33" s="623"/>
      <c r="CT33" s="623"/>
      <c r="CU33" s="623"/>
      <c r="CV33" s="623"/>
      <c r="CW33" s="623"/>
      <c r="CX33" s="623"/>
      <c r="CY33" s="624"/>
      <c r="CZ33" s="625">
        <v>35.1</v>
      </c>
      <c r="DA33" s="626"/>
      <c r="DB33" s="626"/>
      <c r="DC33" s="627"/>
      <c r="DD33" s="600">
        <v>5734723</v>
      </c>
      <c r="DE33" s="623"/>
      <c r="DF33" s="623"/>
      <c r="DG33" s="623"/>
      <c r="DH33" s="623"/>
      <c r="DI33" s="623"/>
      <c r="DJ33" s="623"/>
      <c r="DK33" s="624"/>
      <c r="DL33" s="600">
        <v>4237422</v>
      </c>
      <c r="DM33" s="623"/>
      <c r="DN33" s="623"/>
      <c r="DO33" s="623"/>
      <c r="DP33" s="623"/>
      <c r="DQ33" s="623"/>
      <c r="DR33" s="623"/>
      <c r="DS33" s="623"/>
      <c r="DT33" s="623"/>
      <c r="DU33" s="623"/>
      <c r="DV33" s="624"/>
      <c r="DW33" s="596">
        <v>37.5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2181077</v>
      </c>
      <c r="CS34" s="592"/>
      <c r="CT34" s="592"/>
      <c r="CU34" s="592"/>
      <c r="CV34" s="592"/>
      <c r="CW34" s="592"/>
      <c r="CX34" s="592"/>
      <c r="CY34" s="593"/>
      <c r="CZ34" s="625">
        <v>11.4</v>
      </c>
      <c r="DA34" s="626"/>
      <c r="DB34" s="626"/>
      <c r="DC34" s="627"/>
      <c r="DD34" s="600">
        <v>1597976</v>
      </c>
      <c r="DE34" s="592"/>
      <c r="DF34" s="592"/>
      <c r="DG34" s="592"/>
      <c r="DH34" s="592"/>
      <c r="DI34" s="592"/>
      <c r="DJ34" s="592"/>
      <c r="DK34" s="593"/>
      <c r="DL34" s="600">
        <v>1447466</v>
      </c>
      <c r="DM34" s="592"/>
      <c r="DN34" s="592"/>
      <c r="DO34" s="592"/>
      <c r="DP34" s="592"/>
      <c r="DQ34" s="592"/>
      <c r="DR34" s="592"/>
      <c r="DS34" s="592"/>
      <c r="DT34" s="592"/>
      <c r="DU34" s="592"/>
      <c r="DV34" s="593"/>
      <c r="DW34" s="596">
        <v>12.8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755400</v>
      </c>
      <c r="S35" s="592"/>
      <c r="T35" s="592"/>
      <c r="U35" s="592"/>
      <c r="V35" s="592"/>
      <c r="W35" s="592"/>
      <c r="X35" s="592"/>
      <c r="Y35" s="593"/>
      <c r="Z35" s="594">
        <v>3.8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2298957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10859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163612</v>
      </c>
      <c r="CS35" s="623"/>
      <c r="CT35" s="623"/>
      <c r="CU35" s="623"/>
      <c r="CV35" s="623"/>
      <c r="CW35" s="623"/>
      <c r="CX35" s="623"/>
      <c r="CY35" s="624"/>
      <c r="CZ35" s="625">
        <v>0.9</v>
      </c>
      <c r="DA35" s="626"/>
      <c r="DB35" s="626"/>
      <c r="DC35" s="627"/>
      <c r="DD35" s="600">
        <v>160165</v>
      </c>
      <c r="DE35" s="623"/>
      <c r="DF35" s="623"/>
      <c r="DG35" s="623"/>
      <c r="DH35" s="623"/>
      <c r="DI35" s="623"/>
      <c r="DJ35" s="623"/>
      <c r="DK35" s="624"/>
      <c r="DL35" s="600">
        <v>157359</v>
      </c>
      <c r="DM35" s="623"/>
      <c r="DN35" s="623"/>
      <c r="DO35" s="623"/>
      <c r="DP35" s="623"/>
      <c r="DQ35" s="623"/>
      <c r="DR35" s="623"/>
      <c r="DS35" s="623"/>
      <c r="DT35" s="623"/>
      <c r="DU35" s="623"/>
      <c r="DV35" s="624"/>
      <c r="DW35" s="596">
        <v>1.4</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19966114</v>
      </c>
      <c r="S36" s="664"/>
      <c r="T36" s="664"/>
      <c r="U36" s="664"/>
      <c r="V36" s="664"/>
      <c r="W36" s="664"/>
      <c r="X36" s="664"/>
      <c r="Y36" s="665"/>
      <c r="Z36" s="666">
        <v>100</v>
      </c>
      <c r="AA36" s="666"/>
      <c r="AB36" s="666"/>
      <c r="AC36" s="666"/>
      <c r="AD36" s="667">
        <v>10530883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578483</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-40130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1411330</v>
      </c>
      <c r="CS36" s="592"/>
      <c r="CT36" s="592"/>
      <c r="CU36" s="592"/>
      <c r="CV36" s="592"/>
      <c r="CW36" s="592"/>
      <c r="CX36" s="592"/>
      <c r="CY36" s="593"/>
      <c r="CZ36" s="625">
        <v>7.4</v>
      </c>
      <c r="DA36" s="626"/>
      <c r="DB36" s="626"/>
      <c r="DC36" s="627"/>
      <c r="DD36" s="600">
        <v>1237398</v>
      </c>
      <c r="DE36" s="592"/>
      <c r="DF36" s="592"/>
      <c r="DG36" s="592"/>
      <c r="DH36" s="592"/>
      <c r="DI36" s="592"/>
      <c r="DJ36" s="592"/>
      <c r="DK36" s="593"/>
      <c r="DL36" s="600">
        <v>1123441</v>
      </c>
      <c r="DM36" s="592"/>
      <c r="DN36" s="592"/>
      <c r="DO36" s="592"/>
      <c r="DP36" s="592"/>
      <c r="DQ36" s="592"/>
      <c r="DR36" s="592"/>
      <c r="DS36" s="592"/>
      <c r="DT36" s="592"/>
      <c r="DU36" s="592"/>
      <c r="DV36" s="593"/>
      <c r="DW36" s="596">
        <v>10</v>
      </c>
      <c r="DX36" s="621"/>
      <c r="DY36" s="621"/>
      <c r="DZ36" s="621"/>
      <c r="EA36" s="621"/>
      <c r="EB36" s="621"/>
      <c r="EC36" s="622"/>
    </row>
    <row r="37" spans="2:133" ht="11.25" customHeight="1">
      <c r="AQ37" s="670" t="s">
        <v>313</v>
      </c>
      <c r="AR37" s="671"/>
      <c r="AS37" s="671"/>
      <c r="AT37" s="671"/>
      <c r="AU37" s="671"/>
      <c r="AV37" s="671"/>
      <c r="AW37" s="671"/>
      <c r="AX37" s="671"/>
      <c r="AY37" s="672"/>
      <c r="AZ37" s="591">
        <v>81046</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7100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644566</v>
      </c>
      <c r="CS37" s="623"/>
      <c r="CT37" s="623"/>
      <c r="CU37" s="623"/>
      <c r="CV37" s="623"/>
      <c r="CW37" s="623"/>
      <c r="CX37" s="623"/>
      <c r="CY37" s="624"/>
      <c r="CZ37" s="625">
        <v>3.4</v>
      </c>
      <c r="DA37" s="626"/>
      <c r="DB37" s="626"/>
      <c r="DC37" s="627"/>
      <c r="DD37" s="600">
        <v>644365</v>
      </c>
      <c r="DE37" s="623"/>
      <c r="DF37" s="623"/>
      <c r="DG37" s="623"/>
      <c r="DH37" s="623"/>
      <c r="DI37" s="623"/>
      <c r="DJ37" s="623"/>
      <c r="DK37" s="624"/>
      <c r="DL37" s="600">
        <v>631343</v>
      </c>
      <c r="DM37" s="623"/>
      <c r="DN37" s="623"/>
      <c r="DO37" s="623"/>
      <c r="DP37" s="623"/>
      <c r="DQ37" s="623"/>
      <c r="DR37" s="623"/>
      <c r="DS37" s="623"/>
      <c r="DT37" s="623"/>
      <c r="DU37" s="623"/>
      <c r="DV37" s="624"/>
      <c r="DW37" s="596">
        <v>5.6</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14609</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2217911</v>
      </c>
      <c r="CS38" s="592"/>
      <c r="CT38" s="592"/>
      <c r="CU38" s="592"/>
      <c r="CV38" s="592"/>
      <c r="CW38" s="592"/>
      <c r="CX38" s="592"/>
      <c r="CY38" s="593"/>
      <c r="CZ38" s="625">
        <v>11.6</v>
      </c>
      <c r="DA38" s="626"/>
      <c r="DB38" s="626"/>
      <c r="DC38" s="627"/>
      <c r="DD38" s="600">
        <v>2042721</v>
      </c>
      <c r="DE38" s="592"/>
      <c r="DF38" s="592"/>
      <c r="DG38" s="592"/>
      <c r="DH38" s="592"/>
      <c r="DI38" s="592"/>
      <c r="DJ38" s="592"/>
      <c r="DK38" s="593"/>
      <c r="DL38" s="600">
        <v>1509156</v>
      </c>
      <c r="DM38" s="592"/>
      <c r="DN38" s="592"/>
      <c r="DO38" s="592"/>
      <c r="DP38" s="592"/>
      <c r="DQ38" s="592"/>
      <c r="DR38" s="592"/>
      <c r="DS38" s="592"/>
      <c r="DT38" s="592"/>
      <c r="DU38" s="592"/>
      <c r="DV38" s="593"/>
      <c r="DW38" s="596">
        <v>13.4</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707685</v>
      </c>
      <c r="CS39" s="623"/>
      <c r="CT39" s="623"/>
      <c r="CU39" s="623"/>
      <c r="CV39" s="623"/>
      <c r="CW39" s="623"/>
      <c r="CX39" s="623"/>
      <c r="CY39" s="624"/>
      <c r="CZ39" s="625">
        <v>3.7</v>
      </c>
      <c r="DA39" s="626"/>
      <c r="DB39" s="626"/>
      <c r="DC39" s="627"/>
      <c r="DD39" s="600">
        <v>695163</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647719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109</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26400</v>
      </c>
      <c r="CS40" s="592"/>
      <c r="CT40" s="592"/>
      <c r="CU40" s="592"/>
      <c r="CV40" s="592"/>
      <c r="CW40" s="592"/>
      <c r="CX40" s="592"/>
      <c r="CY40" s="593"/>
      <c r="CZ40" s="625">
        <v>0.1</v>
      </c>
      <c r="DA40" s="626"/>
      <c r="DB40" s="626"/>
      <c r="DC40" s="627"/>
      <c r="DD40" s="600">
        <v>1300</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991709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223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5169646</v>
      </c>
      <c r="CS42" s="592"/>
      <c r="CT42" s="592"/>
      <c r="CU42" s="592"/>
      <c r="CV42" s="592"/>
      <c r="CW42" s="592"/>
      <c r="CX42" s="592"/>
      <c r="CY42" s="593"/>
      <c r="CZ42" s="625">
        <v>27</v>
      </c>
      <c r="DA42" s="674"/>
      <c r="DB42" s="674"/>
      <c r="DC42" s="675"/>
      <c r="DD42" s="600">
        <v>1333530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133752</v>
      </c>
      <c r="CS43" s="623"/>
      <c r="CT43" s="623"/>
      <c r="CU43" s="623"/>
      <c r="CV43" s="623"/>
      <c r="CW43" s="623"/>
      <c r="CX43" s="623"/>
      <c r="CY43" s="624"/>
      <c r="CZ43" s="625">
        <v>0.7</v>
      </c>
      <c r="DA43" s="626"/>
      <c r="DB43" s="626"/>
      <c r="DC43" s="627"/>
      <c r="DD43" s="600">
        <v>133752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4566474</v>
      </c>
      <c r="CS44" s="592"/>
      <c r="CT44" s="592"/>
      <c r="CU44" s="592"/>
      <c r="CV44" s="592"/>
      <c r="CW44" s="592"/>
      <c r="CX44" s="592"/>
      <c r="CY44" s="593"/>
      <c r="CZ44" s="625">
        <v>23.9</v>
      </c>
      <c r="DA44" s="674"/>
      <c r="DB44" s="674"/>
      <c r="DC44" s="675"/>
      <c r="DD44" s="600">
        <v>1229432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2453675</v>
      </c>
      <c r="CS45" s="623"/>
      <c r="CT45" s="623"/>
      <c r="CU45" s="623"/>
      <c r="CV45" s="623"/>
      <c r="CW45" s="623"/>
      <c r="CX45" s="623"/>
      <c r="CY45" s="624"/>
      <c r="CZ45" s="625">
        <v>12.8</v>
      </c>
      <c r="DA45" s="626"/>
      <c r="DB45" s="626"/>
      <c r="DC45" s="627"/>
      <c r="DD45" s="600">
        <v>110930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2105899</v>
      </c>
      <c r="CS46" s="592"/>
      <c r="CT46" s="592"/>
      <c r="CU46" s="592"/>
      <c r="CV46" s="592"/>
      <c r="CW46" s="592"/>
      <c r="CX46" s="592"/>
      <c r="CY46" s="593"/>
      <c r="CZ46" s="625">
        <v>11</v>
      </c>
      <c r="DA46" s="674"/>
      <c r="DB46" s="674"/>
      <c r="DC46" s="675"/>
      <c r="DD46" s="600">
        <v>1111602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603172</v>
      </c>
      <c r="CS47" s="623"/>
      <c r="CT47" s="623"/>
      <c r="CU47" s="623"/>
      <c r="CV47" s="623"/>
      <c r="CW47" s="623"/>
      <c r="CX47" s="623"/>
      <c r="CY47" s="624"/>
      <c r="CZ47" s="625">
        <v>3.2</v>
      </c>
      <c r="DA47" s="626"/>
      <c r="DB47" s="626"/>
      <c r="DC47" s="627"/>
      <c r="DD47" s="600">
        <v>104098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19133214</v>
      </c>
      <c r="CS49" s="659"/>
      <c r="CT49" s="659"/>
      <c r="CU49" s="659"/>
      <c r="CV49" s="659"/>
      <c r="CW49" s="659"/>
      <c r="CX49" s="659"/>
      <c r="CY49" s="686"/>
      <c r="CZ49" s="687">
        <v>100</v>
      </c>
      <c r="DA49" s="688"/>
      <c r="DB49" s="688"/>
      <c r="DC49" s="689"/>
      <c r="DD49" s="690">
        <v>12552732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11" zoomScale="70" zoomScaleNormal="25" zoomScaleSheetLayoutView="70" workbookViewId="0">
      <selection activeCell="BA132" sqref="BA1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19997</v>
      </c>
      <c r="R7" s="721"/>
      <c r="S7" s="721"/>
      <c r="T7" s="721"/>
      <c r="U7" s="721"/>
      <c r="V7" s="721">
        <v>19164</v>
      </c>
      <c r="W7" s="721"/>
      <c r="X7" s="721"/>
      <c r="Y7" s="721"/>
      <c r="Z7" s="721"/>
      <c r="AA7" s="721">
        <v>833</v>
      </c>
      <c r="AB7" s="721"/>
      <c r="AC7" s="721"/>
      <c r="AD7" s="721"/>
      <c r="AE7" s="722"/>
      <c r="AF7" s="723">
        <v>450</v>
      </c>
      <c r="AG7" s="724"/>
      <c r="AH7" s="724"/>
      <c r="AI7" s="724"/>
      <c r="AJ7" s="725"/>
      <c r="AK7" s="760">
        <v>738</v>
      </c>
      <c r="AL7" s="761"/>
      <c r="AM7" s="761"/>
      <c r="AN7" s="761"/>
      <c r="AO7" s="761"/>
      <c r="AP7" s="761">
        <v>19191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6</v>
      </c>
      <c r="CI7" s="758"/>
      <c r="CJ7" s="758"/>
      <c r="CK7" s="758"/>
      <c r="CL7" s="759"/>
      <c r="CM7" s="757">
        <v>96</v>
      </c>
      <c r="CN7" s="758"/>
      <c r="CO7" s="758"/>
      <c r="CP7" s="758"/>
      <c r="CQ7" s="759"/>
      <c r="CR7" s="757">
        <v>30</v>
      </c>
      <c r="CS7" s="758"/>
      <c r="CT7" s="758"/>
      <c r="CU7" s="758"/>
      <c r="CV7" s="759"/>
      <c r="CW7" s="757" t="s">
        <v>533</v>
      </c>
      <c r="CX7" s="758"/>
      <c r="CY7" s="758"/>
      <c r="CZ7" s="758"/>
      <c r="DA7" s="759"/>
      <c r="DB7" s="757" t="s">
        <v>546</v>
      </c>
      <c r="DC7" s="758"/>
      <c r="DD7" s="758"/>
      <c r="DE7" s="758"/>
      <c r="DF7" s="759"/>
      <c r="DG7" s="757" t="s">
        <v>533</v>
      </c>
      <c r="DH7" s="758"/>
      <c r="DI7" s="758"/>
      <c r="DJ7" s="758"/>
      <c r="DK7" s="759"/>
      <c r="DL7" s="757" t="s">
        <v>533</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0</v>
      </c>
      <c r="CI8" s="768"/>
      <c r="CJ8" s="768"/>
      <c r="CK8" s="768"/>
      <c r="CL8" s="769"/>
      <c r="CM8" s="767">
        <v>19</v>
      </c>
      <c r="CN8" s="768"/>
      <c r="CO8" s="768"/>
      <c r="CP8" s="768"/>
      <c r="CQ8" s="769"/>
      <c r="CR8" s="767">
        <v>10</v>
      </c>
      <c r="CS8" s="768"/>
      <c r="CT8" s="768"/>
      <c r="CU8" s="768"/>
      <c r="CV8" s="769"/>
      <c r="CW8" s="767" t="s">
        <v>533</v>
      </c>
      <c r="CX8" s="768"/>
      <c r="CY8" s="768"/>
      <c r="CZ8" s="768"/>
      <c r="DA8" s="769"/>
      <c r="DB8" s="767" t="s">
        <v>533</v>
      </c>
      <c r="DC8" s="768"/>
      <c r="DD8" s="768"/>
      <c r="DE8" s="768"/>
      <c r="DF8" s="769"/>
      <c r="DG8" s="767" t="s">
        <v>546</v>
      </c>
      <c r="DH8" s="768"/>
      <c r="DI8" s="768"/>
      <c r="DJ8" s="768"/>
      <c r="DK8" s="769"/>
      <c r="DL8" s="767" t="s">
        <v>546</v>
      </c>
      <c r="DM8" s="768"/>
      <c r="DN8" s="768"/>
      <c r="DO8" s="768"/>
      <c r="DP8" s="769"/>
      <c r="DQ8" s="767" t="s">
        <v>533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19997</v>
      </c>
      <c r="R23" s="780"/>
      <c r="S23" s="780"/>
      <c r="T23" s="780"/>
      <c r="U23" s="780"/>
      <c r="V23" s="780">
        <v>19164</v>
      </c>
      <c r="W23" s="780"/>
      <c r="X23" s="780"/>
      <c r="Y23" s="780"/>
      <c r="Z23" s="780"/>
      <c r="AA23" s="780">
        <v>833</v>
      </c>
      <c r="AB23" s="780"/>
      <c r="AC23" s="780"/>
      <c r="AD23" s="780"/>
      <c r="AE23" s="781"/>
      <c r="AF23" s="782">
        <v>450</v>
      </c>
      <c r="AG23" s="780"/>
      <c r="AH23" s="780"/>
      <c r="AI23" s="780"/>
      <c r="AJ23" s="783"/>
      <c r="AK23" s="784"/>
      <c r="AL23" s="785"/>
      <c r="AM23" s="785"/>
      <c r="AN23" s="785"/>
      <c r="AO23" s="785"/>
      <c r="AP23" s="780">
        <v>19191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5300</v>
      </c>
      <c r="R28" s="809"/>
      <c r="S28" s="809"/>
      <c r="T28" s="809"/>
      <c r="U28" s="809"/>
      <c r="V28" s="809">
        <v>5289</v>
      </c>
      <c r="W28" s="809"/>
      <c r="X28" s="809"/>
      <c r="Y28" s="809"/>
      <c r="Z28" s="809"/>
      <c r="AA28" s="809">
        <v>11</v>
      </c>
      <c r="AB28" s="809"/>
      <c r="AC28" s="809"/>
      <c r="AD28" s="809"/>
      <c r="AE28" s="810"/>
      <c r="AF28" s="811">
        <v>11</v>
      </c>
      <c r="AG28" s="809"/>
      <c r="AH28" s="809"/>
      <c r="AI28" s="809"/>
      <c r="AJ28" s="812"/>
      <c r="AK28" s="813">
        <v>648</v>
      </c>
      <c r="AL28" s="804"/>
      <c r="AM28" s="804"/>
      <c r="AN28" s="804"/>
      <c r="AO28" s="804"/>
      <c r="AP28" s="804" t="s">
        <v>533</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3290</v>
      </c>
      <c r="R29" s="745"/>
      <c r="S29" s="745"/>
      <c r="T29" s="745"/>
      <c r="U29" s="745"/>
      <c r="V29" s="745">
        <v>3217</v>
      </c>
      <c r="W29" s="745"/>
      <c r="X29" s="745"/>
      <c r="Y29" s="745"/>
      <c r="Z29" s="745"/>
      <c r="AA29" s="745">
        <v>73</v>
      </c>
      <c r="AB29" s="745"/>
      <c r="AC29" s="745"/>
      <c r="AD29" s="745"/>
      <c r="AE29" s="746"/>
      <c r="AF29" s="747">
        <v>73</v>
      </c>
      <c r="AG29" s="748"/>
      <c r="AH29" s="748"/>
      <c r="AI29" s="748"/>
      <c r="AJ29" s="749"/>
      <c r="AK29" s="816">
        <v>566</v>
      </c>
      <c r="AL29" s="817"/>
      <c r="AM29" s="817"/>
      <c r="AN29" s="817"/>
      <c r="AO29" s="817"/>
      <c r="AP29" s="817" t="s">
        <v>534</v>
      </c>
      <c r="AQ29" s="817"/>
      <c r="AR29" s="817"/>
      <c r="AS29" s="817"/>
      <c r="AT29" s="817"/>
      <c r="AU29" s="817" t="s">
        <v>534</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299</v>
      </c>
      <c r="R30" s="745"/>
      <c r="S30" s="745"/>
      <c r="T30" s="745"/>
      <c r="U30" s="745"/>
      <c r="V30" s="745">
        <v>299</v>
      </c>
      <c r="W30" s="745"/>
      <c r="X30" s="745"/>
      <c r="Y30" s="745"/>
      <c r="Z30" s="745"/>
      <c r="AA30" s="745">
        <v>0</v>
      </c>
      <c r="AB30" s="745"/>
      <c r="AC30" s="745"/>
      <c r="AD30" s="745"/>
      <c r="AE30" s="746"/>
      <c r="AF30" s="747">
        <v>0</v>
      </c>
      <c r="AG30" s="748"/>
      <c r="AH30" s="748"/>
      <c r="AI30" s="748"/>
      <c r="AJ30" s="749"/>
      <c r="AK30" s="816">
        <v>91</v>
      </c>
      <c r="AL30" s="817"/>
      <c r="AM30" s="817"/>
      <c r="AN30" s="817"/>
      <c r="AO30" s="817"/>
      <c r="AP30" s="817" t="s">
        <v>533</v>
      </c>
      <c r="AQ30" s="817"/>
      <c r="AR30" s="817"/>
      <c r="AS30" s="817"/>
      <c r="AT30" s="817"/>
      <c r="AU30" s="817" t="s">
        <v>533</v>
      </c>
      <c r="AV30" s="817"/>
      <c r="AW30" s="817"/>
      <c r="AX30" s="817"/>
      <c r="AY30" s="817"/>
      <c r="AZ30" s="818" t="s">
        <v>534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10</v>
      </c>
      <c r="R31" s="745"/>
      <c r="S31" s="745"/>
      <c r="T31" s="745"/>
      <c r="U31" s="745"/>
      <c r="V31" s="745">
        <v>9</v>
      </c>
      <c r="W31" s="745"/>
      <c r="X31" s="745"/>
      <c r="Y31" s="745"/>
      <c r="Z31" s="745"/>
      <c r="AA31" s="745">
        <v>1</v>
      </c>
      <c r="AB31" s="745"/>
      <c r="AC31" s="745"/>
      <c r="AD31" s="745"/>
      <c r="AE31" s="746"/>
      <c r="AF31" s="747">
        <v>1</v>
      </c>
      <c r="AG31" s="748"/>
      <c r="AH31" s="748"/>
      <c r="AI31" s="748"/>
      <c r="AJ31" s="749"/>
      <c r="AK31" s="816">
        <v>1</v>
      </c>
      <c r="AL31" s="817"/>
      <c r="AM31" s="817"/>
      <c r="AN31" s="817"/>
      <c r="AO31" s="817"/>
      <c r="AP31" s="817" t="s">
        <v>533</v>
      </c>
      <c r="AQ31" s="817"/>
      <c r="AR31" s="817"/>
      <c r="AS31" s="817"/>
      <c r="AT31" s="817"/>
      <c r="AU31" s="817" t="s">
        <v>534</v>
      </c>
      <c r="AV31" s="817"/>
      <c r="AW31" s="817"/>
      <c r="AX31" s="817"/>
      <c r="AY31" s="817"/>
      <c r="AZ31" s="818" t="s">
        <v>533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883</v>
      </c>
      <c r="R32" s="745"/>
      <c r="S32" s="745"/>
      <c r="T32" s="745"/>
      <c r="U32" s="745"/>
      <c r="V32" s="745">
        <v>53</v>
      </c>
      <c r="W32" s="745"/>
      <c r="X32" s="745"/>
      <c r="Y32" s="745"/>
      <c r="Z32" s="745"/>
      <c r="AA32" s="745">
        <v>830</v>
      </c>
      <c r="AB32" s="745"/>
      <c r="AC32" s="745"/>
      <c r="AD32" s="745"/>
      <c r="AE32" s="746"/>
      <c r="AF32" s="747">
        <v>830</v>
      </c>
      <c r="AG32" s="748"/>
      <c r="AH32" s="748"/>
      <c r="AI32" s="748"/>
      <c r="AJ32" s="749"/>
      <c r="AK32" s="816">
        <v>61</v>
      </c>
      <c r="AL32" s="817"/>
      <c r="AM32" s="817"/>
      <c r="AN32" s="817"/>
      <c r="AO32" s="817"/>
      <c r="AP32" s="817">
        <v>3629</v>
      </c>
      <c r="AQ32" s="817"/>
      <c r="AR32" s="817"/>
      <c r="AS32" s="817"/>
      <c r="AT32" s="817"/>
      <c r="AU32" s="817">
        <v>642</v>
      </c>
      <c r="AV32" s="817"/>
      <c r="AW32" s="817"/>
      <c r="AX32" s="817"/>
      <c r="AY32" s="817"/>
      <c r="AZ32" s="818" t="s">
        <v>535</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139</v>
      </c>
      <c r="R33" s="745"/>
      <c r="S33" s="745"/>
      <c r="T33" s="745"/>
      <c r="U33" s="745"/>
      <c r="V33" s="745">
        <v>128</v>
      </c>
      <c r="W33" s="745"/>
      <c r="X33" s="745"/>
      <c r="Y33" s="745"/>
      <c r="Z33" s="745"/>
      <c r="AA33" s="745">
        <v>11</v>
      </c>
      <c r="AB33" s="745"/>
      <c r="AC33" s="745"/>
      <c r="AD33" s="745"/>
      <c r="AE33" s="746"/>
      <c r="AF33" s="747">
        <v>11</v>
      </c>
      <c r="AG33" s="748"/>
      <c r="AH33" s="748"/>
      <c r="AI33" s="748"/>
      <c r="AJ33" s="749"/>
      <c r="AK33" s="816">
        <v>67</v>
      </c>
      <c r="AL33" s="817"/>
      <c r="AM33" s="817"/>
      <c r="AN33" s="817"/>
      <c r="AO33" s="817"/>
      <c r="AP33" s="817">
        <v>2464</v>
      </c>
      <c r="AQ33" s="817"/>
      <c r="AR33" s="817"/>
      <c r="AS33" s="817"/>
      <c r="AT33" s="817"/>
      <c r="AU33" s="817">
        <v>2455</v>
      </c>
      <c r="AV33" s="817"/>
      <c r="AW33" s="817"/>
      <c r="AX33" s="817"/>
      <c r="AY33" s="817"/>
      <c r="AZ33" s="818" t="s">
        <v>533</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504</v>
      </c>
      <c r="R34" s="745"/>
      <c r="S34" s="745"/>
      <c r="T34" s="745"/>
      <c r="U34" s="745"/>
      <c r="V34" s="745">
        <v>489</v>
      </c>
      <c r="W34" s="745"/>
      <c r="X34" s="745"/>
      <c r="Y34" s="745"/>
      <c r="Z34" s="745"/>
      <c r="AA34" s="745">
        <v>15</v>
      </c>
      <c r="AB34" s="745"/>
      <c r="AC34" s="745"/>
      <c r="AD34" s="745"/>
      <c r="AE34" s="746"/>
      <c r="AF34" s="747">
        <v>15</v>
      </c>
      <c r="AG34" s="748"/>
      <c r="AH34" s="748"/>
      <c r="AI34" s="748"/>
      <c r="AJ34" s="749"/>
      <c r="AK34" s="816">
        <v>244</v>
      </c>
      <c r="AL34" s="817"/>
      <c r="AM34" s="817"/>
      <c r="AN34" s="817"/>
      <c r="AO34" s="817"/>
      <c r="AP34" s="817">
        <v>2241</v>
      </c>
      <c r="AQ34" s="817"/>
      <c r="AR34" s="817"/>
      <c r="AS34" s="817"/>
      <c r="AT34" s="817"/>
      <c r="AU34" s="817">
        <v>2241</v>
      </c>
      <c r="AV34" s="817"/>
      <c r="AW34" s="817"/>
      <c r="AX34" s="817"/>
      <c r="AY34" s="817"/>
      <c r="AZ34" s="818" t="s">
        <v>533</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399</v>
      </c>
      <c r="R35" s="745"/>
      <c r="S35" s="745"/>
      <c r="T35" s="745"/>
      <c r="U35" s="745"/>
      <c r="V35" s="745">
        <v>389</v>
      </c>
      <c r="W35" s="745"/>
      <c r="X35" s="745"/>
      <c r="Y35" s="745"/>
      <c r="Z35" s="745"/>
      <c r="AA35" s="745">
        <v>10</v>
      </c>
      <c r="AB35" s="745"/>
      <c r="AC35" s="745"/>
      <c r="AD35" s="745"/>
      <c r="AE35" s="746"/>
      <c r="AF35" s="747">
        <v>10</v>
      </c>
      <c r="AG35" s="748"/>
      <c r="AH35" s="748"/>
      <c r="AI35" s="748"/>
      <c r="AJ35" s="749"/>
      <c r="AK35" s="816">
        <v>251</v>
      </c>
      <c r="AL35" s="817"/>
      <c r="AM35" s="817"/>
      <c r="AN35" s="817"/>
      <c r="AO35" s="817"/>
      <c r="AP35" s="817">
        <v>1159</v>
      </c>
      <c r="AQ35" s="817"/>
      <c r="AR35" s="817"/>
      <c r="AS35" s="817"/>
      <c r="AT35" s="817"/>
      <c r="AU35" s="817">
        <v>1066</v>
      </c>
      <c r="AV35" s="817"/>
      <c r="AW35" s="817"/>
      <c r="AX35" s="817"/>
      <c r="AY35" s="817"/>
      <c r="AZ35" s="818" t="s">
        <v>534</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114</v>
      </c>
      <c r="R36" s="745"/>
      <c r="S36" s="745"/>
      <c r="T36" s="745"/>
      <c r="U36" s="745"/>
      <c r="V36" s="745">
        <v>111</v>
      </c>
      <c r="W36" s="745"/>
      <c r="X36" s="745"/>
      <c r="Y36" s="745"/>
      <c r="Z36" s="745"/>
      <c r="AA36" s="745">
        <v>3</v>
      </c>
      <c r="AB36" s="745"/>
      <c r="AC36" s="745"/>
      <c r="AD36" s="745"/>
      <c r="AE36" s="746"/>
      <c r="AF36" s="747">
        <v>3</v>
      </c>
      <c r="AG36" s="748"/>
      <c r="AH36" s="748"/>
      <c r="AI36" s="748"/>
      <c r="AJ36" s="749"/>
      <c r="AK36" s="816">
        <v>17</v>
      </c>
      <c r="AL36" s="817"/>
      <c r="AM36" s="817"/>
      <c r="AN36" s="817"/>
      <c r="AO36" s="817"/>
      <c r="AP36" s="817">
        <v>63</v>
      </c>
      <c r="AQ36" s="817"/>
      <c r="AR36" s="817"/>
      <c r="AS36" s="817"/>
      <c r="AT36" s="817"/>
      <c r="AU36" s="817">
        <v>145</v>
      </c>
      <c r="AV36" s="817"/>
      <c r="AW36" s="817"/>
      <c r="AX36" s="817"/>
      <c r="AY36" s="817"/>
      <c r="AZ36" s="818" t="s">
        <v>533</v>
      </c>
      <c r="BA36" s="818"/>
      <c r="BB36" s="818"/>
      <c r="BC36" s="818"/>
      <c r="BD36" s="818"/>
      <c r="BE36" s="814" t="s">
        <v>385</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952</v>
      </c>
      <c r="AG63" s="828"/>
      <c r="AH63" s="828"/>
      <c r="AI63" s="828"/>
      <c r="AJ63" s="829"/>
      <c r="AK63" s="830"/>
      <c r="AL63" s="825"/>
      <c r="AM63" s="825"/>
      <c r="AN63" s="825"/>
      <c r="AO63" s="825"/>
      <c r="AP63" s="828">
        <v>9556</v>
      </c>
      <c r="AQ63" s="828"/>
      <c r="AR63" s="828"/>
      <c r="AS63" s="828"/>
      <c r="AT63" s="828"/>
      <c r="AU63" s="828">
        <v>6549</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533</v>
      </c>
      <c r="AQ68" s="852"/>
      <c r="AR68" s="852"/>
      <c r="AS68" s="852"/>
      <c r="AT68" s="852"/>
      <c r="AU68" s="852" t="s">
        <v>533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533</v>
      </c>
      <c r="AQ69" s="817"/>
      <c r="AR69" s="817"/>
      <c r="AS69" s="817"/>
      <c r="AT69" s="817"/>
      <c r="AU69" s="817" t="s">
        <v>533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533</v>
      </c>
      <c r="AL70" s="817"/>
      <c r="AM70" s="817"/>
      <c r="AN70" s="817"/>
      <c r="AO70" s="817"/>
      <c r="AP70" s="817" t="s">
        <v>533</v>
      </c>
      <c r="AQ70" s="817"/>
      <c r="AR70" s="817"/>
      <c r="AS70" s="817"/>
      <c r="AT70" s="817"/>
      <c r="AU70" s="817" t="s">
        <v>533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533</v>
      </c>
      <c r="AL71" s="817"/>
      <c r="AM71" s="817"/>
      <c r="AN71" s="817"/>
      <c r="AO71" s="817"/>
      <c r="AP71" s="817" t="s">
        <v>546</v>
      </c>
      <c r="AQ71" s="817"/>
      <c r="AR71" s="817"/>
      <c r="AS71" s="817"/>
      <c r="AT71" s="817"/>
      <c r="AU71" s="817" t="s">
        <v>546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533</v>
      </c>
      <c r="AQ72" s="817"/>
      <c r="AR72" s="817"/>
      <c r="AS72" s="817"/>
      <c r="AT72" s="817"/>
      <c r="AU72" s="817" t="s">
        <v>533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54</v>
      </c>
      <c r="R73" s="817"/>
      <c r="S73" s="817"/>
      <c r="T73" s="817"/>
      <c r="U73" s="817"/>
      <c r="V73" s="817">
        <v>50</v>
      </c>
      <c r="W73" s="817"/>
      <c r="X73" s="817"/>
      <c r="Y73" s="817"/>
      <c r="Z73" s="817"/>
      <c r="AA73" s="817">
        <v>4</v>
      </c>
      <c r="AB73" s="817"/>
      <c r="AC73" s="817"/>
      <c r="AD73" s="817"/>
      <c r="AE73" s="817"/>
      <c r="AF73" s="817">
        <v>4</v>
      </c>
      <c r="AG73" s="817"/>
      <c r="AH73" s="817"/>
      <c r="AI73" s="817"/>
      <c r="AJ73" s="817"/>
      <c r="AK73" s="817">
        <v>5</v>
      </c>
      <c r="AL73" s="817"/>
      <c r="AM73" s="817"/>
      <c r="AN73" s="817"/>
      <c r="AO73" s="817"/>
      <c r="AP73" s="817" t="s">
        <v>547</v>
      </c>
      <c r="AQ73" s="817"/>
      <c r="AR73" s="817"/>
      <c r="AS73" s="817"/>
      <c r="AT73" s="817"/>
      <c r="AU73" s="817" t="s">
        <v>546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173</v>
      </c>
      <c r="R74" s="817"/>
      <c r="S74" s="817"/>
      <c r="T74" s="817"/>
      <c r="U74" s="817"/>
      <c r="V74" s="817">
        <v>155</v>
      </c>
      <c r="W74" s="817"/>
      <c r="X74" s="817"/>
      <c r="Y74" s="817"/>
      <c r="Z74" s="817"/>
      <c r="AA74" s="817">
        <v>18</v>
      </c>
      <c r="AB74" s="817"/>
      <c r="AC74" s="817"/>
      <c r="AD74" s="817"/>
      <c r="AE74" s="817"/>
      <c r="AF74" s="817">
        <v>18</v>
      </c>
      <c r="AG74" s="817"/>
      <c r="AH74" s="817"/>
      <c r="AI74" s="817"/>
      <c r="AJ74" s="817"/>
      <c r="AK74" s="817" t="s">
        <v>533</v>
      </c>
      <c r="AL74" s="817"/>
      <c r="AM74" s="817"/>
      <c r="AN74" s="817"/>
      <c r="AO74" s="817"/>
      <c r="AP74" s="817" t="s">
        <v>546</v>
      </c>
      <c r="AQ74" s="817"/>
      <c r="AR74" s="817"/>
      <c r="AS74" s="817"/>
      <c r="AT74" s="817"/>
      <c r="AU74" s="817" t="s">
        <v>533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2081</v>
      </c>
      <c r="R75" s="866"/>
      <c r="S75" s="866"/>
      <c r="T75" s="866"/>
      <c r="U75" s="816"/>
      <c r="V75" s="867">
        <v>2031</v>
      </c>
      <c r="W75" s="866"/>
      <c r="X75" s="866"/>
      <c r="Y75" s="866"/>
      <c r="Z75" s="816"/>
      <c r="AA75" s="867">
        <v>50</v>
      </c>
      <c r="AB75" s="866"/>
      <c r="AC75" s="866"/>
      <c r="AD75" s="866"/>
      <c r="AE75" s="816"/>
      <c r="AF75" s="867">
        <v>50</v>
      </c>
      <c r="AG75" s="866"/>
      <c r="AH75" s="866"/>
      <c r="AI75" s="866"/>
      <c r="AJ75" s="816"/>
      <c r="AK75" s="867">
        <v>30</v>
      </c>
      <c r="AL75" s="866"/>
      <c r="AM75" s="866"/>
      <c r="AN75" s="866"/>
      <c r="AO75" s="816"/>
      <c r="AP75" s="867">
        <v>270</v>
      </c>
      <c r="AQ75" s="866"/>
      <c r="AR75" s="866"/>
      <c r="AS75" s="866"/>
      <c r="AT75" s="816"/>
      <c r="AU75" s="867">
        <v>89</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5">
        <v>96</v>
      </c>
      <c r="R76" s="866"/>
      <c r="S76" s="866"/>
      <c r="T76" s="866"/>
      <c r="U76" s="816"/>
      <c r="V76" s="867">
        <v>90</v>
      </c>
      <c r="W76" s="866"/>
      <c r="X76" s="866"/>
      <c r="Y76" s="866"/>
      <c r="Z76" s="816"/>
      <c r="AA76" s="867">
        <v>6</v>
      </c>
      <c r="AB76" s="866"/>
      <c r="AC76" s="866"/>
      <c r="AD76" s="866"/>
      <c r="AE76" s="816"/>
      <c r="AF76" s="867">
        <v>6</v>
      </c>
      <c r="AG76" s="866"/>
      <c r="AH76" s="866"/>
      <c r="AI76" s="866"/>
      <c r="AJ76" s="816"/>
      <c r="AK76" s="867">
        <v>1</v>
      </c>
      <c r="AL76" s="866"/>
      <c r="AM76" s="866"/>
      <c r="AN76" s="866"/>
      <c r="AO76" s="816"/>
      <c r="AP76" s="867" t="s">
        <v>533</v>
      </c>
      <c r="AQ76" s="866"/>
      <c r="AR76" s="866"/>
      <c r="AS76" s="866"/>
      <c r="AT76" s="816"/>
      <c r="AU76" s="867" t="s">
        <v>533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545</v>
      </c>
      <c r="C77" s="860"/>
      <c r="D77" s="860"/>
      <c r="E77" s="860"/>
      <c r="F77" s="860"/>
      <c r="G77" s="860"/>
      <c r="H77" s="860"/>
      <c r="I77" s="860"/>
      <c r="J77" s="860"/>
      <c r="K77" s="860"/>
      <c r="L77" s="860"/>
      <c r="M77" s="860"/>
      <c r="N77" s="860"/>
      <c r="O77" s="860"/>
      <c r="P77" s="861"/>
      <c r="Q77" s="865">
        <v>50</v>
      </c>
      <c r="R77" s="866"/>
      <c r="S77" s="866"/>
      <c r="T77" s="866"/>
      <c r="U77" s="816"/>
      <c r="V77" s="867">
        <v>43</v>
      </c>
      <c r="W77" s="866"/>
      <c r="X77" s="866"/>
      <c r="Y77" s="866"/>
      <c r="Z77" s="816"/>
      <c r="AA77" s="867">
        <v>7</v>
      </c>
      <c r="AB77" s="866"/>
      <c r="AC77" s="866"/>
      <c r="AD77" s="866"/>
      <c r="AE77" s="816"/>
      <c r="AF77" s="867">
        <v>7</v>
      </c>
      <c r="AG77" s="866"/>
      <c r="AH77" s="866"/>
      <c r="AI77" s="866"/>
      <c r="AJ77" s="816"/>
      <c r="AK77" s="867">
        <v>4</v>
      </c>
      <c r="AL77" s="866"/>
      <c r="AM77" s="866"/>
      <c r="AN77" s="866"/>
      <c r="AO77" s="816"/>
      <c r="AP77" s="867" t="s">
        <v>533</v>
      </c>
      <c r="AQ77" s="866"/>
      <c r="AR77" s="866"/>
      <c r="AS77" s="866"/>
      <c r="AT77" s="816"/>
      <c r="AU77" s="867" t="s">
        <v>546</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5923</v>
      </c>
      <c r="AG88" s="828"/>
      <c r="AH88" s="828"/>
      <c r="AI88" s="828"/>
      <c r="AJ88" s="828"/>
      <c r="AK88" s="825"/>
      <c r="AL88" s="825"/>
      <c r="AM88" s="825"/>
      <c r="AN88" s="825"/>
      <c r="AO88" s="825"/>
      <c r="AP88" s="828">
        <v>270</v>
      </c>
      <c r="AQ88" s="828"/>
      <c r="AR88" s="828"/>
      <c r="AS88" s="828"/>
      <c r="AT88" s="828"/>
      <c r="AU88" s="828">
        <v>89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40</v>
      </c>
      <c r="CS102" s="836"/>
      <c r="CT102" s="836"/>
      <c r="CU102" s="836"/>
      <c r="CV102" s="879"/>
      <c r="CW102" s="878" t="s">
        <v>533</v>
      </c>
      <c r="CX102" s="836"/>
      <c r="CY102" s="836"/>
      <c r="CZ102" s="836"/>
      <c r="DA102" s="879"/>
      <c r="DB102" s="878" t="s">
        <v>533</v>
      </c>
      <c r="DC102" s="836"/>
      <c r="DD102" s="836"/>
      <c r="DE102" s="836"/>
      <c r="DF102" s="879"/>
      <c r="DG102" s="878" t="s">
        <v>546</v>
      </c>
      <c r="DH102" s="836"/>
      <c r="DI102" s="836"/>
      <c r="DJ102" s="836"/>
      <c r="DK102" s="879"/>
      <c r="DL102" s="878" t="s">
        <v>533</v>
      </c>
      <c r="DM102" s="836"/>
      <c r="DN102" s="836"/>
      <c r="DO102" s="836"/>
      <c r="DP102" s="879"/>
      <c r="DQ102" s="878" t="s">
        <v>546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1989450</v>
      </c>
      <c r="AB110" s="888"/>
      <c r="AC110" s="888"/>
      <c r="AD110" s="888"/>
      <c r="AE110" s="889"/>
      <c r="AF110" s="890">
        <v>1964437</v>
      </c>
      <c r="AG110" s="888"/>
      <c r="AH110" s="888"/>
      <c r="AI110" s="888"/>
      <c r="AJ110" s="889"/>
      <c r="AK110" s="890">
        <v>1884921</v>
      </c>
      <c r="AL110" s="888"/>
      <c r="AM110" s="888"/>
      <c r="AN110" s="888"/>
      <c r="AO110" s="889"/>
      <c r="AP110" s="891">
        <v>19.2</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17896515</v>
      </c>
      <c r="BR110" s="925"/>
      <c r="BS110" s="925"/>
      <c r="BT110" s="925"/>
      <c r="BU110" s="925"/>
      <c r="BV110" s="925">
        <v>18547962</v>
      </c>
      <c r="BW110" s="925"/>
      <c r="BX110" s="925"/>
      <c r="BY110" s="925"/>
      <c r="BZ110" s="925"/>
      <c r="CA110" s="925">
        <v>19191053</v>
      </c>
      <c r="CB110" s="925"/>
      <c r="CC110" s="925"/>
      <c r="CD110" s="925"/>
      <c r="CE110" s="925"/>
      <c r="CF110" s="939">
        <v>195.7</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1044</v>
      </c>
      <c r="BR111" s="918"/>
      <c r="BS111" s="918"/>
      <c r="BT111" s="918"/>
      <c r="BU111" s="918"/>
      <c r="BV111" s="918">
        <v>696</v>
      </c>
      <c r="BW111" s="918"/>
      <c r="BX111" s="918"/>
      <c r="BY111" s="918"/>
      <c r="BZ111" s="918"/>
      <c r="CA111" s="918">
        <v>348</v>
      </c>
      <c r="CB111" s="918"/>
      <c r="CC111" s="918"/>
      <c r="CD111" s="918"/>
      <c r="CE111" s="918"/>
      <c r="CF111" s="912">
        <v>0</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7177597</v>
      </c>
      <c r="BR112" s="918"/>
      <c r="BS112" s="918"/>
      <c r="BT112" s="918"/>
      <c r="BU112" s="918"/>
      <c r="BV112" s="918">
        <v>7012837</v>
      </c>
      <c r="BW112" s="918"/>
      <c r="BX112" s="918"/>
      <c r="BY112" s="918"/>
      <c r="BZ112" s="918"/>
      <c r="CA112" s="918">
        <v>6548367</v>
      </c>
      <c r="CB112" s="918"/>
      <c r="CC112" s="918"/>
      <c r="CD112" s="918"/>
      <c r="CE112" s="918"/>
      <c r="CF112" s="912">
        <v>66.8</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1044</v>
      </c>
      <c r="DH112" s="918"/>
      <c r="DI112" s="918"/>
      <c r="DJ112" s="918"/>
      <c r="DK112" s="918"/>
      <c r="DL112" s="918">
        <v>696</v>
      </c>
      <c r="DM112" s="918"/>
      <c r="DN112" s="918"/>
      <c r="DO112" s="918"/>
      <c r="DP112" s="918"/>
      <c r="DQ112" s="918">
        <v>348</v>
      </c>
      <c r="DR112" s="918"/>
      <c r="DS112" s="918"/>
      <c r="DT112" s="918"/>
      <c r="DU112" s="918"/>
      <c r="DV112" s="919">
        <v>0</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499165</v>
      </c>
      <c r="AB113" s="932"/>
      <c r="AC113" s="932"/>
      <c r="AD113" s="932"/>
      <c r="AE113" s="933"/>
      <c r="AF113" s="934">
        <v>463537</v>
      </c>
      <c r="AG113" s="932"/>
      <c r="AH113" s="932"/>
      <c r="AI113" s="932"/>
      <c r="AJ113" s="933"/>
      <c r="AK113" s="934">
        <v>474869</v>
      </c>
      <c r="AL113" s="932"/>
      <c r="AM113" s="932"/>
      <c r="AN113" s="932"/>
      <c r="AO113" s="933"/>
      <c r="AP113" s="935">
        <v>4.8</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42037</v>
      </c>
      <c r="BR113" s="918"/>
      <c r="BS113" s="918"/>
      <c r="BT113" s="918"/>
      <c r="BU113" s="918"/>
      <c r="BV113" s="918">
        <v>40297</v>
      </c>
      <c r="BW113" s="918"/>
      <c r="BX113" s="918"/>
      <c r="BY113" s="918"/>
      <c r="BZ113" s="918"/>
      <c r="CA113" s="918">
        <v>89245</v>
      </c>
      <c r="CB113" s="918"/>
      <c r="CC113" s="918"/>
      <c r="CD113" s="918"/>
      <c r="CE113" s="918"/>
      <c r="CF113" s="912">
        <v>0.9</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7840</v>
      </c>
      <c r="AB114" s="957"/>
      <c r="AC114" s="957"/>
      <c r="AD114" s="957"/>
      <c r="AE114" s="958"/>
      <c r="AF114" s="959">
        <v>3551</v>
      </c>
      <c r="AG114" s="957"/>
      <c r="AH114" s="957"/>
      <c r="AI114" s="957"/>
      <c r="AJ114" s="958"/>
      <c r="AK114" s="959">
        <v>3578</v>
      </c>
      <c r="AL114" s="957"/>
      <c r="AM114" s="957"/>
      <c r="AN114" s="957"/>
      <c r="AO114" s="958"/>
      <c r="AP114" s="960">
        <v>0</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4434633</v>
      </c>
      <c r="BR114" s="918"/>
      <c r="BS114" s="918"/>
      <c r="BT114" s="918"/>
      <c r="BU114" s="918"/>
      <c r="BV114" s="918">
        <v>4281688</v>
      </c>
      <c r="BW114" s="918"/>
      <c r="BX114" s="918"/>
      <c r="BY114" s="918"/>
      <c r="BZ114" s="918"/>
      <c r="CA114" s="918">
        <v>4062084</v>
      </c>
      <c r="CB114" s="918"/>
      <c r="CC114" s="918"/>
      <c r="CD114" s="918"/>
      <c r="CE114" s="918"/>
      <c r="CF114" s="912">
        <v>41.4</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348</v>
      </c>
      <c r="AB115" s="932"/>
      <c r="AC115" s="932"/>
      <c r="AD115" s="932"/>
      <c r="AE115" s="933"/>
      <c r="AF115" s="934">
        <v>348</v>
      </c>
      <c r="AG115" s="932"/>
      <c r="AH115" s="932"/>
      <c r="AI115" s="932"/>
      <c r="AJ115" s="933"/>
      <c r="AK115" s="934">
        <v>348</v>
      </c>
      <c r="AL115" s="932"/>
      <c r="AM115" s="932"/>
      <c r="AN115" s="932"/>
      <c r="AO115" s="933"/>
      <c r="AP115" s="935">
        <v>0</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6223</v>
      </c>
      <c r="BR115" s="918"/>
      <c r="BS115" s="918"/>
      <c r="BT115" s="918"/>
      <c r="BU115" s="918"/>
      <c r="BV115" s="918">
        <v>3655</v>
      </c>
      <c r="BW115" s="918"/>
      <c r="BX115" s="918"/>
      <c r="BY115" s="918"/>
      <c r="BZ115" s="918"/>
      <c r="CA115" s="918">
        <v>3871</v>
      </c>
      <c r="CB115" s="918"/>
      <c r="CC115" s="918"/>
      <c r="CD115" s="918"/>
      <c r="CE115" s="918"/>
      <c r="CF115" s="912">
        <v>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2496803</v>
      </c>
      <c r="AB117" s="964"/>
      <c r="AC117" s="964"/>
      <c r="AD117" s="964"/>
      <c r="AE117" s="965"/>
      <c r="AF117" s="963">
        <v>2431873</v>
      </c>
      <c r="AG117" s="964"/>
      <c r="AH117" s="964"/>
      <c r="AI117" s="964"/>
      <c r="AJ117" s="965"/>
      <c r="AK117" s="963">
        <v>2363716</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29558049</v>
      </c>
      <c r="BR118" s="984"/>
      <c r="BS118" s="984"/>
      <c r="BT118" s="984"/>
      <c r="BU118" s="984"/>
      <c r="BV118" s="984">
        <v>29887135</v>
      </c>
      <c r="BW118" s="984"/>
      <c r="BX118" s="984"/>
      <c r="BY118" s="984"/>
      <c r="BZ118" s="984"/>
      <c r="CA118" s="984">
        <v>29894968</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4394753</v>
      </c>
      <c r="BR119" s="925"/>
      <c r="BS119" s="925"/>
      <c r="BT119" s="925"/>
      <c r="BU119" s="925"/>
      <c r="BV119" s="925">
        <v>3969582</v>
      </c>
      <c r="BW119" s="925"/>
      <c r="BX119" s="925"/>
      <c r="BY119" s="925"/>
      <c r="BZ119" s="925"/>
      <c r="CA119" s="925">
        <v>3985326</v>
      </c>
      <c r="CB119" s="925"/>
      <c r="CC119" s="925"/>
      <c r="CD119" s="925"/>
      <c r="CE119" s="925"/>
      <c r="CF119" s="939">
        <v>40.6</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228332</v>
      </c>
      <c r="BR120" s="918"/>
      <c r="BS120" s="918"/>
      <c r="BT120" s="918"/>
      <c r="BU120" s="918"/>
      <c r="BV120" s="918">
        <v>242532</v>
      </c>
      <c r="BW120" s="918"/>
      <c r="BX120" s="918"/>
      <c r="BY120" s="918"/>
      <c r="BZ120" s="918"/>
      <c r="CA120" s="918">
        <v>228759</v>
      </c>
      <c r="CB120" s="918"/>
      <c r="CC120" s="918"/>
      <c r="CD120" s="918"/>
      <c r="CE120" s="918"/>
      <c r="CF120" s="912">
        <v>2.2999999999999998</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2691696</v>
      </c>
      <c r="DH120" s="925"/>
      <c r="DI120" s="925"/>
      <c r="DJ120" s="925"/>
      <c r="DK120" s="925"/>
      <c r="DL120" s="925">
        <v>2612623</v>
      </c>
      <c r="DM120" s="925"/>
      <c r="DN120" s="925"/>
      <c r="DO120" s="925"/>
      <c r="DP120" s="925"/>
      <c r="DQ120" s="925">
        <v>2454513</v>
      </c>
      <c r="DR120" s="925"/>
      <c r="DS120" s="925"/>
      <c r="DT120" s="925"/>
      <c r="DU120" s="925"/>
      <c r="DV120" s="926">
        <v>25</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348</v>
      </c>
      <c r="AB121" s="957"/>
      <c r="AC121" s="957"/>
      <c r="AD121" s="957"/>
      <c r="AE121" s="958"/>
      <c r="AF121" s="959">
        <v>348</v>
      </c>
      <c r="AG121" s="957"/>
      <c r="AH121" s="957"/>
      <c r="AI121" s="957"/>
      <c r="AJ121" s="958"/>
      <c r="AK121" s="959">
        <v>348</v>
      </c>
      <c r="AL121" s="957"/>
      <c r="AM121" s="957"/>
      <c r="AN121" s="957"/>
      <c r="AO121" s="958"/>
      <c r="AP121" s="960">
        <v>0</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16476417</v>
      </c>
      <c r="BR121" s="984"/>
      <c r="BS121" s="984"/>
      <c r="BT121" s="984"/>
      <c r="BU121" s="984"/>
      <c r="BV121" s="984">
        <v>17491432</v>
      </c>
      <c r="BW121" s="984"/>
      <c r="BX121" s="984"/>
      <c r="BY121" s="984"/>
      <c r="BZ121" s="984"/>
      <c r="CA121" s="984">
        <v>17751395</v>
      </c>
      <c r="CB121" s="984"/>
      <c r="CC121" s="984"/>
      <c r="CD121" s="984"/>
      <c r="CE121" s="984"/>
      <c r="CF121" s="1022">
        <v>181</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2287319</v>
      </c>
      <c r="DH121" s="918"/>
      <c r="DI121" s="918"/>
      <c r="DJ121" s="918"/>
      <c r="DK121" s="918"/>
      <c r="DL121" s="918">
        <v>2268413</v>
      </c>
      <c r="DM121" s="918"/>
      <c r="DN121" s="918"/>
      <c r="DO121" s="918"/>
      <c r="DP121" s="918"/>
      <c r="DQ121" s="918">
        <v>2240673</v>
      </c>
      <c r="DR121" s="918"/>
      <c r="DS121" s="918"/>
      <c r="DT121" s="918"/>
      <c r="DU121" s="918"/>
      <c r="DV121" s="919">
        <v>22.8</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21099502</v>
      </c>
      <c r="BR122" s="1033"/>
      <c r="BS122" s="1033"/>
      <c r="BT122" s="1033"/>
      <c r="BU122" s="1033"/>
      <c r="BV122" s="1033">
        <v>21703546</v>
      </c>
      <c r="BW122" s="1033"/>
      <c r="BX122" s="1033"/>
      <c r="BY122" s="1033"/>
      <c r="BZ122" s="1033"/>
      <c r="CA122" s="1033">
        <v>21965480</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1304536</v>
      </c>
      <c r="DH122" s="918"/>
      <c r="DI122" s="918"/>
      <c r="DJ122" s="918"/>
      <c r="DK122" s="918"/>
      <c r="DL122" s="918">
        <v>1280360</v>
      </c>
      <c r="DM122" s="918"/>
      <c r="DN122" s="918"/>
      <c r="DO122" s="918"/>
      <c r="DP122" s="918"/>
      <c r="DQ122" s="918">
        <v>1065955</v>
      </c>
      <c r="DR122" s="918"/>
      <c r="DS122" s="918"/>
      <c r="DT122" s="918"/>
      <c r="DU122" s="918"/>
      <c r="DV122" s="919">
        <v>10.9</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85.1</v>
      </c>
      <c r="BR123" s="1025"/>
      <c r="BS123" s="1025"/>
      <c r="BT123" s="1025"/>
      <c r="BU123" s="1025"/>
      <c r="BV123" s="1025">
        <v>84.4</v>
      </c>
      <c r="BW123" s="1025"/>
      <c r="BX123" s="1025"/>
      <c r="BY123" s="1025"/>
      <c r="BZ123" s="1025"/>
      <c r="CA123" s="1025">
        <v>80.8</v>
      </c>
      <c r="CB123" s="1025"/>
      <c r="CC123" s="1025"/>
      <c r="CD123" s="1025"/>
      <c r="CE123" s="1025"/>
      <c r="CF123" s="1026"/>
      <c r="CG123" s="1027"/>
      <c r="CH123" s="1027"/>
      <c r="CI123" s="1027"/>
      <c r="CJ123" s="1028"/>
      <c r="CK123" s="1014"/>
      <c r="CL123" s="1015"/>
      <c r="CM123" s="1015"/>
      <c r="CN123" s="1015"/>
      <c r="CO123" s="1016"/>
      <c r="CP123" s="1005" t="s">
        <v>382</v>
      </c>
      <c r="CQ123" s="1006"/>
      <c r="CR123" s="1006"/>
      <c r="CS123" s="1006"/>
      <c r="CT123" s="1006"/>
      <c r="CU123" s="1006"/>
      <c r="CV123" s="1006"/>
      <c r="CW123" s="1006"/>
      <c r="CX123" s="1006"/>
      <c r="CY123" s="1006"/>
      <c r="CZ123" s="1006"/>
      <c r="DA123" s="1006"/>
      <c r="DB123" s="1006"/>
      <c r="DC123" s="1006"/>
      <c r="DD123" s="1006"/>
      <c r="DE123" s="1006"/>
      <c r="DF123" s="1007"/>
      <c r="DG123" s="956">
        <v>894046</v>
      </c>
      <c r="DH123" s="957"/>
      <c r="DI123" s="957"/>
      <c r="DJ123" s="957"/>
      <c r="DK123" s="958"/>
      <c r="DL123" s="959">
        <v>822483</v>
      </c>
      <c r="DM123" s="957"/>
      <c r="DN123" s="957"/>
      <c r="DO123" s="957"/>
      <c r="DP123" s="958"/>
      <c r="DQ123" s="959">
        <v>642326</v>
      </c>
      <c r="DR123" s="957"/>
      <c r="DS123" s="957"/>
      <c r="DT123" s="957"/>
      <c r="DU123" s="958"/>
      <c r="DV123" s="960">
        <v>6.5</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v>28958</v>
      </c>
      <c r="DM124" s="996"/>
      <c r="DN124" s="996"/>
      <c r="DO124" s="996"/>
      <c r="DP124" s="997"/>
      <c r="DQ124" s="998">
        <v>144900</v>
      </c>
      <c r="DR124" s="996"/>
      <c r="DS124" s="996"/>
      <c r="DT124" s="996"/>
      <c r="DU124" s="997"/>
      <c r="DV124" s="999">
        <v>1.5</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13.15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6223</v>
      </c>
      <c r="DH127" s="1046"/>
      <c r="DI127" s="1046"/>
      <c r="DJ127" s="1046"/>
      <c r="DK127" s="1046"/>
      <c r="DL127" s="1046">
        <v>3655</v>
      </c>
      <c r="DM127" s="1046"/>
      <c r="DN127" s="1046"/>
      <c r="DO127" s="1046"/>
      <c r="DP127" s="1046"/>
      <c r="DQ127" s="1046">
        <v>3871</v>
      </c>
      <c r="DR127" s="1046"/>
      <c r="DS127" s="1046"/>
      <c r="DT127" s="1046"/>
      <c r="DU127" s="1046"/>
      <c r="DV127" s="1047">
        <v>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30331</v>
      </c>
      <c r="AB128" s="1088"/>
      <c r="AC128" s="1088"/>
      <c r="AD128" s="1088"/>
      <c r="AE128" s="1089"/>
      <c r="AF128" s="1090">
        <v>31089</v>
      </c>
      <c r="AG128" s="1088"/>
      <c r="AH128" s="1088"/>
      <c r="AI128" s="1088"/>
      <c r="AJ128" s="1089"/>
      <c r="AK128" s="1090">
        <v>33466</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18.149999999999999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11307945</v>
      </c>
      <c r="AB129" s="957"/>
      <c r="AC129" s="957"/>
      <c r="AD129" s="957"/>
      <c r="AE129" s="958"/>
      <c r="AF129" s="959">
        <v>11114667</v>
      </c>
      <c r="AG129" s="957"/>
      <c r="AH129" s="957"/>
      <c r="AI129" s="957"/>
      <c r="AJ129" s="958"/>
      <c r="AK129" s="959">
        <v>11265013</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1370993</v>
      </c>
      <c r="AB130" s="957"/>
      <c r="AC130" s="957"/>
      <c r="AD130" s="957"/>
      <c r="AE130" s="958"/>
      <c r="AF130" s="959">
        <v>1427856</v>
      </c>
      <c r="AG130" s="957"/>
      <c r="AH130" s="957"/>
      <c r="AI130" s="957"/>
      <c r="AJ130" s="958"/>
      <c r="AK130" s="959">
        <v>1457351</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80.8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9936952</v>
      </c>
      <c r="AB131" s="996"/>
      <c r="AC131" s="996"/>
      <c r="AD131" s="996"/>
      <c r="AE131" s="997"/>
      <c r="AF131" s="998">
        <v>9686811</v>
      </c>
      <c r="AG131" s="996"/>
      <c r="AH131" s="996"/>
      <c r="AI131" s="996"/>
      <c r="AJ131" s="997"/>
      <c r="AK131" s="998">
        <v>9807662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11.02429598</v>
      </c>
      <c r="AB132" s="1102"/>
      <c r="AC132" s="1102"/>
      <c r="AD132" s="1102"/>
      <c r="AE132" s="1103"/>
      <c r="AF132" s="1104">
        <v>10.04384209</v>
      </c>
      <c r="AG132" s="1102"/>
      <c r="AH132" s="1102"/>
      <c r="AI132" s="1102"/>
      <c r="AJ132" s="1103"/>
      <c r="AK132" s="1104">
        <v>8.9001741699999997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11.5</v>
      </c>
      <c r="AB133" s="1109"/>
      <c r="AC133" s="1109"/>
      <c r="AD133" s="1109"/>
      <c r="AE133" s="1110"/>
      <c r="AF133" s="1108">
        <v>10.6</v>
      </c>
      <c r="AG133" s="1109"/>
      <c r="AH133" s="1109"/>
      <c r="AI133" s="1109"/>
      <c r="AJ133" s="1110"/>
      <c r="AK133" s="1108">
        <v>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20" zoomScaleNormal="85" zoomScaleSheetLayoutView="120" workbookViewId="0">
      <selection activeCell="P77" sqref="P7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3064697</v>
      </c>
      <c r="L9" s="264">
        <v>81223</v>
      </c>
      <c r="M9" s="265">
        <v>79749</v>
      </c>
      <c r="N9" s="266">
        <v>1.8</v>
      </c>
    </row>
    <row r="10" spans="1:16">
      <c r="A10" s="248"/>
      <c r="B10" s="244"/>
      <c r="C10" s="244"/>
      <c r="D10" s="244"/>
      <c r="E10" s="244"/>
      <c r="F10" s="244"/>
      <c r="G10" s="1117" t="s">
        <v>474</v>
      </c>
      <c r="H10" s="1118"/>
      <c r="I10" s="1118"/>
      <c r="J10" s="1119"/>
      <c r="K10" s="267">
        <v>27549</v>
      </c>
      <c r="L10" s="268">
        <v>730</v>
      </c>
      <c r="M10" s="269">
        <v>6217</v>
      </c>
      <c r="N10" s="270">
        <v>-88.3</v>
      </c>
    </row>
    <row r="11" spans="1:16" ht="13.5" customHeight="1">
      <c r="A11" s="248"/>
      <c r="B11" s="244"/>
      <c r="C11" s="244"/>
      <c r="D11" s="244"/>
      <c r="E11" s="244"/>
      <c r="F11" s="244"/>
      <c r="G11" s="1117" t="s">
        <v>475</v>
      </c>
      <c r="H11" s="1118"/>
      <c r="I11" s="1118"/>
      <c r="J11" s="1119"/>
      <c r="K11" s="267">
        <v>573493</v>
      </c>
      <c r="L11" s="268">
        <v>15199</v>
      </c>
      <c r="M11" s="269">
        <v>8019</v>
      </c>
      <c r="N11" s="270">
        <v>89.5</v>
      </c>
    </row>
    <row r="12" spans="1:16" ht="13.5" customHeight="1">
      <c r="A12" s="248"/>
      <c r="B12" s="244"/>
      <c r="C12" s="244"/>
      <c r="D12" s="244"/>
      <c r="E12" s="244"/>
      <c r="F12" s="244"/>
      <c r="G12" s="1117" t="s">
        <v>476</v>
      </c>
      <c r="H12" s="1118"/>
      <c r="I12" s="1118"/>
      <c r="J12" s="1119"/>
      <c r="K12" s="267">
        <v>37909</v>
      </c>
      <c r="L12" s="268">
        <v>1005</v>
      </c>
      <c r="M12" s="269">
        <v>1353</v>
      </c>
      <c r="N12" s="270">
        <v>-25.7</v>
      </c>
    </row>
    <row r="13" spans="1:16" ht="13.5" customHeight="1">
      <c r="A13" s="248"/>
      <c r="B13" s="244"/>
      <c r="C13" s="244"/>
      <c r="D13" s="244"/>
      <c r="E13" s="244"/>
      <c r="F13" s="244"/>
      <c r="G13" s="1117" t="s">
        <v>477</v>
      </c>
      <c r="H13" s="1118"/>
      <c r="I13" s="1118"/>
      <c r="J13" s="1119"/>
      <c r="K13" s="267" t="s">
        <v>478</v>
      </c>
      <c r="L13" s="268" t="s">
        <v>478</v>
      </c>
      <c r="M13" s="269" t="s">
        <v>478</v>
      </c>
      <c r="N13" s="270" t="s">
        <v>478</v>
      </c>
    </row>
    <row r="14" spans="1:16" ht="13.5" customHeight="1">
      <c r="A14" s="248"/>
      <c r="B14" s="244"/>
      <c r="C14" s="244"/>
      <c r="D14" s="244"/>
      <c r="E14" s="244"/>
      <c r="F14" s="244"/>
      <c r="G14" s="1117" t="s">
        <v>479</v>
      </c>
      <c r="H14" s="1118"/>
      <c r="I14" s="1118"/>
      <c r="J14" s="1119"/>
      <c r="K14" s="267">
        <v>149276</v>
      </c>
      <c r="L14" s="268">
        <v>3956</v>
      </c>
      <c r="M14" s="269">
        <v>3282</v>
      </c>
      <c r="N14" s="270">
        <v>20.5</v>
      </c>
    </row>
    <row r="15" spans="1:16" ht="13.5" customHeight="1">
      <c r="A15" s="248"/>
      <c r="B15" s="244"/>
      <c r="C15" s="244"/>
      <c r="D15" s="244"/>
      <c r="E15" s="244"/>
      <c r="F15" s="244"/>
      <c r="G15" s="1117" t="s">
        <v>480</v>
      </c>
      <c r="H15" s="1118"/>
      <c r="I15" s="1118"/>
      <c r="J15" s="1119"/>
      <c r="K15" s="267">
        <v>133752</v>
      </c>
      <c r="L15" s="268">
        <v>3545</v>
      </c>
      <c r="M15" s="269">
        <v>1832</v>
      </c>
      <c r="N15" s="270">
        <v>93.5</v>
      </c>
    </row>
    <row r="16" spans="1:16">
      <c r="A16" s="248"/>
      <c r="B16" s="244"/>
      <c r="C16" s="244"/>
      <c r="D16" s="244"/>
      <c r="E16" s="244"/>
      <c r="F16" s="244"/>
      <c r="G16" s="1120" t="s">
        <v>481</v>
      </c>
      <c r="H16" s="1121"/>
      <c r="I16" s="1121"/>
      <c r="J16" s="1122"/>
      <c r="K16" s="268">
        <v>-405589</v>
      </c>
      <c r="L16" s="268">
        <v>-10749</v>
      </c>
      <c r="M16" s="269">
        <v>-9558</v>
      </c>
      <c r="N16" s="270">
        <v>12.5</v>
      </c>
    </row>
    <row r="17" spans="1:16">
      <c r="A17" s="248"/>
      <c r="B17" s="244"/>
      <c r="C17" s="244"/>
      <c r="D17" s="244"/>
      <c r="E17" s="244"/>
      <c r="F17" s="244"/>
      <c r="G17" s="1120" t="s">
        <v>170</v>
      </c>
      <c r="H17" s="1121"/>
      <c r="I17" s="1121"/>
      <c r="J17" s="1122"/>
      <c r="K17" s="268">
        <v>3581087</v>
      </c>
      <c r="L17" s="268">
        <v>94908</v>
      </c>
      <c r="M17" s="269">
        <v>90893</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8.75</v>
      </c>
      <c r="L21" s="281">
        <v>9.06</v>
      </c>
      <c r="M21" s="282">
        <v>-0.31</v>
      </c>
      <c r="N21" s="249"/>
      <c r="O21" s="283"/>
      <c r="P21" s="279"/>
    </row>
    <row r="22" spans="1:16" s="284" customFormat="1">
      <c r="A22" s="279"/>
      <c r="B22" s="249"/>
      <c r="C22" s="249"/>
      <c r="D22" s="249"/>
      <c r="E22" s="249"/>
      <c r="F22" s="249"/>
      <c r="G22" s="1112" t="s">
        <v>487</v>
      </c>
      <c r="H22" s="1113"/>
      <c r="I22" s="1113"/>
      <c r="J22" s="1114"/>
      <c r="K22" s="285">
        <v>96.7</v>
      </c>
      <c r="L22" s="286">
        <v>96.9</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1884921</v>
      </c>
      <c r="L32" s="294">
        <v>49956</v>
      </c>
      <c r="M32" s="295">
        <v>60211</v>
      </c>
      <c r="N32" s="296">
        <v>-17</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v>12</v>
      </c>
      <c r="N34" s="296" t="s">
        <v>478</v>
      </c>
    </row>
    <row r="35" spans="1:16" ht="27" customHeight="1">
      <c r="A35" s="248"/>
      <c r="B35" s="244"/>
      <c r="C35" s="244"/>
      <c r="D35" s="244"/>
      <c r="E35" s="244"/>
      <c r="F35" s="244"/>
      <c r="G35" s="1128" t="s">
        <v>494</v>
      </c>
      <c r="H35" s="1129"/>
      <c r="I35" s="1129"/>
      <c r="J35" s="1130"/>
      <c r="K35" s="294">
        <v>474869</v>
      </c>
      <c r="L35" s="294">
        <v>12585</v>
      </c>
      <c r="M35" s="295">
        <v>18343</v>
      </c>
      <c r="N35" s="296">
        <v>-31.4</v>
      </c>
    </row>
    <row r="36" spans="1:16" ht="27" customHeight="1">
      <c r="A36" s="248"/>
      <c r="B36" s="244"/>
      <c r="C36" s="244"/>
      <c r="D36" s="244"/>
      <c r="E36" s="244"/>
      <c r="F36" s="244"/>
      <c r="G36" s="1128" t="s">
        <v>495</v>
      </c>
      <c r="H36" s="1129"/>
      <c r="I36" s="1129"/>
      <c r="J36" s="1130"/>
      <c r="K36" s="294">
        <v>3578</v>
      </c>
      <c r="L36" s="294">
        <v>95</v>
      </c>
      <c r="M36" s="295">
        <v>3415</v>
      </c>
      <c r="N36" s="296">
        <v>-97.2</v>
      </c>
    </row>
    <row r="37" spans="1:16" ht="13.5" customHeight="1">
      <c r="A37" s="248"/>
      <c r="B37" s="244"/>
      <c r="C37" s="244"/>
      <c r="D37" s="244"/>
      <c r="E37" s="244"/>
      <c r="F37" s="244"/>
      <c r="G37" s="1128" t="s">
        <v>496</v>
      </c>
      <c r="H37" s="1129"/>
      <c r="I37" s="1129"/>
      <c r="J37" s="1130"/>
      <c r="K37" s="294">
        <v>348</v>
      </c>
      <c r="L37" s="294">
        <v>9</v>
      </c>
      <c r="M37" s="295">
        <v>2186</v>
      </c>
      <c r="N37" s="296">
        <v>-99.6</v>
      </c>
    </row>
    <row r="38" spans="1:16" ht="27" customHeight="1">
      <c r="A38" s="248"/>
      <c r="B38" s="244"/>
      <c r="C38" s="244"/>
      <c r="D38" s="244"/>
      <c r="E38" s="244"/>
      <c r="F38" s="244"/>
      <c r="G38" s="1131" t="s">
        <v>497</v>
      </c>
      <c r="H38" s="1132"/>
      <c r="I38" s="1132"/>
      <c r="J38" s="1133"/>
      <c r="K38" s="297" t="s">
        <v>478</v>
      </c>
      <c r="L38" s="297" t="s">
        <v>478</v>
      </c>
      <c r="M38" s="298">
        <v>6</v>
      </c>
      <c r="N38" s="299" t="s">
        <v>478</v>
      </c>
      <c r="O38" s="293"/>
    </row>
    <row r="39" spans="1:16">
      <c r="A39" s="248"/>
      <c r="B39" s="244"/>
      <c r="C39" s="244"/>
      <c r="D39" s="244"/>
      <c r="E39" s="244"/>
      <c r="F39" s="244"/>
      <c r="G39" s="1131" t="s">
        <v>498</v>
      </c>
      <c r="H39" s="1132"/>
      <c r="I39" s="1132"/>
      <c r="J39" s="1133"/>
      <c r="K39" s="300">
        <v>-33466</v>
      </c>
      <c r="L39" s="300">
        <v>-887</v>
      </c>
      <c r="M39" s="301">
        <v>-3932</v>
      </c>
      <c r="N39" s="302">
        <v>-77.400000000000006</v>
      </c>
      <c r="O39" s="293"/>
    </row>
    <row r="40" spans="1:16" ht="27" customHeight="1">
      <c r="A40" s="248"/>
      <c r="B40" s="244"/>
      <c r="C40" s="244"/>
      <c r="D40" s="244"/>
      <c r="E40" s="244"/>
      <c r="F40" s="244"/>
      <c r="G40" s="1128" t="s">
        <v>499</v>
      </c>
      <c r="H40" s="1129"/>
      <c r="I40" s="1129"/>
      <c r="J40" s="1130"/>
      <c r="K40" s="300">
        <v>-1457351</v>
      </c>
      <c r="L40" s="300">
        <v>-38624</v>
      </c>
      <c r="M40" s="301">
        <v>-53401</v>
      </c>
      <c r="N40" s="302">
        <v>-27.7</v>
      </c>
      <c r="O40" s="293"/>
    </row>
    <row r="41" spans="1:16">
      <c r="A41" s="248"/>
      <c r="B41" s="244"/>
      <c r="C41" s="244"/>
      <c r="D41" s="244"/>
      <c r="E41" s="244"/>
      <c r="F41" s="244"/>
      <c r="G41" s="1134" t="s">
        <v>280</v>
      </c>
      <c r="H41" s="1135"/>
      <c r="I41" s="1135"/>
      <c r="J41" s="1136"/>
      <c r="K41" s="294">
        <v>872899</v>
      </c>
      <c r="L41" s="300">
        <v>23134</v>
      </c>
      <c r="M41" s="301">
        <v>26841</v>
      </c>
      <c r="N41" s="302">
        <v>-13.8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1936893</v>
      </c>
      <c r="J51" s="320">
        <v>49962</v>
      </c>
      <c r="K51" s="321">
        <v>13.1</v>
      </c>
      <c r="L51" s="322">
        <v>79008</v>
      </c>
      <c r="M51" s="323">
        <v>36.6</v>
      </c>
      <c r="N51" s="324">
        <v>-23.5</v>
      </c>
    </row>
    <row r="52" spans="1:14">
      <c r="A52" s="248"/>
      <c r="B52" s="244"/>
      <c r="C52" s="244"/>
      <c r="D52" s="244"/>
      <c r="E52" s="244"/>
      <c r="F52" s="244"/>
      <c r="G52" s="325"/>
      <c r="H52" s="326" t="s">
        <v>510</v>
      </c>
      <c r="I52" s="327">
        <v>1379425</v>
      </c>
      <c r="J52" s="328">
        <v>35582</v>
      </c>
      <c r="K52" s="329">
        <v>39.700000000000003</v>
      </c>
      <c r="L52" s="330">
        <v>46014</v>
      </c>
      <c r="M52" s="331">
        <v>37.5</v>
      </c>
      <c r="N52" s="332">
        <v>2.2000000000000002</v>
      </c>
    </row>
    <row r="53" spans="1:14">
      <c r="A53" s="248"/>
      <c r="B53" s="244"/>
      <c r="C53" s="244"/>
      <c r="D53" s="244"/>
      <c r="E53" s="244"/>
      <c r="F53" s="244"/>
      <c r="G53" s="310" t="s">
        <v>511</v>
      </c>
      <c r="H53" s="311"/>
      <c r="I53" s="319">
        <v>3280756</v>
      </c>
      <c r="J53" s="320">
        <v>85774</v>
      </c>
      <c r="K53" s="321">
        <v>71.7</v>
      </c>
      <c r="L53" s="322">
        <v>86381</v>
      </c>
      <c r="M53" s="323">
        <v>9.3000000000000007</v>
      </c>
      <c r="N53" s="324">
        <v>62.4</v>
      </c>
    </row>
    <row r="54" spans="1:14">
      <c r="A54" s="248"/>
      <c r="B54" s="244"/>
      <c r="C54" s="244"/>
      <c r="D54" s="244"/>
      <c r="E54" s="244"/>
      <c r="F54" s="244"/>
      <c r="G54" s="325"/>
      <c r="H54" s="326" t="s">
        <v>510</v>
      </c>
      <c r="I54" s="327">
        <v>1007352</v>
      </c>
      <c r="J54" s="328">
        <v>26337</v>
      </c>
      <c r="K54" s="329">
        <v>-26</v>
      </c>
      <c r="L54" s="330">
        <v>41242</v>
      </c>
      <c r="M54" s="331">
        <v>-10.4</v>
      </c>
      <c r="N54" s="332">
        <v>-15.6</v>
      </c>
    </row>
    <row r="55" spans="1:14">
      <c r="A55" s="248"/>
      <c r="B55" s="244"/>
      <c r="C55" s="244"/>
      <c r="D55" s="244"/>
      <c r="E55" s="244"/>
      <c r="F55" s="244"/>
      <c r="G55" s="310" t="s">
        <v>512</v>
      </c>
      <c r="H55" s="311"/>
      <c r="I55" s="319">
        <v>2944507</v>
      </c>
      <c r="J55" s="320">
        <v>78114</v>
      </c>
      <c r="K55" s="321">
        <v>-8.9</v>
      </c>
      <c r="L55" s="322">
        <v>67088</v>
      </c>
      <c r="M55" s="323">
        <v>-22.3</v>
      </c>
      <c r="N55" s="324">
        <v>13.4</v>
      </c>
    </row>
    <row r="56" spans="1:14">
      <c r="A56" s="248"/>
      <c r="B56" s="244"/>
      <c r="C56" s="244"/>
      <c r="D56" s="244"/>
      <c r="E56" s="244"/>
      <c r="F56" s="244"/>
      <c r="G56" s="325"/>
      <c r="H56" s="326" t="s">
        <v>510</v>
      </c>
      <c r="I56" s="327">
        <v>980103</v>
      </c>
      <c r="J56" s="328">
        <v>26001</v>
      </c>
      <c r="K56" s="329">
        <v>-1.3</v>
      </c>
      <c r="L56" s="330">
        <v>37146</v>
      </c>
      <c r="M56" s="331">
        <v>-9.9</v>
      </c>
      <c r="N56" s="332">
        <v>8.6</v>
      </c>
    </row>
    <row r="57" spans="1:14">
      <c r="A57" s="248"/>
      <c r="B57" s="244"/>
      <c r="C57" s="244"/>
      <c r="D57" s="244"/>
      <c r="E57" s="244"/>
      <c r="F57" s="244"/>
      <c r="G57" s="310" t="s">
        <v>513</v>
      </c>
      <c r="H57" s="311"/>
      <c r="I57" s="319">
        <v>4345766</v>
      </c>
      <c r="J57" s="320">
        <v>114020</v>
      </c>
      <c r="K57" s="321">
        <v>46</v>
      </c>
      <c r="L57" s="322">
        <v>70489</v>
      </c>
      <c r="M57" s="323">
        <v>5.0999999999999996</v>
      </c>
      <c r="N57" s="324">
        <v>40.9</v>
      </c>
    </row>
    <row r="58" spans="1:14">
      <c r="A58" s="248"/>
      <c r="B58" s="244"/>
      <c r="C58" s="244"/>
      <c r="D58" s="244"/>
      <c r="E58" s="244"/>
      <c r="F58" s="244"/>
      <c r="G58" s="325"/>
      <c r="H58" s="326" t="s">
        <v>510</v>
      </c>
      <c r="I58" s="327">
        <v>1673774</v>
      </c>
      <c r="J58" s="328">
        <v>43915</v>
      </c>
      <c r="K58" s="329">
        <v>68.900000000000006</v>
      </c>
      <c r="L58" s="330">
        <v>37817</v>
      </c>
      <c r="M58" s="331">
        <v>1.8</v>
      </c>
      <c r="N58" s="332">
        <v>67.099999999999994</v>
      </c>
    </row>
    <row r="59" spans="1:14">
      <c r="A59" s="248"/>
      <c r="B59" s="244"/>
      <c r="C59" s="244"/>
      <c r="D59" s="244"/>
      <c r="E59" s="244"/>
      <c r="F59" s="244"/>
      <c r="G59" s="310" t="s">
        <v>514</v>
      </c>
      <c r="H59" s="311"/>
      <c r="I59" s="319">
        <v>4566474</v>
      </c>
      <c r="J59" s="320">
        <v>121024</v>
      </c>
      <c r="K59" s="321">
        <v>6.1</v>
      </c>
      <c r="L59" s="322">
        <v>84389</v>
      </c>
      <c r="M59" s="323">
        <v>19.7</v>
      </c>
      <c r="N59" s="324">
        <v>-13.6</v>
      </c>
    </row>
    <row r="60" spans="1:14">
      <c r="A60" s="248"/>
      <c r="B60" s="244"/>
      <c r="C60" s="244"/>
      <c r="D60" s="244"/>
      <c r="E60" s="244"/>
      <c r="F60" s="244"/>
      <c r="G60" s="325"/>
      <c r="H60" s="326" t="s">
        <v>510</v>
      </c>
      <c r="I60" s="333">
        <v>2105899</v>
      </c>
      <c r="J60" s="328">
        <v>55812</v>
      </c>
      <c r="K60" s="329">
        <v>27.1</v>
      </c>
      <c r="L60" s="330">
        <v>44339</v>
      </c>
      <c r="M60" s="331">
        <v>17.2</v>
      </c>
      <c r="N60" s="332">
        <v>9.9</v>
      </c>
    </row>
    <row r="61" spans="1:14">
      <c r="A61" s="248"/>
      <c r="B61" s="244"/>
      <c r="C61" s="244"/>
      <c r="D61" s="244"/>
      <c r="E61" s="244"/>
      <c r="F61" s="244"/>
      <c r="G61" s="310" t="s">
        <v>515</v>
      </c>
      <c r="H61" s="334"/>
      <c r="I61" s="335">
        <v>3414879</v>
      </c>
      <c r="J61" s="336">
        <v>89779</v>
      </c>
      <c r="K61" s="337">
        <v>25.6</v>
      </c>
      <c r="L61" s="338">
        <v>77471</v>
      </c>
      <c r="M61" s="339">
        <v>9.6999999999999993</v>
      </c>
      <c r="N61" s="324">
        <v>15.9</v>
      </c>
    </row>
    <row r="62" spans="1:14">
      <c r="A62" s="248"/>
      <c r="B62" s="244"/>
      <c r="C62" s="244"/>
      <c r="D62" s="244"/>
      <c r="E62" s="244"/>
      <c r="F62" s="244"/>
      <c r="G62" s="325"/>
      <c r="H62" s="326" t="s">
        <v>510</v>
      </c>
      <c r="I62" s="327">
        <v>1429311</v>
      </c>
      <c r="J62" s="328">
        <v>37529</v>
      </c>
      <c r="K62" s="329">
        <v>21.7</v>
      </c>
      <c r="L62" s="330">
        <v>41312</v>
      </c>
      <c r="M62" s="331">
        <v>7.2</v>
      </c>
      <c r="N62" s="332">
        <v>14.5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9.57</v>
      </c>
      <c r="G47" s="12">
        <v>12.61</v>
      </c>
      <c r="H47" s="12">
        <v>14.92</v>
      </c>
      <c r="I47" s="12">
        <v>15.17</v>
      </c>
      <c r="J47" s="13">
        <v>15.79</v>
      </c>
    </row>
    <row r="48" spans="2:10" ht="57.75" customHeight="1">
      <c r="B48" s="14"/>
      <c r="C48" s="1139" t="s">
        <v>4</v>
      </c>
      <c r="D48" s="1139"/>
      <c r="E48" s="1140"/>
      <c r="F48" s="15">
        <v>4.83</v>
      </c>
      <c r="G48" s="16">
        <v>3.7</v>
      </c>
      <c r="H48" s="16">
        <v>4.74</v>
      </c>
      <c r="I48" s="16">
        <v>5.96</v>
      </c>
      <c r="J48" s="17">
        <v>3.99</v>
      </c>
    </row>
    <row r="49" spans="2:10" ht="57.75" customHeight="1" thickBot="1">
      <c r="B49" s="18"/>
      <c r="C49" s="1141" t="s">
        <v>5</v>
      </c>
      <c r="D49" s="1141"/>
      <c r="E49" s="1142"/>
      <c r="F49" s="19">
        <v>3.01</v>
      </c>
      <c r="G49" s="20">
        <v>2.72</v>
      </c>
      <c r="H49" s="20">
        <v>3.1</v>
      </c>
      <c r="I49" s="20">
        <v>1.1299999999999999</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9.41</v>
      </c>
      <c r="G34" s="33">
        <v>8.82</v>
      </c>
      <c r="H34" s="33">
        <v>8.7200000000000006</v>
      </c>
      <c r="I34" s="33">
        <v>7.91</v>
      </c>
      <c r="J34" s="34">
        <v>7.37</v>
      </c>
      <c r="K34" s="22"/>
      <c r="L34" s="22"/>
      <c r="M34" s="22"/>
      <c r="N34" s="22"/>
      <c r="O34" s="22"/>
      <c r="P34" s="22"/>
    </row>
    <row r="35" spans="1:16" ht="39" customHeight="1">
      <c r="A35" s="22"/>
      <c r="B35" s="35"/>
      <c r="C35" s="1143" t="s">
        <v>524</v>
      </c>
      <c r="D35" s="1144"/>
      <c r="E35" s="1145"/>
      <c r="F35" s="36">
        <v>4.83</v>
      </c>
      <c r="G35" s="37">
        <v>3.7</v>
      </c>
      <c r="H35" s="37">
        <v>4.74</v>
      </c>
      <c r="I35" s="37">
        <v>5.96</v>
      </c>
      <c r="J35" s="38">
        <v>3.99</v>
      </c>
      <c r="K35" s="22"/>
      <c r="L35" s="22"/>
      <c r="M35" s="22"/>
      <c r="N35" s="22"/>
      <c r="O35" s="22"/>
      <c r="P35" s="22"/>
    </row>
    <row r="36" spans="1:16" ht="39" customHeight="1">
      <c r="A36" s="22"/>
      <c r="B36" s="35"/>
      <c r="C36" s="1143" t="s">
        <v>525</v>
      </c>
      <c r="D36" s="1144"/>
      <c r="E36" s="1145"/>
      <c r="F36" s="36">
        <v>0.68</v>
      </c>
      <c r="G36" s="37">
        <v>0.73</v>
      </c>
      <c r="H36" s="37">
        <v>0.31</v>
      </c>
      <c r="I36" s="37">
        <v>0.73</v>
      </c>
      <c r="J36" s="38">
        <v>0.64</v>
      </c>
      <c r="K36" s="22"/>
      <c r="L36" s="22"/>
      <c r="M36" s="22"/>
      <c r="N36" s="22"/>
      <c r="O36" s="22"/>
      <c r="P36" s="22"/>
    </row>
    <row r="37" spans="1:16" ht="39" customHeight="1">
      <c r="A37" s="22"/>
      <c r="B37" s="35"/>
      <c r="C37" s="1143" t="s">
        <v>526</v>
      </c>
      <c r="D37" s="1144"/>
      <c r="E37" s="1145"/>
      <c r="F37" s="36">
        <v>0.08</v>
      </c>
      <c r="G37" s="37">
        <v>0.12</v>
      </c>
      <c r="H37" s="37">
        <v>0.1</v>
      </c>
      <c r="I37" s="37">
        <v>0.13</v>
      </c>
      <c r="J37" s="38">
        <v>0.13</v>
      </c>
      <c r="K37" s="22"/>
      <c r="L37" s="22"/>
      <c r="M37" s="22"/>
      <c r="N37" s="22"/>
      <c r="O37" s="22"/>
      <c r="P37" s="22"/>
    </row>
    <row r="38" spans="1:16" ht="39" customHeight="1">
      <c r="A38" s="22"/>
      <c r="B38" s="35"/>
      <c r="C38" s="1143" t="s">
        <v>527</v>
      </c>
      <c r="D38" s="1144"/>
      <c r="E38" s="1145"/>
      <c r="F38" s="36">
        <v>0.16</v>
      </c>
      <c r="G38" s="37">
        <v>0.19</v>
      </c>
      <c r="H38" s="37">
        <v>0.09</v>
      </c>
      <c r="I38" s="37">
        <v>0.11</v>
      </c>
      <c r="J38" s="38">
        <v>0.1</v>
      </c>
      <c r="K38" s="22"/>
      <c r="L38" s="22"/>
      <c r="M38" s="22"/>
      <c r="N38" s="22"/>
      <c r="O38" s="22"/>
      <c r="P38" s="22"/>
    </row>
    <row r="39" spans="1:16" ht="39" customHeight="1">
      <c r="A39" s="22"/>
      <c r="B39" s="35"/>
      <c r="C39" s="1143" t="s">
        <v>528</v>
      </c>
      <c r="D39" s="1144"/>
      <c r="E39" s="1145"/>
      <c r="F39" s="36">
        <v>1.31</v>
      </c>
      <c r="G39" s="37">
        <v>0.81</v>
      </c>
      <c r="H39" s="37">
        <v>0.19</v>
      </c>
      <c r="I39" s="37">
        <v>0.52</v>
      </c>
      <c r="J39" s="38">
        <v>0.1</v>
      </c>
      <c r="K39" s="22"/>
      <c r="L39" s="22"/>
      <c r="M39" s="22"/>
      <c r="N39" s="22"/>
      <c r="O39" s="22"/>
      <c r="P39" s="22"/>
    </row>
    <row r="40" spans="1:16" ht="39" customHeight="1">
      <c r="A40" s="22"/>
      <c r="B40" s="35"/>
      <c r="C40" s="1143" t="s">
        <v>529</v>
      </c>
      <c r="D40" s="1144"/>
      <c r="E40" s="1145"/>
      <c r="F40" s="36">
        <v>0.04</v>
      </c>
      <c r="G40" s="37">
        <v>0.13</v>
      </c>
      <c r="H40" s="37">
        <v>0.09</v>
      </c>
      <c r="I40" s="37">
        <v>0.11</v>
      </c>
      <c r="J40" s="38">
        <v>0.08</v>
      </c>
      <c r="K40" s="22"/>
      <c r="L40" s="22"/>
      <c r="M40" s="22"/>
      <c r="N40" s="22"/>
      <c r="O40" s="22"/>
      <c r="P40" s="22"/>
    </row>
    <row r="41" spans="1:16" ht="39" customHeight="1">
      <c r="A41" s="22"/>
      <c r="B41" s="35"/>
      <c r="C41" s="1143" t="s">
        <v>530</v>
      </c>
      <c r="D41" s="1144"/>
      <c r="E41" s="1145"/>
      <c r="F41" s="36" t="s">
        <v>478</v>
      </c>
      <c r="G41" s="37" t="s">
        <v>478</v>
      </c>
      <c r="H41" s="37" t="s">
        <v>478</v>
      </c>
      <c r="I41" s="37">
        <v>0.02</v>
      </c>
      <c r="J41" s="38">
        <v>0.02</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0.26</v>
      </c>
      <c r="G43" s="42">
        <v>0.04</v>
      </c>
      <c r="H43" s="42">
        <v>0.04</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2043</v>
      </c>
      <c r="L45" s="60">
        <v>1962</v>
      </c>
      <c r="M45" s="60">
        <v>1989</v>
      </c>
      <c r="N45" s="60">
        <v>1964</v>
      </c>
      <c r="O45" s="61">
        <v>1885</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415</v>
      </c>
      <c r="L48" s="64">
        <v>432</v>
      </c>
      <c r="M48" s="64">
        <v>499</v>
      </c>
      <c r="N48" s="64">
        <v>464</v>
      </c>
      <c r="O48" s="65">
        <v>475</v>
      </c>
      <c r="P48" s="48"/>
      <c r="Q48" s="48"/>
      <c r="R48" s="48"/>
      <c r="S48" s="48"/>
      <c r="T48" s="48"/>
      <c r="U48" s="48"/>
    </row>
    <row r="49" spans="1:21" ht="30.75" customHeight="1">
      <c r="A49" s="48"/>
      <c r="B49" s="1161"/>
      <c r="C49" s="1162"/>
      <c r="D49" s="62"/>
      <c r="E49" s="1153" t="s">
        <v>16</v>
      </c>
      <c r="F49" s="1153"/>
      <c r="G49" s="1153"/>
      <c r="H49" s="1153"/>
      <c r="I49" s="1153"/>
      <c r="J49" s="1154"/>
      <c r="K49" s="63">
        <v>11</v>
      </c>
      <c r="L49" s="64">
        <v>8</v>
      </c>
      <c r="M49" s="64">
        <v>8</v>
      </c>
      <c r="N49" s="64">
        <v>4</v>
      </c>
      <c r="O49" s="65">
        <v>4</v>
      </c>
      <c r="P49" s="48"/>
      <c r="Q49" s="48"/>
      <c r="R49" s="48"/>
      <c r="S49" s="48"/>
      <c r="T49" s="48"/>
      <c r="U49" s="48"/>
    </row>
    <row r="50" spans="1:21" ht="30.75" customHeight="1">
      <c r="A50" s="48"/>
      <c r="B50" s="1161"/>
      <c r="C50" s="1162"/>
      <c r="D50" s="62"/>
      <c r="E50" s="1153" t="s">
        <v>17</v>
      </c>
      <c r="F50" s="1153"/>
      <c r="G50" s="1153"/>
      <c r="H50" s="1153"/>
      <c r="I50" s="1153"/>
      <c r="J50" s="1154"/>
      <c r="K50" s="63">
        <v>1</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1255</v>
      </c>
      <c r="L52" s="64">
        <v>1298</v>
      </c>
      <c r="M52" s="64">
        <v>1402</v>
      </c>
      <c r="N52" s="64">
        <v>1458</v>
      </c>
      <c r="O52" s="65">
        <v>1490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1215</v>
      </c>
      <c r="L53" s="69">
        <v>1104</v>
      </c>
      <c r="M53" s="69">
        <v>1094</v>
      </c>
      <c r="N53" s="69">
        <v>974</v>
      </c>
      <c r="O53" s="70">
        <v>874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17459</v>
      </c>
      <c r="J41" s="83">
        <v>17659</v>
      </c>
      <c r="K41" s="83">
        <v>17897</v>
      </c>
      <c r="L41" s="83">
        <v>18548</v>
      </c>
      <c r="M41" s="84">
        <v>19191</v>
      </c>
    </row>
    <row r="42" spans="2:13" ht="27.75" customHeight="1">
      <c r="B42" s="1169"/>
      <c r="C42" s="1170"/>
      <c r="D42" s="85"/>
      <c r="E42" s="1175" t="s">
        <v>26</v>
      </c>
      <c r="F42" s="1175"/>
      <c r="G42" s="1175"/>
      <c r="H42" s="1176"/>
      <c r="I42" s="86">
        <v>2</v>
      </c>
      <c r="J42" s="87">
        <v>1</v>
      </c>
      <c r="K42" s="87">
        <v>1</v>
      </c>
      <c r="L42" s="87">
        <v>1</v>
      </c>
      <c r="M42" s="88">
        <v>0</v>
      </c>
    </row>
    <row r="43" spans="2:13" ht="27.75" customHeight="1">
      <c r="B43" s="1169"/>
      <c r="C43" s="1170"/>
      <c r="D43" s="85"/>
      <c r="E43" s="1175" t="s">
        <v>27</v>
      </c>
      <c r="F43" s="1175"/>
      <c r="G43" s="1175"/>
      <c r="H43" s="1176"/>
      <c r="I43" s="86">
        <v>7027</v>
      </c>
      <c r="J43" s="87">
        <v>6399</v>
      </c>
      <c r="K43" s="87">
        <v>7178</v>
      </c>
      <c r="L43" s="87">
        <v>7013</v>
      </c>
      <c r="M43" s="88">
        <v>6548</v>
      </c>
    </row>
    <row r="44" spans="2:13" ht="27.75" customHeight="1">
      <c r="B44" s="1169"/>
      <c r="C44" s="1170"/>
      <c r="D44" s="85"/>
      <c r="E44" s="1175" t="s">
        <v>28</v>
      </c>
      <c r="F44" s="1175"/>
      <c r="G44" s="1175"/>
      <c r="H44" s="1176"/>
      <c r="I44" s="86">
        <v>57</v>
      </c>
      <c r="J44" s="87">
        <v>50</v>
      </c>
      <c r="K44" s="87">
        <v>42</v>
      </c>
      <c r="L44" s="87">
        <v>40</v>
      </c>
      <c r="M44" s="88">
        <v>89</v>
      </c>
    </row>
    <row r="45" spans="2:13" ht="27.75" customHeight="1">
      <c r="B45" s="1169"/>
      <c r="C45" s="1170"/>
      <c r="D45" s="85"/>
      <c r="E45" s="1175" t="s">
        <v>29</v>
      </c>
      <c r="F45" s="1175"/>
      <c r="G45" s="1175"/>
      <c r="H45" s="1176"/>
      <c r="I45" s="86">
        <v>4783</v>
      </c>
      <c r="J45" s="87">
        <v>4576</v>
      </c>
      <c r="K45" s="87">
        <v>4435</v>
      </c>
      <c r="L45" s="87">
        <v>4282</v>
      </c>
      <c r="M45" s="88">
        <v>4062</v>
      </c>
    </row>
    <row r="46" spans="2:13" ht="27.75" customHeight="1">
      <c r="B46" s="1169"/>
      <c r="C46" s="1170"/>
      <c r="D46" s="85"/>
      <c r="E46" s="1175" t="s">
        <v>30</v>
      </c>
      <c r="F46" s="1175"/>
      <c r="G46" s="1175"/>
      <c r="H46" s="1176"/>
      <c r="I46" s="86">
        <v>6</v>
      </c>
      <c r="J46" s="87">
        <v>3</v>
      </c>
      <c r="K46" s="87">
        <v>6</v>
      </c>
      <c r="L46" s="87">
        <v>4</v>
      </c>
      <c r="M46" s="88">
        <v>4</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3008</v>
      </c>
      <c r="J49" s="87">
        <v>3742</v>
      </c>
      <c r="K49" s="87">
        <v>4395</v>
      </c>
      <c r="L49" s="87">
        <v>3970</v>
      </c>
      <c r="M49" s="88">
        <v>3985</v>
      </c>
    </row>
    <row r="50" spans="2:13" ht="27.75" customHeight="1">
      <c r="B50" s="1169"/>
      <c r="C50" s="1170"/>
      <c r="D50" s="85"/>
      <c r="E50" s="1175" t="s">
        <v>35</v>
      </c>
      <c r="F50" s="1175"/>
      <c r="G50" s="1175"/>
      <c r="H50" s="1176"/>
      <c r="I50" s="86">
        <v>232</v>
      </c>
      <c r="J50" s="87">
        <v>226</v>
      </c>
      <c r="K50" s="87">
        <v>228</v>
      </c>
      <c r="L50" s="87">
        <v>243</v>
      </c>
      <c r="M50" s="88">
        <v>229</v>
      </c>
    </row>
    <row r="51" spans="2:13" ht="27.75" customHeight="1">
      <c r="B51" s="1171"/>
      <c r="C51" s="1172"/>
      <c r="D51" s="85"/>
      <c r="E51" s="1175" t="s">
        <v>36</v>
      </c>
      <c r="F51" s="1175"/>
      <c r="G51" s="1175"/>
      <c r="H51" s="1176"/>
      <c r="I51" s="86">
        <v>14849</v>
      </c>
      <c r="J51" s="87">
        <v>15975</v>
      </c>
      <c r="K51" s="87">
        <v>16476</v>
      </c>
      <c r="L51" s="87">
        <v>17491</v>
      </c>
      <c r="M51" s="88">
        <v>17751</v>
      </c>
    </row>
    <row r="52" spans="2:13" ht="27.75" customHeight="1" thickBot="1">
      <c r="B52" s="1179" t="s">
        <v>37</v>
      </c>
      <c r="C52" s="1180"/>
      <c r="D52" s="90"/>
      <c r="E52" s="1181" t="s">
        <v>38</v>
      </c>
      <c r="F52" s="1181"/>
      <c r="G52" s="1181"/>
      <c r="H52" s="1182"/>
      <c r="I52" s="91">
        <v>11245</v>
      </c>
      <c r="J52" s="92">
        <v>8743</v>
      </c>
      <c r="K52" s="92">
        <v>8459</v>
      </c>
      <c r="L52" s="92">
        <v>8184</v>
      </c>
      <c r="M52" s="93">
        <v>7929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49962</v>
      </c>
      <c r="E3" s="116"/>
      <c r="F3" s="117">
        <v>79008</v>
      </c>
      <c r="G3" s="118"/>
      <c r="H3" s="119"/>
    </row>
    <row r="4" spans="1:8">
      <c r="A4" s="120"/>
      <c r="B4" s="121"/>
      <c r="C4" s="122"/>
      <c r="D4" s="123">
        <v>35582</v>
      </c>
      <c r="E4" s="124"/>
      <c r="F4" s="125">
        <v>46014</v>
      </c>
      <c r="G4" s="126"/>
      <c r="H4" s="127"/>
    </row>
    <row r="5" spans="1:8">
      <c r="A5" s="108" t="s">
        <v>511</v>
      </c>
      <c r="B5" s="113"/>
      <c r="C5" s="114"/>
      <c r="D5" s="115">
        <v>85774</v>
      </c>
      <c r="E5" s="116"/>
      <c r="F5" s="117">
        <v>86381</v>
      </c>
      <c r="G5" s="118"/>
      <c r="H5" s="119"/>
    </row>
    <row r="6" spans="1:8">
      <c r="A6" s="120"/>
      <c r="B6" s="121"/>
      <c r="C6" s="122"/>
      <c r="D6" s="123">
        <v>26337</v>
      </c>
      <c r="E6" s="124"/>
      <c r="F6" s="125">
        <v>41242</v>
      </c>
      <c r="G6" s="126"/>
      <c r="H6" s="127"/>
    </row>
    <row r="7" spans="1:8">
      <c r="A7" s="108" t="s">
        <v>512</v>
      </c>
      <c r="B7" s="113"/>
      <c r="C7" s="114"/>
      <c r="D7" s="115">
        <v>78114</v>
      </c>
      <c r="E7" s="116"/>
      <c r="F7" s="117">
        <v>67088</v>
      </c>
      <c r="G7" s="118"/>
      <c r="H7" s="119"/>
    </row>
    <row r="8" spans="1:8">
      <c r="A8" s="120"/>
      <c r="B8" s="121"/>
      <c r="C8" s="122"/>
      <c r="D8" s="123">
        <v>26001</v>
      </c>
      <c r="E8" s="124"/>
      <c r="F8" s="125">
        <v>37146</v>
      </c>
      <c r="G8" s="126"/>
      <c r="H8" s="127"/>
    </row>
    <row r="9" spans="1:8">
      <c r="A9" s="108" t="s">
        <v>513</v>
      </c>
      <c r="B9" s="113"/>
      <c r="C9" s="114"/>
      <c r="D9" s="115">
        <v>114020</v>
      </c>
      <c r="E9" s="116"/>
      <c r="F9" s="117">
        <v>70489</v>
      </c>
      <c r="G9" s="118"/>
      <c r="H9" s="119"/>
    </row>
    <row r="10" spans="1:8">
      <c r="A10" s="120"/>
      <c r="B10" s="121"/>
      <c r="C10" s="122"/>
      <c r="D10" s="123">
        <v>43915</v>
      </c>
      <c r="E10" s="124"/>
      <c r="F10" s="125">
        <v>37817</v>
      </c>
      <c r="G10" s="126"/>
      <c r="H10" s="127"/>
    </row>
    <row r="11" spans="1:8">
      <c r="A11" s="108" t="s">
        <v>514</v>
      </c>
      <c r="B11" s="113"/>
      <c r="C11" s="114"/>
      <c r="D11" s="115">
        <v>121024</v>
      </c>
      <c r="E11" s="116"/>
      <c r="F11" s="117">
        <v>84389</v>
      </c>
      <c r="G11" s="118"/>
      <c r="H11" s="119"/>
    </row>
    <row r="12" spans="1:8">
      <c r="A12" s="120"/>
      <c r="B12" s="121"/>
      <c r="C12" s="128"/>
      <c r="D12" s="123">
        <v>55812</v>
      </c>
      <c r="E12" s="124"/>
      <c r="F12" s="125">
        <v>44339</v>
      </c>
      <c r="G12" s="126"/>
      <c r="H12" s="127"/>
    </row>
    <row r="13" spans="1:8">
      <c r="A13" s="108"/>
      <c r="B13" s="113"/>
      <c r="C13" s="129"/>
      <c r="D13" s="130">
        <v>89779</v>
      </c>
      <c r="E13" s="131"/>
      <c r="F13" s="132">
        <v>77471</v>
      </c>
      <c r="G13" s="133"/>
      <c r="H13" s="119"/>
    </row>
    <row r="14" spans="1:8">
      <c r="A14" s="120"/>
      <c r="B14" s="121"/>
      <c r="C14" s="122"/>
      <c r="D14" s="123">
        <v>37529</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4.83</v>
      </c>
      <c r="C19" s="134">
        <f>ROUND(VALUE(SUBSTITUTE(実質収支比率等に係る経年分析!G$48,"▲","-")),2)</f>
        <v>3.7</v>
      </c>
      <c r="D19" s="134">
        <f>ROUND(VALUE(SUBSTITUTE(実質収支比率等に係る経年分析!H$48,"▲","-")),2)</f>
        <v>4.74</v>
      </c>
      <c r="E19" s="134">
        <f>ROUND(VALUE(SUBSTITUTE(実質収支比率等に係る経年分析!I$48,"▲","-")),2)</f>
        <v>5.96</v>
      </c>
      <c r="F19" s="134">
        <f>ROUND(VALUE(SUBSTITUTE(実質収支比率等に係る経年分析!J$48,"▲","-")),2)</f>
        <v>3.99</v>
      </c>
    </row>
    <row r="20" spans="1:11">
      <c r="A20" s="134" t="s">
        <v>43</v>
      </c>
      <c r="B20" s="134">
        <f>ROUND(VALUE(SUBSTITUTE(実質収支比率等に係る経年分析!F$47,"▲","-")),2)</f>
        <v>9.57</v>
      </c>
      <c r="C20" s="134">
        <f>ROUND(VALUE(SUBSTITUTE(実質収支比率等に係る経年分析!G$47,"▲","-")),2)</f>
        <v>12.61</v>
      </c>
      <c r="D20" s="134">
        <f>ROUND(VALUE(SUBSTITUTE(実質収支比率等に係る経年分析!H$47,"▲","-")),2)</f>
        <v>14.92</v>
      </c>
      <c r="E20" s="134">
        <f>ROUND(VALUE(SUBSTITUTE(実質収支比率等に係る経年分析!I$47,"▲","-")),2)</f>
        <v>15.17</v>
      </c>
      <c r="F20" s="134">
        <f>ROUND(VALUE(SUBSTITUTE(実質収支比率等に係る経年分析!J$47,"▲","-")),2)</f>
        <v>15.79</v>
      </c>
    </row>
    <row r="21" spans="1:11">
      <c r="A21" s="134" t="s">
        <v>44</v>
      </c>
      <c r="B21" s="134">
        <f>IF(ISNUMBER(VALUE(SUBSTITUTE(実質収支比率等に係る経年分析!F$49,"▲","-"))),ROUND(VALUE(SUBSTITUTE(実質収支比率等に係る経年分析!F$49,"▲","-")),2),NA())</f>
        <v>3.01</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1.1299999999999999</v>
      </c>
      <c r="F21" s="134">
        <f>IF(ISNUMBER(VALUE(SUBSTITUTE(実質収支比率等に係る経年分析!J$49,"▲","-"))),ROUND(VALUE(SUBSTITUTE(実質収支比率等に係る経年分析!J$49,"▲","-")),2),NA())</f>
        <v>-1.06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戸別浄化槽整備事業特別会計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流域関連公共下水道事業特別会計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特定環境保全公共下水道事業特別会計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1255</v>
      </c>
      <c r="E42" s="136"/>
      <c r="F42" s="136"/>
      <c r="G42" s="136">
        <f>'実質公債費比率（分子）の構造'!L$52</f>
        <v>1298</v>
      </c>
      <c r="H42" s="136"/>
      <c r="I42" s="136"/>
      <c r="J42" s="136">
        <f>'実質公債費比率（分子）の構造'!M$52</f>
        <v>1402</v>
      </c>
      <c r="K42" s="136"/>
      <c r="L42" s="136"/>
      <c r="M42" s="136">
        <f>'実質公債費比率（分子）の構造'!N$52</f>
        <v>1458</v>
      </c>
      <c r="N42" s="136"/>
      <c r="O42" s="136"/>
      <c r="P42" s="136">
        <f>'実質公債費比率（分子）の構造'!O$52</f>
        <v>1490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11</v>
      </c>
      <c r="C45" s="136"/>
      <c r="D45" s="136"/>
      <c r="E45" s="136">
        <f>'実質公債費比率（分子）の構造'!L$49</f>
        <v>8</v>
      </c>
      <c r="F45" s="136"/>
      <c r="G45" s="136"/>
      <c r="H45" s="136">
        <f>'実質公債費比率（分子）の構造'!M$49</f>
        <v>8</v>
      </c>
      <c r="I45" s="136"/>
      <c r="J45" s="136"/>
      <c r="K45" s="136">
        <f>'実質公債費比率（分子）の構造'!N$49</f>
        <v>4</v>
      </c>
      <c r="L45" s="136"/>
      <c r="M45" s="136"/>
      <c r="N45" s="136">
        <f>'実質公債費比率（分子）の構造'!O$49</f>
        <v>4</v>
      </c>
      <c r="O45" s="136"/>
      <c r="P45" s="136"/>
    </row>
    <row r="46" spans="1:16">
      <c r="A46" s="136" t="s">
        <v>55</v>
      </c>
      <c r="B46" s="136">
        <f>'実質公債費比率（分子）の構造'!K$48</f>
        <v>415</v>
      </c>
      <c r="C46" s="136"/>
      <c r="D46" s="136"/>
      <c r="E46" s="136">
        <f>'実質公債費比率（分子）の構造'!L$48</f>
        <v>432</v>
      </c>
      <c r="F46" s="136"/>
      <c r="G46" s="136"/>
      <c r="H46" s="136">
        <f>'実質公債費比率（分子）の構造'!M$48</f>
        <v>499</v>
      </c>
      <c r="I46" s="136"/>
      <c r="J46" s="136"/>
      <c r="K46" s="136">
        <f>'実質公債費比率（分子）の構造'!N$48</f>
        <v>464</v>
      </c>
      <c r="L46" s="136"/>
      <c r="M46" s="136"/>
      <c r="N46" s="136">
        <f>'実質公債費比率（分子）の構造'!O$48</f>
        <v>475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2043</v>
      </c>
      <c r="C49" s="136"/>
      <c r="D49" s="136"/>
      <c r="E49" s="136">
        <f>'実質公債費比率（分子）の構造'!L$45</f>
        <v>1962</v>
      </c>
      <c r="F49" s="136"/>
      <c r="G49" s="136"/>
      <c r="H49" s="136">
        <f>'実質公債費比率（分子）の構造'!M$45</f>
        <v>1989</v>
      </c>
      <c r="I49" s="136"/>
      <c r="J49" s="136"/>
      <c r="K49" s="136">
        <f>'実質公債費比率（分子）の構造'!N$45</f>
        <v>1964</v>
      </c>
      <c r="L49" s="136"/>
      <c r="M49" s="136"/>
      <c r="N49" s="136">
        <f>'実質公債費比率（分子）の構造'!O$45</f>
        <v>1885</v>
      </c>
      <c r="O49" s="136"/>
      <c r="P49" s="136"/>
    </row>
    <row r="50" spans="1:16">
      <c r="A50" s="136" t="s">
        <v>59</v>
      </c>
      <c r="B50" s="136" t="e">
        <f>NA()</f>
        <v>#N/A</v>
      </c>
      <c r="C50" s="136">
        <f>IF(ISNUMBER('実質公債費比率（分子）の構造'!K$53),'実質公債費比率（分子）の構造'!K$53,NA())</f>
        <v>1215</v>
      </c>
      <c r="D50" s="136" t="e">
        <f>NA()</f>
        <v>#N/A</v>
      </c>
      <c r="E50" s="136" t="e">
        <f>NA()</f>
        <v>#N/A</v>
      </c>
      <c r="F50" s="136">
        <f>IF(ISNUMBER('実質公債費比率（分子）の構造'!L$53),'実質公債費比率（分子）の構造'!L$53,NA())</f>
        <v>1104</v>
      </c>
      <c r="G50" s="136" t="e">
        <f>NA()</f>
        <v>#N/A</v>
      </c>
      <c r="H50" s="136" t="e">
        <f>NA()</f>
        <v>#N/A</v>
      </c>
      <c r="I50" s="136">
        <f>IF(ISNUMBER('実質公債費比率（分子）の構造'!M$53),'実質公債費比率（分子）の構造'!M$53,NA())</f>
        <v>1094</v>
      </c>
      <c r="J50" s="136" t="e">
        <f>NA()</f>
        <v>#N/A</v>
      </c>
      <c r="K50" s="136" t="e">
        <f>NA()</f>
        <v>#N/A</v>
      </c>
      <c r="L50" s="136">
        <f>IF(ISNUMBER('実質公債費比率（分子）の構造'!N$53),'実質公債費比率（分子）の構造'!N$53,NA())</f>
        <v>974</v>
      </c>
      <c r="M50" s="136" t="e">
        <f>NA()</f>
        <v>#N/A</v>
      </c>
      <c r="N50" s="136" t="e">
        <f>NA()</f>
        <v>#N/A</v>
      </c>
      <c r="O50" s="136">
        <f>IF(ISNUMBER('実質公債費比率（分子）の構造'!O$53),'実質公債費比率（分子）の構造'!O$53,NA())</f>
        <v>874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14849</v>
      </c>
      <c r="E56" s="135"/>
      <c r="F56" s="135"/>
      <c r="G56" s="135">
        <f>'将来負担比率（分子）の構造'!J$51</f>
        <v>15975</v>
      </c>
      <c r="H56" s="135"/>
      <c r="I56" s="135"/>
      <c r="J56" s="135">
        <f>'将来負担比率（分子）の構造'!K$51</f>
        <v>16476</v>
      </c>
      <c r="K56" s="135"/>
      <c r="L56" s="135"/>
      <c r="M56" s="135">
        <f>'将来負担比率（分子）の構造'!L$51</f>
        <v>17491</v>
      </c>
      <c r="N56" s="135"/>
      <c r="O56" s="135"/>
      <c r="P56" s="135">
        <f>'将来負担比率（分子）の構造'!M$51</f>
        <v>17751</v>
      </c>
    </row>
    <row r="57" spans="1:16">
      <c r="A57" s="135" t="s">
        <v>35</v>
      </c>
      <c r="B57" s="135"/>
      <c r="C57" s="135"/>
      <c r="D57" s="135">
        <f>'将来負担比率（分子）の構造'!I$50</f>
        <v>232</v>
      </c>
      <c r="E57" s="135"/>
      <c r="F57" s="135"/>
      <c r="G57" s="135">
        <f>'将来負担比率（分子）の構造'!J$50</f>
        <v>226</v>
      </c>
      <c r="H57" s="135"/>
      <c r="I57" s="135"/>
      <c r="J57" s="135">
        <f>'将来負担比率（分子）の構造'!K$50</f>
        <v>228</v>
      </c>
      <c r="K57" s="135"/>
      <c r="L57" s="135"/>
      <c r="M57" s="135">
        <f>'将来負担比率（分子）の構造'!L$50</f>
        <v>243</v>
      </c>
      <c r="N57" s="135"/>
      <c r="O57" s="135"/>
      <c r="P57" s="135">
        <f>'将来負担比率（分子）の構造'!M$50</f>
        <v>229</v>
      </c>
    </row>
    <row r="58" spans="1:16">
      <c r="A58" s="135" t="s">
        <v>34</v>
      </c>
      <c r="B58" s="135"/>
      <c r="C58" s="135"/>
      <c r="D58" s="135">
        <f>'将来負担比率（分子）の構造'!I$49</f>
        <v>3008</v>
      </c>
      <c r="E58" s="135"/>
      <c r="F58" s="135"/>
      <c r="G58" s="135">
        <f>'将来負担比率（分子）の構造'!J$49</f>
        <v>3742</v>
      </c>
      <c r="H58" s="135"/>
      <c r="I58" s="135"/>
      <c r="J58" s="135">
        <f>'将来負担比率（分子）の構造'!K$49</f>
        <v>4395</v>
      </c>
      <c r="K58" s="135"/>
      <c r="L58" s="135"/>
      <c r="M58" s="135">
        <f>'将来負担比率（分子）の構造'!L$49</f>
        <v>3970</v>
      </c>
      <c r="N58" s="135"/>
      <c r="O58" s="135"/>
      <c r="P58" s="135">
        <f>'将来負担比率（分子）の構造'!M$49</f>
        <v>3985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v>
      </c>
      <c r="C61" s="135"/>
      <c r="D61" s="135"/>
      <c r="E61" s="135">
        <f>'将来負担比率（分子）の構造'!J$46</f>
        <v>3</v>
      </c>
      <c r="F61" s="135"/>
      <c r="G61" s="135"/>
      <c r="H61" s="135">
        <f>'将来負担比率（分子）の構造'!K$46</f>
        <v>6</v>
      </c>
      <c r="I61" s="135"/>
      <c r="J61" s="135"/>
      <c r="K61" s="135">
        <f>'将来負担比率（分子）の構造'!L$46</f>
        <v>4</v>
      </c>
      <c r="L61" s="135"/>
      <c r="M61" s="135"/>
      <c r="N61" s="135">
        <f>'将来負担比率（分子）の構造'!M$46</f>
        <v>4</v>
      </c>
      <c r="O61" s="135"/>
      <c r="P61" s="135"/>
    </row>
    <row r="62" spans="1:16">
      <c r="A62" s="135" t="s">
        <v>29</v>
      </c>
      <c r="B62" s="135">
        <f>'将来負担比率（分子）の構造'!I$45</f>
        <v>4783</v>
      </c>
      <c r="C62" s="135"/>
      <c r="D62" s="135"/>
      <c r="E62" s="135">
        <f>'将来負担比率（分子）の構造'!J$45</f>
        <v>4576</v>
      </c>
      <c r="F62" s="135"/>
      <c r="G62" s="135"/>
      <c r="H62" s="135">
        <f>'将来負担比率（分子）の構造'!K$45</f>
        <v>4435</v>
      </c>
      <c r="I62" s="135"/>
      <c r="J62" s="135"/>
      <c r="K62" s="135">
        <f>'将来負担比率（分子）の構造'!L$45</f>
        <v>4282</v>
      </c>
      <c r="L62" s="135"/>
      <c r="M62" s="135"/>
      <c r="N62" s="135">
        <f>'将来負担比率（分子）の構造'!M$45</f>
        <v>4062</v>
      </c>
      <c r="O62" s="135"/>
      <c r="P62" s="135"/>
    </row>
    <row r="63" spans="1:16">
      <c r="A63" s="135" t="s">
        <v>28</v>
      </c>
      <c r="B63" s="135">
        <f>'将来負担比率（分子）の構造'!I$44</f>
        <v>57</v>
      </c>
      <c r="C63" s="135"/>
      <c r="D63" s="135"/>
      <c r="E63" s="135">
        <f>'将来負担比率（分子）の構造'!J$44</f>
        <v>50</v>
      </c>
      <c r="F63" s="135"/>
      <c r="G63" s="135"/>
      <c r="H63" s="135">
        <f>'将来負担比率（分子）の構造'!K$44</f>
        <v>42</v>
      </c>
      <c r="I63" s="135"/>
      <c r="J63" s="135"/>
      <c r="K63" s="135">
        <f>'将来負担比率（分子）の構造'!L$44</f>
        <v>40</v>
      </c>
      <c r="L63" s="135"/>
      <c r="M63" s="135"/>
      <c r="N63" s="135">
        <f>'将来負担比率（分子）の構造'!M$44</f>
        <v>89</v>
      </c>
      <c r="O63" s="135"/>
      <c r="P63" s="135"/>
    </row>
    <row r="64" spans="1:16">
      <c r="A64" s="135" t="s">
        <v>27</v>
      </c>
      <c r="B64" s="135">
        <f>'将来負担比率（分子）の構造'!I$43</f>
        <v>7027</v>
      </c>
      <c r="C64" s="135"/>
      <c r="D64" s="135"/>
      <c r="E64" s="135">
        <f>'将来負担比率（分子）の構造'!J$43</f>
        <v>6399</v>
      </c>
      <c r="F64" s="135"/>
      <c r="G64" s="135"/>
      <c r="H64" s="135">
        <f>'将来負担比率（分子）の構造'!K$43</f>
        <v>7178</v>
      </c>
      <c r="I64" s="135"/>
      <c r="J64" s="135"/>
      <c r="K64" s="135">
        <f>'将来負担比率（分子）の構造'!L$43</f>
        <v>7013</v>
      </c>
      <c r="L64" s="135"/>
      <c r="M64" s="135"/>
      <c r="N64" s="135">
        <f>'将来負担比率（分子）の構造'!M$43</f>
        <v>6548</v>
      </c>
      <c r="O64" s="135"/>
      <c r="P64" s="135"/>
    </row>
    <row r="65" spans="1:16">
      <c r="A65" s="135" t="s">
        <v>26</v>
      </c>
      <c r="B65" s="135">
        <f>'将来負担比率（分子）の構造'!I$42</f>
        <v>2</v>
      </c>
      <c r="C65" s="135"/>
      <c r="D65" s="135"/>
      <c r="E65" s="135">
        <f>'将来負担比率（分子）の構造'!J$42</f>
        <v>1</v>
      </c>
      <c r="F65" s="135"/>
      <c r="G65" s="135"/>
      <c r="H65" s="135">
        <f>'将来負担比率（分子）の構造'!K$42</f>
        <v>1</v>
      </c>
      <c r="I65" s="135"/>
      <c r="J65" s="135"/>
      <c r="K65" s="135">
        <f>'将来負担比率（分子）の構造'!L$42</f>
        <v>1</v>
      </c>
      <c r="L65" s="135"/>
      <c r="M65" s="135"/>
      <c r="N65" s="135">
        <f>'将来負担比率（分子）の構造'!M$42</f>
        <v>0</v>
      </c>
      <c r="O65" s="135"/>
      <c r="P65" s="135"/>
    </row>
    <row r="66" spans="1:16">
      <c r="A66" s="135" t="s">
        <v>25</v>
      </c>
      <c r="B66" s="135">
        <f>'将来負担比率（分子）の構造'!I$41</f>
        <v>17459</v>
      </c>
      <c r="C66" s="135"/>
      <c r="D66" s="135"/>
      <c r="E66" s="135">
        <f>'将来負担比率（分子）の構造'!J$41</f>
        <v>17659</v>
      </c>
      <c r="F66" s="135"/>
      <c r="G66" s="135"/>
      <c r="H66" s="135">
        <f>'将来負担比率（分子）の構造'!K$41</f>
        <v>17897</v>
      </c>
      <c r="I66" s="135"/>
      <c r="J66" s="135"/>
      <c r="K66" s="135">
        <f>'将来負担比率（分子）の構造'!L$41</f>
        <v>18548</v>
      </c>
      <c r="L66" s="135"/>
      <c r="M66" s="135"/>
      <c r="N66" s="135">
        <f>'将来負担比率（分子）の構造'!M$41</f>
        <v>19191</v>
      </c>
      <c r="O66" s="135"/>
      <c r="P66" s="135"/>
    </row>
    <row r="67" spans="1:16">
      <c r="A67" s="135" t="s">
        <v>63</v>
      </c>
      <c r="B67" s="135" t="e">
        <f>NA()</f>
        <v>#N/A</v>
      </c>
      <c r="C67" s="135">
        <f>IF(ISNUMBER('将来負担比率（分子）の構造'!I$52), IF('将来負担比率（分子）の構造'!I$52 &lt; 0, 0, '将来負担比率（分子）の構造'!I$52), NA())</f>
        <v>11245</v>
      </c>
      <c r="D67" s="135" t="e">
        <f>NA()</f>
        <v>#N/A</v>
      </c>
      <c r="E67" s="135" t="e">
        <f>NA()</f>
        <v>#N/A</v>
      </c>
      <c r="F67" s="135">
        <f>IF(ISNUMBER('将来負担比率（分子）の構造'!J$52), IF('将来負担比率（分子）の構造'!J$52 &lt; 0, 0, '将来負担比率（分子）の構造'!J$52), NA())</f>
        <v>8743</v>
      </c>
      <c r="G67" s="135" t="e">
        <f>NA()</f>
        <v>#N/A</v>
      </c>
      <c r="H67" s="135" t="e">
        <f>NA()</f>
        <v>#N/A</v>
      </c>
      <c r="I67" s="135">
        <f>IF(ISNUMBER('将来負担比率（分子）の構造'!K$52), IF('将来負担比率（分子）の構造'!K$52 &lt; 0, 0, '将来負担比率（分子）の構造'!K$52), NA())</f>
        <v>8459</v>
      </c>
      <c r="J67" s="135" t="e">
        <f>NA()</f>
        <v>#N/A</v>
      </c>
      <c r="K67" s="135" t="e">
        <f>NA()</f>
        <v>#N/A</v>
      </c>
      <c r="L67" s="135">
        <f>IF(ISNUMBER('将来負担比率（分子）の構造'!L$52), IF('将来負担比率（分子）の構造'!L$52 &lt; 0, 0, '将来負担比率（分子）の構造'!L$52), NA())</f>
        <v>8184</v>
      </c>
      <c r="M67" s="135" t="e">
        <f>NA()</f>
        <v>#N/A</v>
      </c>
      <c r="N67" s="135" t="e">
        <f>NA()</f>
        <v>#N/A</v>
      </c>
      <c r="O67" s="135">
        <f>IF(ISNUMBER('将来負担比率（分子）の構造'!M$52), IF('将来負担比率（分子）の構造'!M$52 &lt; 0, 0, '将来負担比率（分子）の構造'!M$52), NA())</f>
        <v>7929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2015-05-01T02:17:14Z</cp:lastPrinted>
  <dcterms:created xsi:type="dcterms:W3CDTF">2015-02-17T06:15:58Z</dcterms:created>
  <dcterms:modified xsi:type="dcterms:W3CDTF">2015-05-11T03:34:37Z</dcterms:modified>
</cp:coreProperties>
</file>