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AM35" i="9"/>
  <c r="C35" i="9"/>
  <c r="CO34" i="9"/>
  <c r="BW34" i="9"/>
  <c r="U34" i="9"/>
  <c r="C34" i="9"/>
  <c r="U35" i="9" l="1"/>
  <c r="U36" i="9" s="1"/>
  <c r="U37"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<sst xmlns="http://schemas.openxmlformats.org/spreadsheetml/2006/main" count="965" uniqueCount="541">
  <si>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</si>
  <si>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</si>
  <si>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</si>
  <si>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</si>
  <si>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</si>
  <si>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</si>
  <si>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</si>
  <si>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</si>
  <si>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</si>
  <si>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</si>
  <si>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</si>
  <si>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</si>
  <si>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</si>
  <si>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</si>
  <si>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</si>
  <si>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</si>
  <si>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</si>
  <si>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</si>
  <si>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</si>
  <si>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</si>
  <si>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</si>
  <si>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</si>
  <si>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</si>
  <si>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</si>
  <si>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</si>
  <si>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</si>
  <si>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</si>
  <si>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</si>
  <si>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</si>
  <si>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</si>
  <si>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</si>
  <si>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</si>
  <si>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</si>
  <si>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</si>
  <si>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</si>
  <si>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</si>
  <si>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</si>
  <si>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</si>
  <si>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</si>
  <si>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</si>
  <si>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</si>
  <si>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</si>
  <si>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</si>
  <si>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</si>
  <si>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</si>
  <si>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</si>
  <si>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</si>
  <si>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</si>
  <si>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</si>
  <si>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</si>
  <si>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</si>
  <si>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</si>
  <si>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</si>
  <si>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</si>
  <si>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</si>
  <si>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</si>
  <si>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</si>
  <si>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</si>
  <si>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</si>
  <si>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</si>
  <si>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</si>
  <si>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</si>
  <si>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</si>
  <si>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</si>
  <si>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</si>
  <si>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</si>
  <si>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</si>
  <si>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</si>
  <si>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</si>
  <si>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</si>
  <si>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</si>
  <si>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</si>
  <si>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</si>
  <si>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</si>
  <si>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</si>
  <si>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</si>
  <si>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</si>
  <si>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</si>
  <si>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</si>
  <si>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</si>
  <si>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</si>
  <si>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</si>
  <si>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</si>
  <si>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</si>
  <si>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</si>
  <si>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</si>
  <si>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</si>
  <si>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</si>
  <si>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</si>
  <si>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</si>
  <si>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</si>
  <si>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</si>
  <si>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</si>
  <si>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</si>
  <si>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</si>
  <si>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</si>
  <si>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</si>
  <si>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</si>
  <si>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</si>
  <si>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</si>
  <si>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</si>
  <si>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</si>
  <si>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</si>
  <si>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</si>
  <si>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</si>
  <si>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</si>
  <si>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</si>
  <si>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</si>
  <si>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</si>
  <si>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</si>
  <si>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</si>
  <si>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</si>
  <si>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</si>
  <si>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</si>
  <si>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</si>
  <si>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</si>
  <si>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</si>
  <si>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</si>
  <si>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</si>
  <si>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</si>
  <si>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</si>
  <si>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</si>
  <si>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</si>
  <si>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</si>
  <si>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</si>
  <si>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</si>
  <si>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</si>
  <si>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</si>
  <si>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</si>
  <si>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</si>
  <si>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</si>
  <si>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</si>
  <si>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</si>
  <si>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</si>
  <si>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</si>
  <si>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</si>
  <si>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</si>
  <si>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</si>
  <si>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</si>
  <si>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</si>
  <si>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</si>
  <si>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</si>
  <si>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</si>
  <si>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</si>
  <si>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</si>
  <si>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</si>
  <si>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</si>
  <si>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</si>
  <si>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</si>
  <si>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</si>
  <si>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</si>
  <si>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</si>
  <si>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</si>
  <si>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</si>
  <si>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</si>
  <si>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</si>
  <si>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</si>
  <si>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</si>
  <si>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</si>
  <si>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</si>
  <si>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</si>
  <si>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</si>
  <si>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</si>
  <si>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</si>
  <si>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</si>
  <si>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</si>
  <si>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</si>
  <si>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</si>
  <si>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</si>
  <si>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</si>
  <si>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</si>
  <si>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</si>
  <si>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</si>
  <si>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</si>
  <si>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</si>
  <si>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</si>
  <si>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</si>
  <si>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</si>
  <si>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</si>
  <si>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</si>
  <si>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</si>
  <si>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</si>
  <si>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</si>
  <si>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</si>
  <si>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</si>
  <si>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</si>
  <si>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</si>
  <si>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</si>
  <si>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</si>
  <si>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</si>
  <si>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</si>
  <si>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</si>
  <si>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</si>
  <si>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</si>
  <si>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</si>
  <si>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茨城県大子町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</si>
  <si>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</si>
  <si>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</si>
  <si>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</si>
  <si>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</si>
  <si>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</si>
  <si>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</si>
  <si>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</si>
  <si>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</si>
  <si>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</si>
  <si>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</si>
  <si>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</si>
  <si>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</si>
  <si>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</si>
  <si>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</si>
  <si>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</si>
  <si>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</si>
  <si>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</si>
  <si>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</si>
  <si>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</si>
  <si>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</si>
  <si>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</si>
  <si>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</si>
  <si>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</si>
  <si>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</si>
  <si>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</si>
  <si>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</si>
  <si>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</si>
  <si>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</si>
  <si>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</si>
  <si>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</si>
  <si>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</si>
  <si>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</si>
  <si>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</si>
  <si>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</si>
  <si>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</si>
  <si>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</si>
  <si>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</si>
  <si>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</si>
  <si>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</si>
  <si>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</si>
  <si>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</si>
  <si>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</si>
  <si>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</si>
  <si>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</si>
  <si>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</si>
  <si>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</si>
  <si>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</si>
  <si>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</si>
  <si>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</si>
  <si>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</si>
  <si>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</si>
  <si>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</si>
  <si>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</si>
  <si>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</si>
  <si>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</si>
  <si>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</si>
  <si>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</si>
  <si>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</si>
  <si>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</si>
  <si>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</si>
  <si>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</si>
  <si>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</si>
  <si>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</si>
  <si>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</si>
  <si>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</si>
  <si>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</si>
  <si>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</si>
  <si>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</si>
  <si>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</si>
  <si>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</si>
  <si>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</si>
  <si>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</si>
  <si>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</si>
  <si>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</si>
  <si>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</si>
  <si>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</si>
  <si>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</si>
  <si>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</si>
  <si>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</si>
  <si>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</si>
  <si>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</si>
  <si>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</si>
  <si>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</si>
  <si>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</si>
  <si>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</si>
  <si>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</si>
  <si>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</si>
  <si>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</si>
  <si>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</si>
  <si>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</si>
  <si>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</si>
  <si>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</si>
  <si>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</si>
  <si>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</si>
  <si>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</si>
  <si>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</si>
  <si>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</si>
  <si>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</si>
  <si>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</si>
  <si>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</si>
  <si>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</si>
  <si>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</si>
  <si>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</si>
  <si>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</si>
  <si>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</si>
  <si>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</si>
  <si>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</si>
  <si>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</si>
  <si>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</si>
  <si>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</si>
  <si>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</si>
  <si>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</si>
  <si>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</si>
  <si>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</si>
  <si>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</si>
  <si>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</si>
  <si>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</si>
  <si>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</si>
  <si>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</si>
  <si>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</si>
  <si>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</si>
  <si>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</si>
  <si>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</si>
  <si>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</si>
  <si>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</si>
  <si>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</si>
  <si>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</si>
  <si>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</si>
  <si>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</si>
  <si>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</si>
  <si>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</si>
  <si>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</si>
  <si>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</si>
  <si>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</si>
  <si>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</si>
  <si>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</si>
  <si>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</si>
  <si>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</si>
  <si>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</si>
  <si>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</si>
  <si>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</si>
  <si>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</si>
  <si>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</si>
  <si>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</si>
  <si>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</si>
  <si>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</si>
  <si>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</si>
  <si>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</si>
  <si>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</si>
  <si>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茨城県大子町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</si>
  <si>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</si>
  <si>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</si>
  <si>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</si>
  <si>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</si>
  <si>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</si>
  <si>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</si>
  <si>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</si>
  <si>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</si>
  <si>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</si>
  <si>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</si>
  <si>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</si>
  <si>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</si>
  <si>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</si>
  <si>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</si>
  <si>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</si>
  <si>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</si>
  <si>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</si>
  <si>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</si>
  <si>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</si>
  <si>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</si>
  <si>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</si>
  <si>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</si>
  <si>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</si>
  <si>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</si>
  <si>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</si>
  <si>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</si>
  <si>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</si>
  <si>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</si>
  <si>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</si>
  <si>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</si>
  <si>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</si>
  <si>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</si>
  <si>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</si>
  <si>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大子町国民健康保険事業特別会計</t>
    <phoneticPr fontId="5"/>
  </si>
  <si>
    <t>大子町介護保険特別会計</t>
    <phoneticPr fontId="5"/>
  </si>
  <si>
    <t>大子町後期高齢者医療特別会計</t>
    <phoneticPr fontId="5"/>
  </si>
  <si>
    <t>大子町介護サービス事業特別会計</t>
    <phoneticPr fontId="5"/>
  </si>
  <si>
    <t>大子町水道事業会計</t>
    <phoneticPr fontId="5"/>
  </si>
  <si>
    <t>法適用企業</t>
    <phoneticPr fontId="5"/>
  </si>
  <si>
    <t>大子町浄化槽整備事業特別会計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</si>
  <si>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</si>
  <si>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</si>
  <si>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</si>
  <si>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</si>
  <si>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</si>
  <si>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</si>
  <si>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</si>
  <si>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</si>
  <si>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</si>
  <si>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</si>
  <si>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</si>
  <si>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</si>
  <si>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</si>
  <si>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</si>
  <si>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</si>
  <si>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</si>
  <si>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</si>
  <si>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</si>
  <si>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</si>
  <si>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</si>
  <si>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</si>
  <si>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</si>
  <si>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</si>
  <si>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</si>
  <si>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</si>
  <si>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</si>
  <si>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</si>
  <si>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</si>
  <si>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</si>
  <si>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</si>
  <si>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</si>
  <si>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</si>
  <si>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</si>
  <si>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</si>
  <si>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</si>
  <si>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</si>
  <si>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</si>
  <si>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</si>
  <si>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</si>
  <si>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</si>
  <si>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</si>
  <si>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</si>
  <si>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</si>
  <si>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</si>
  <si>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</si>
  <si>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</si>
  <si>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</si>
  <si>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</si>
  <si>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</si>
  <si>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</si>
  <si>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</si>
  <si>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</si>
  <si>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</si>
  <si>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</si>
  <si>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</si>
  <si>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</si>
  <si>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</si>
  <si>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</si>
  <si>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</si>
  <si>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</si>
  <si>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</si>
  <si>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</si>
  <si>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</si>
  <si>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</si>
  <si>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</si>
  <si>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</si>
  <si>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</si>
  <si>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</si>
  <si>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</si>
  <si>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</si>
  <si>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</si>
  <si>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</si>
  <si>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</si>
  <si>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</si>
  <si>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</si>
  <si>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</si>
  <si>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</si>
  <si>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</si>
  <si>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</si>
  <si>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</si>
  <si>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</si>
  <si>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</si>
  <si>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</si>
  <si>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</si>
  <si>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</si>
  <si>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</si>
  <si>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</si>
  <si>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</si>
  <si>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</si>
  <si>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</si>
  <si>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</si>
  <si>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</si>
  <si>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</si>
  <si>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</si>
  <si>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</si>
  <si>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</si>
  <si>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</si>
  <si>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</si>
  <si>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</si>
  <si>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</si>
  <si>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</si>
  <si>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</si>
  <si>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</si>
  <si>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</si>
  <si>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</si>
  <si>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</si>
  <si>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</si>
  <si>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</si>
  <si>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</si>
  <si>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</si>
  <si>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</si>
  <si>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</si>
  <si>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</si>
  <si>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</si>
  <si>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</si>
  <si>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</si>
  <si>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</si>
  <si>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</si>
  <si>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</si>
  <si>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</si>
  <si>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</si>
  <si>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</si>
  <si>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</si>
  <si>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</si>
  <si>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</si>
  <si>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</si>
  <si>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</si>
  <si>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</si>
  <si>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</si>
  <si>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</si>
  <si>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</si>
  <si>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</si>
  <si>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</si>
  <si>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</si>
  <si>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0.12</t>
  </si>
  <si>
    <t>大子町水道事業会計</t>
  </si>
  <si>
    <t>一般会計</t>
  </si>
  <si>
    <t>大子町介護保険特別会計</t>
  </si>
  <si>
    <t>大子町国民健康保険事業特別会計</t>
  </si>
  <si>
    <t>大子町後期高齢者医療特別会計</t>
  </si>
  <si>
    <t>大子町浄化槽整備事業特別会計</t>
  </si>
  <si>
    <t>大子町介護サービス事業特別会計</t>
  </si>
  <si>
    <t>その他会計（赤字）</t>
  </si>
  <si>
    <t>その他会計（黒字）</t>
  </si>
  <si>
    <t>-</t>
    <phoneticPr fontId="2"/>
  </si>
  <si>
    <t>-</t>
    <phoneticPr fontId="2"/>
  </si>
  <si>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</si>
  <si>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</si>
  <si>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</si>
  <si>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　一般会計</t>
    <rPh sb="0" eb="2">
      <t>イバラキ</t>
    </rPh>
    <rPh sb="2" eb="4">
      <t>ソゼイ</t>
    </rPh>
    <rPh sb="4" eb="6">
      <t>サイケン</t>
    </rPh>
    <rPh sb="6" eb="8">
      <t>カンリ</t>
    </rPh>
    <rPh sb="8" eb="10">
      <t>キコウ</t>
    </rPh>
    <rPh sb="11" eb="13">
      <t>イッパン</t>
    </rPh>
    <rPh sb="13" eb="15">
      <t>カイケイ</t>
    </rPh>
    <phoneticPr fontId="2"/>
  </si>
  <si>
    <t>-</t>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</si>
  <si>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</si>
  <si>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</si>
  <si>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茨城北農業共済事務組合　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</si>
  <si>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大子町振興公社</t>
    <rPh sb="0" eb="3">
      <t>ダイゴマチ</t>
    </rPh>
    <rPh sb="3" eb="5">
      <t>シンコウ</t>
    </rPh>
    <rPh sb="5" eb="7">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</si>
</sst>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51262</c:v>
                </c:pt>
                <c:pt idx="3">
                  <c:v>48407</c:v>
                </c:pt>
                <c:pt idx="4">
                  <c:v>69477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91412</c:v>
                </c:pt>
                <c:pt idx="1">
                  <c:v>130573</c:v>
                </c:pt>
                <c:pt idx="2">
                  <c:v>46544</c:v>
                </c:pt>
                <c:pt idx="3">
                  <c:v>48315</c:v>
                </c:pt>
                <c:pt idx="4">
                  <c:v>89839</c:v>
                </c:pt>
              </c:numCache>
            </c:numRef>
          </c:val>
          <c:smooth val="0"/>
        </c:ser>
        <c:dLbls>
          <c:showLegendKey val="0"/>
          <c:showVal val="0"/>
          <c:showCatName val="0"/>
          <c:showSerName val="0"/>
          <c:showPercent val="0"/>
          <c:showBubbleSize val="0"/>
        </c:dLbls>
        <c:marker val="1"/>
        <c:smooth val="0"/>
        <c:axId val="175524480"/>
        <c:axId val="175543040"/>
      </c:lineChart>
      <c:catAx>
        <c:axId val="1755244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543040"/>
        <c:crosses val="autoZero"/>
        <c:auto val="1"/>
        <c:lblAlgn val="ctr"/>
        <c:lblOffset val="100"/>
        <c:tickLblSkip val="1"/>
        <c:tickMarkSkip val="1"/>
        <c:noMultiLvlLbl val="0"/>
      </c:catAx>
      <c:valAx>
        <c:axId val="1755430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524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7.66</c:v>
                </c:pt>
                <c:pt idx="1">
                  <c:v>9.85</c:v>
                </c:pt>
                <c:pt idx="2">
                  <c:v>8.58</c:v>
                </c:pt>
                <c:pt idx="3">
                  <c:v>6.15</c:v>
                </c:pt>
                <c:pt idx="4">
                  <c:v>6.33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10.84</c:v>
                </c:pt>
                <c:pt idx="1">
                  <c:v>16.809999999999999</c:v>
                </c:pt>
                <c:pt idx="2">
                  <c:v>22.81</c:v>
                </c:pt>
                <c:pt idx="3">
                  <c:v>25.64</c:v>
                </c:pt>
                <c:pt idx="4">
                  <c:v>28.76</c:v>
                </c:pt>
              </c:numCache>
            </c:numRef>
          </c:val>
        </c:ser>
        <c:dLbls>
          <c:showLegendKey val="0"/>
          <c:showVal val="0"/>
          <c:showCatName val="0"/>
          <c:showSerName val="0"/>
          <c:showPercent val="0"/>
          <c:showBubbleSize val="0"/>
        </c:dLbls>
        <c:gapWidth val="250"/>
        <c:overlap val="100"/>
        <c:axId val="176838144"/>
        <c:axId val="176840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3.57</c:v>
                </c:pt>
                <c:pt idx="1">
                  <c:v>8.83</c:v>
                </c:pt>
                <c:pt idx="2">
                  <c:v>4.21</c:v>
                </c:pt>
                <c:pt idx="3">
                  <c:v>-0.12</c:v>
                </c:pt>
                <c:pt idx="4">
                  <c:v>3.34</c:v>
                </c:pt>
              </c:numCache>
            </c:numRef>
          </c:val>
          <c:smooth val="0"/>
        </c:ser>
        <c:dLbls>
          <c:showLegendKey val="0"/>
          <c:showVal val="0"/>
          <c:showCatName val="0"/>
          <c:showSerName val="0"/>
          <c:showPercent val="0"/>
          <c:showBubbleSize val="0"/>
        </c:dLbls>
        <c:marker val="1"/>
        <c:smooth val="0"/>
        <c:axId val="176838144"/>
        <c:axId val="176840064"/>
      </c:lineChart>
      <c:catAx>
        <c:axId val="17683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6840064"/>
        <c:crosses val="autoZero"/>
        <c:auto val="1"/>
        <c:lblAlgn val="ctr"/>
        <c:lblOffset val="100"/>
        <c:tickLblSkip val="1"/>
        <c:tickMarkSkip val="1"/>
        <c:noMultiLvlLbl val="0"/>
      </c:catAx>
      <c:valAx>
        <c:axId val="17684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83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0.45</c:v>
                </c:pt>
                <c:pt idx="2">
                  <c:v>#N/A</c:v>
                </c:pt>
                <c:pt idx="3">
                  <c:v>0.13</c:v>
                </c:pt>
                <c:pt idx="4">
                  <c:v>#N/A</c:v>
                </c:pt>
                <c:pt idx="5">
                  <c:v>0.01</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大子町介護サービス事業特別会計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c:v>
                </c:pt>
                <c:pt idx="4">
                  <c:v>#N/A</c:v>
                </c:pt>
                <c:pt idx="5">
                  <c:v>0.04</c:v>
                </c:pt>
                <c:pt idx="6">
                  <c:v>#N/A</c:v>
                </c:pt>
                <c:pt idx="7">
                  <c:v>0.03</c:v>
                </c:pt>
                <c:pt idx="8">
                  <c:v>#N/A</c:v>
                </c:pt>
                <c:pt idx="9">
                  <c:v>0</c:v>
                </c:pt>
              </c:numCache>
            </c:numRef>
          </c:val>
        </c:ser>
        <c:ser>
          <c:idx val="4"/>
          <c:order val="4"/>
          <c:tx>
            <c:strRef>
              <c:f>データシート!$A$31</c:f>
              <c:strCache>
                <c:ptCount val="1"/>
                <c:pt idx="0">
                  <c:v>大子町浄化槽整備事業特別会計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0.11</c:v>
                </c:pt>
                <c:pt idx="4">
                  <c:v>#N/A</c:v>
                </c:pt>
                <c:pt idx="5">
                  <c:v>0.08</c:v>
                </c:pt>
                <c:pt idx="6">
                  <c:v>#N/A</c:v>
                </c:pt>
                <c:pt idx="7">
                  <c:v>0.03</c:v>
                </c:pt>
                <c:pt idx="8">
                  <c:v>#N/A</c:v>
                </c:pt>
                <c:pt idx="9">
                  <c:v>0.03</c:v>
                </c:pt>
              </c:numCache>
            </c:numRef>
          </c:val>
        </c:ser>
        <c:ser>
          <c:idx val="5"/>
          <c:order val="5"/>
          <c:tx>
            <c:strRef>
              <c:f>データシート!$A$32</c:f>
              <c:strCache>
                <c:ptCount val="1"/>
                <c:pt idx="0">
                  <c:v>大子町後期高齢者医療特別会計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c:v>
                </c:pt>
                <c:pt idx="2">
                  <c:v>#N/A</c:v>
                </c:pt>
                <c:pt idx="3">
                  <c:v>0.13</c:v>
                </c:pt>
                <c:pt idx="4">
                  <c:v>#N/A</c:v>
                </c:pt>
                <c:pt idx="5">
                  <c:v>0.16</c:v>
                </c:pt>
                <c:pt idx="6">
                  <c:v>#N/A</c:v>
                </c:pt>
                <c:pt idx="7">
                  <c:v>0.17</c:v>
                </c:pt>
                <c:pt idx="8">
                  <c:v>#N/A</c:v>
                </c:pt>
                <c:pt idx="9">
                  <c:v>0.16</c:v>
                </c:pt>
              </c:numCache>
            </c:numRef>
          </c:val>
        </c:ser>
        <c:ser>
          <c:idx val="6"/>
          <c:order val="6"/>
          <c:tx>
            <c:strRef>
              <c:f>データシート!$A$33</c:f>
              <c:strCache>
                <c:ptCount val="1"/>
                <c:pt idx="0">
                  <c:v>大子町国民健康保険事業特別会計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2.25</c:v>
                </c:pt>
                <c:pt idx="2">
                  <c:v>#N/A</c:v>
                </c:pt>
                <c:pt idx="3">
                  <c:v>1.84</c:v>
                </c:pt>
                <c:pt idx="4">
                  <c:v>#N/A</c:v>
                </c:pt>
                <c:pt idx="5">
                  <c:v>0.56000000000000005</c:v>
                </c:pt>
                <c:pt idx="6">
                  <c:v>#N/A</c:v>
                </c:pt>
                <c:pt idx="7">
                  <c:v>1.6</c:v>
                </c:pt>
                <c:pt idx="8">
                  <c:v>#N/A</c:v>
                </c:pt>
                <c:pt idx="9">
                  <c:v>0.87</c:v>
                </c:pt>
              </c:numCache>
            </c:numRef>
          </c:val>
        </c:ser>
        <c:ser>
          <c:idx val="7"/>
          <c:order val="7"/>
          <c:tx>
            <c:strRef>
              <c:f>データシート!$A$34</c:f>
              <c:strCache>
                <c:ptCount val="1"/>
                <c:pt idx="0">
                  <c:v>大子町介護保険特別会計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0.86</c:v>
                </c:pt>
                <c:pt idx="2">
                  <c:v>#N/A</c:v>
                </c:pt>
                <c:pt idx="3">
                  <c:v>0.83</c:v>
                </c:pt>
                <c:pt idx="4">
                  <c:v>#N/A</c:v>
                </c:pt>
                <c:pt idx="5">
                  <c:v>0.85</c:v>
                </c:pt>
                <c:pt idx="6">
                  <c:v>#N/A</c:v>
                </c:pt>
                <c:pt idx="7">
                  <c:v>0.97</c:v>
                </c:pt>
                <c:pt idx="8">
                  <c:v>#N/A</c:v>
                </c:pt>
                <c:pt idx="9">
                  <c:v>1.6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7.66</c:v>
                </c:pt>
                <c:pt idx="2">
                  <c:v>#N/A</c:v>
                </c:pt>
                <c:pt idx="3">
                  <c:v>9.85</c:v>
                </c:pt>
                <c:pt idx="4">
                  <c:v>#N/A</c:v>
                </c:pt>
                <c:pt idx="5">
                  <c:v>8.58</c:v>
                </c:pt>
                <c:pt idx="6">
                  <c:v>#N/A</c:v>
                </c:pt>
                <c:pt idx="7">
                  <c:v>6.15</c:v>
                </c:pt>
                <c:pt idx="8">
                  <c:v>#N/A</c:v>
                </c:pt>
                <c:pt idx="9">
                  <c:v>6.33</c:v>
                </c:pt>
              </c:numCache>
            </c:numRef>
          </c:val>
        </c:ser>
        <c:ser>
          <c:idx val="9"/>
          <c:order val="9"/>
          <c:tx>
            <c:strRef>
              <c:f>データシート!$A$36</c:f>
              <c:strCache>
                <c:ptCount val="1"/>
                <c:pt idx="0">
                  <c:v>大子町水道事業会計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10.18</c:v>
                </c:pt>
                <c:pt idx="2">
                  <c:v>#N/A</c:v>
                </c:pt>
                <c:pt idx="3">
                  <c:v>10.18</c:v>
                </c:pt>
                <c:pt idx="4">
                  <c:v>#N/A</c:v>
                </c:pt>
                <c:pt idx="5">
                  <c:v>9.65</c:v>
                </c:pt>
                <c:pt idx="6">
                  <c:v>#N/A</c:v>
                </c:pt>
                <c:pt idx="7">
                  <c:v>9.59</c:v>
                </c:pt>
                <c:pt idx="8">
                  <c:v>#N/A</c:v>
                </c:pt>
                <c:pt idx="9">
                  <c:v>9.58</c:v>
                </c:pt>
              </c:numCache>
            </c:numRef>
          </c:val>
        </c:ser>
        <c:dLbls>
          <c:showLegendKey val="0"/>
          <c:showVal val="0"/>
          <c:showCatName val="0"/>
          <c:showSerName val="0"/>
          <c:showPercent val="0"/>
          <c:showBubbleSize val="0"/>
        </c:dLbls>
        <c:gapWidth val="150"/>
        <c:overlap val="100"/>
        <c:axId val="189730176"/>
        <c:axId val="189736064"/>
      </c:barChart>
      <c:catAx>
        <c:axId val="18973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736064"/>
        <c:crosses val="autoZero"/>
        <c:auto val="1"/>
        <c:lblAlgn val="ctr"/>
        <c:lblOffset val="100"/>
        <c:tickLblSkip val="1"/>
        <c:tickMarkSkip val="1"/>
        <c:noMultiLvlLbl val="0"/>
      </c:catAx>
      <c:valAx>
        <c:axId val="189736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730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827</c:v>
                </c:pt>
                <c:pt idx="5">
                  <c:v>795</c:v>
                </c:pt>
                <c:pt idx="8">
                  <c:v>758</c:v>
                </c:pt>
                <c:pt idx="11">
                  <c:v>734</c:v>
                </c:pt>
                <c:pt idx="14">
                  <c:v>694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4</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68</c:v>
                </c:pt>
                <c:pt idx="3">
                  <c:v>68</c:v>
                </c:pt>
                <c:pt idx="6">
                  <c:v>68</c:v>
                </c:pt>
                <c:pt idx="9">
                  <c:v>79</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16</c:v>
                </c:pt>
                <c:pt idx="3">
                  <c:v>16</c:v>
                </c:pt>
                <c:pt idx="6">
                  <c:v>25</c:v>
                </c:pt>
                <c:pt idx="9">
                  <c:v>31</c:v>
                </c:pt>
                <c:pt idx="12">
                  <c:v>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1376</c:v>
                </c:pt>
                <c:pt idx="3">
                  <c:v>1287</c:v>
                </c:pt>
                <c:pt idx="6">
                  <c:v>1211</c:v>
                </c:pt>
                <c:pt idx="9">
                  <c:v>1111</c:v>
                </c:pt>
                <c:pt idx="12">
                  <c:v>950</c:v>
                </c:pt>
              </c:numCache>
            </c:numRef>
          </c:val>
        </c:ser>
        <c:dLbls>
          <c:showLegendKey val="0"/>
          <c:showVal val="0"/>
          <c:showCatName val="0"/>
          <c:showSerName val="0"/>
          <c:showPercent val="0"/>
          <c:showBubbleSize val="0"/>
        </c:dLbls>
        <c:gapWidth val="100"/>
        <c:overlap val="100"/>
        <c:axId val="189647104"/>
        <c:axId val="189649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634</c:v>
                </c:pt>
                <c:pt idx="2">
                  <c:v>#N/A</c:v>
                </c:pt>
                <c:pt idx="3">
                  <c:v>#N/A</c:v>
                </c:pt>
                <c:pt idx="4">
                  <c:v>580</c:v>
                </c:pt>
                <c:pt idx="5">
                  <c:v>#N/A</c:v>
                </c:pt>
                <c:pt idx="6">
                  <c:v>#N/A</c:v>
                </c:pt>
                <c:pt idx="7">
                  <c:v>547</c:v>
                </c:pt>
                <c:pt idx="8">
                  <c:v>#N/A</c:v>
                </c:pt>
                <c:pt idx="9">
                  <c:v>#N/A</c:v>
                </c:pt>
                <c:pt idx="10">
                  <c:v>487</c:v>
                </c:pt>
                <c:pt idx="11">
                  <c:v>#N/A</c:v>
                </c:pt>
                <c:pt idx="12">
                  <c:v>#N/A</c:v>
                </c:pt>
                <c:pt idx="13">
                  <c:v>295</c:v>
                </c:pt>
                <c:pt idx="14">
                  <c:v>#N/A</c:v>
                </c:pt>
              </c:numCache>
            </c:numRef>
          </c:val>
          <c:smooth val="0"/>
        </c:ser>
        <c:dLbls>
          <c:showLegendKey val="0"/>
          <c:showVal val="0"/>
          <c:showCatName val="0"/>
          <c:showSerName val="0"/>
          <c:showPercent val="0"/>
          <c:showBubbleSize val="0"/>
        </c:dLbls>
        <c:marker val="1"/>
        <c:smooth val="0"/>
        <c:axId val="189647104"/>
        <c:axId val="189649280"/>
      </c:lineChart>
      <c:catAx>
        <c:axId val="18964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649280"/>
        <c:crosses val="autoZero"/>
        <c:auto val="1"/>
        <c:lblAlgn val="ctr"/>
        <c:lblOffset val="100"/>
        <c:tickLblSkip val="1"/>
        <c:tickMarkSkip val="1"/>
        <c:noMultiLvlLbl val="0"/>
      </c:catAx>
      <c:valAx>
        <c:axId val="18964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64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5799</c:v>
                </c:pt>
                <c:pt idx="5">
                  <c:v>6267</c:v>
                </c:pt>
                <c:pt idx="8">
                  <c:v>6293</c:v>
                </c:pt>
                <c:pt idx="11">
                  <c:v>6537</c:v>
                </c:pt>
                <c:pt idx="14">
                  <c:v>6568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420</c:v>
                </c:pt>
                <c:pt idx="5">
                  <c:v>412</c:v>
                </c:pt>
                <c:pt idx="8">
                  <c:v>455</c:v>
                </c:pt>
                <c:pt idx="11">
                  <c:v>423</c:v>
                </c:pt>
                <c:pt idx="14">
                  <c:v>367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1372</c:v>
                </c:pt>
                <c:pt idx="5">
                  <c:v>1773</c:v>
                </c:pt>
                <c:pt idx="8">
                  <c:v>2158</c:v>
                </c:pt>
                <c:pt idx="11">
                  <c:v>2854</c:v>
                </c:pt>
                <c:pt idx="14">
                  <c:v>3541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2</c:v>
                </c:pt>
                <c:pt idx="9">
                  <c:v>0</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4146</c:v>
                </c:pt>
                <c:pt idx="3">
                  <c:v>4025</c:v>
                </c:pt>
                <c:pt idx="6">
                  <c:v>3940</c:v>
                </c:pt>
                <c:pt idx="9">
                  <c:v>3915</c:v>
                </c:pt>
                <c:pt idx="12">
                  <c:v>3746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226</c:v>
                </c:pt>
                <c:pt idx="3">
                  <c:v>246</c:v>
                </c:pt>
                <c:pt idx="6">
                  <c:v>292</c:v>
                </c:pt>
                <c:pt idx="9">
                  <c:v>315</c:v>
                </c:pt>
                <c:pt idx="12">
                  <c:v>543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402</c:v>
                </c:pt>
                <c:pt idx="3">
                  <c:v>298</c:v>
                </c:pt>
                <c:pt idx="6">
                  <c:v>219</c:v>
                </c:pt>
                <c:pt idx="9">
                  <c:v>133</c:v>
                </c:pt>
                <c:pt idx="12">
                  <c:v>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8815</c:v>
                </c:pt>
                <c:pt idx="3">
                  <c:v>8546</c:v>
                </c:pt>
                <c:pt idx="6">
                  <c:v>8106</c:v>
                </c:pt>
                <c:pt idx="9">
                  <c:v>7955</c:v>
                </c:pt>
                <c:pt idx="12">
                  <c:v>8324</c:v>
                </c:pt>
              </c:numCache>
            </c:numRef>
          </c:val>
        </c:ser>
        <c:dLbls>
          <c:showLegendKey val="0"/>
          <c:showVal val="0"/>
          <c:showCatName val="0"/>
          <c:showSerName val="0"/>
          <c:showPercent val="0"/>
          <c:showBubbleSize val="0"/>
        </c:dLbls>
        <c:gapWidth val="100"/>
        <c:overlap val="100"/>
        <c:axId val="178237824"/>
        <c:axId val="178239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5997</c:v>
                </c:pt>
                <c:pt idx="2">
                  <c:v>#N/A</c:v>
                </c:pt>
                <c:pt idx="3">
                  <c:v>#N/A</c:v>
                </c:pt>
                <c:pt idx="4">
                  <c:v>4663</c:v>
                </c:pt>
                <c:pt idx="5">
                  <c:v>#N/A</c:v>
                </c:pt>
                <c:pt idx="6">
                  <c:v>#N/A</c:v>
                </c:pt>
                <c:pt idx="7">
                  <c:v>3655</c:v>
                </c:pt>
                <c:pt idx="8">
                  <c:v>#N/A</c:v>
                </c:pt>
                <c:pt idx="9">
                  <c:v>#N/A</c:v>
                </c:pt>
                <c:pt idx="10">
                  <c:v>2504</c:v>
                </c:pt>
                <c:pt idx="11">
                  <c:v>#N/A</c:v>
                </c:pt>
                <c:pt idx="12">
                  <c:v>#N/A</c:v>
                </c:pt>
                <c:pt idx="13">
                  <c:v>2192</c:v>
                </c:pt>
                <c:pt idx="14">
                  <c:v>#N/A</c:v>
                </c:pt>
              </c:numCache>
            </c:numRef>
          </c:val>
          <c:smooth val="0"/>
        </c:ser>
        <c:dLbls>
          <c:showLegendKey val="0"/>
          <c:showVal val="0"/>
          <c:showCatName val="0"/>
          <c:showSerName val="0"/>
          <c:showPercent val="0"/>
          <c:showBubbleSize val="0"/>
        </c:dLbls>
        <c:marker val="1"/>
        <c:smooth val="0"/>
        <c:axId val="178237824"/>
        <c:axId val="178239744"/>
      </c:lineChart>
      <c:catAx>
        <c:axId val="17823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8239744"/>
        <c:crosses val="autoZero"/>
        <c:auto val="1"/>
        <c:lblAlgn val="ctr"/>
        <c:lblOffset val="100"/>
        <c:tickLblSkip val="1"/>
        <c:tickMarkSkip val="1"/>
        <c:noMultiLvlLbl val="0"/>
      </c:catAx>
      <c:valAx>
        <c:axId val="17823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23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19,472
19,390
325.78
10,060,187
9,610,885
383,317
6,052,644
8,323,577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40.4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　</a:t>
          </a:r>
          <a:r>
            <a:rPr kumimoji="1" lang="ja-JP" altLang="en-US" sz="1300" baseline="0">
              <a:latin typeface="ＭＳ Ｐゴシック"/>
            </a:rPr>
            <a:t>人口の減少や，全国平均を上回る高齢化率（</a:t>
          </a:r>
          <a:r>
            <a:rPr kumimoji="1" lang="en-US" altLang="ja-JP" sz="1300" baseline="0">
              <a:latin typeface="ＭＳ Ｐゴシック"/>
            </a:rPr>
            <a:t>25</a:t>
          </a:r>
          <a:r>
            <a:rPr kumimoji="1" lang="ja-JP" altLang="en-US" sz="1300" baseline="0">
              <a:latin typeface="ＭＳ Ｐゴシック"/>
            </a:rPr>
            <a:t>年度末</a:t>
          </a:r>
          <a:r>
            <a:rPr kumimoji="1" lang="en-US" altLang="ja-JP" sz="1300" baseline="0">
              <a:latin typeface="ＭＳ Ｐゴシック"/>
            </a:rPr>
            <a:t>37.9</a:t>
          </a:r>
          <a:r>
            <a:rPr kumimoji="1" lang="ja-JP" altLang="en-US" sz="1300" baseline="0">
              <a:latin typeface="ＭＳ Ｐゴシック"/>
            </a:rPr>
            <a:t>％）に加え，町民一人当たりの平均所得が低いこと等により，財政基盤が弱く，類似団体平均を大きく下回っている。</a:t>
          </a:r>
          <a:endParaRPr kumimoji="1" lang="en-US" altLang="ja-JP" sz="1300" baseline="0">
            <a:latin typeface="ＭＳ Ｐゴシック"/>
          </a:endParaRPr>
        </a:p>
        <a:p>
          <a:pPr>
            <a:lnSpc>
              <a:spcPts val="1500"/>
            </a:lnSpc>
          </a:pPr>
          <a:r>
            <a:rPr kumimoji="1" lang="ja-JP" altLang="en-US" sz="1300" baseline="0">
              <a:latin typeface="ＭＳ Ｐゴシック"/>
            </a:rPr>
            <a:t>　このことは，納税義務者数の減少，高齢化社会への対応に係る事業費の増加等として基準財政収入額及び基準財政需要額へ影響を及ぼしている。</a:t>
          </a:r>
          <a:endParaRPr kumimoji="1" lang="en-US" altLang="ja-JP" sz="1300" baseline="0">
            <a:latin typeface="ＭＳ Ｐゴシック"/>
          </a:endParaRPr>
        </a:p>
        <a:p>
          <a:pPr>
            <a:lnSpc>
              <a:spcPts val="1500"/>
            </a:lnSpc>
          </a:pPr>
          <a:r>
            <a:rPr kumimoji="1" lang="ja-JP" altLang="en-US" sz="1300" baseline="0">
              <a:latin typeface="ＭＳ Ｐゴシック"/>
            </a:rPr>
            <a:t>　これらのことから，数値の大幅な改善を見込むことは難しいものの，税の徴収率向上，歳出の徹底した見直しを行うことにより安定的な財政基盤の確立に努めていく。</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144992</xdr:rowOff>
    </xdr:to>
    <xdr:cxnSp macro="">
      <xdr:nvCxnSpPr>
        <xdr:cNvPr id="63" name="直線コネクタ 62"/>
        <xdr:cNvCxnSpPr/>
      </xdr:nvCxnSpPr>
      <xdr:spPr>
        <a:xfrm flipV="1">
          <a:off x="4953000" y="608012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24342</xdr:rowOff>
    </xdr:to>
    <xdr:cxnSp macro="">
      <xdr:nvCxnSpPr>
        <xdr:cNvPr id="71" name="直線コネクタ 70"/>
        <xdr:cNvCxnSpPr/>
      </xdr:nvCxnSpPr>
      <xdr:spPr>
        <a:xfrm>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44</xdr:row>
      <xdr:rowOff>4233</xdr:rowOff>
    </xdr:to>
    <xdr:cxnSp macro="">
      <xdr:nvCxnSpPr>
        <xdr:cNvPr id="74" name="直線コネクタ 73"/>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66675</xdr:rowOff>
    </xdr:from>
    <xdr:to>
      <xdr:col>4</xdr:col>
      <xdr:colOff>533400</xdr:colOff>
      <xdr:row>39</xdr:row>
      <xdr:rowOff>168275</xdr:rowOff>
    </xdr:to>
    <xdr:sp macro="" textlink="">
      <xdr:nvSpPr>
        <xdr:cNvPr id="75" name="フローチャート : 判断 74"/>
        <xdr:cNvSpPr/>
      </xdr:nvSpPr>
      <xdr:spPr>
        <a:xfrm>
          <a:off x="3175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7002</xdr:rowOff>
    </xdr:from>
    <xdr:ext cx="762000" cy="259045"/>
    <xdr:sp macro="" textlink="">
      <xdr:nvSpPr>
        <xdr:cNvPr id="76" name="テキスト ボックス 75"/>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155575</xdr:rowOff>
    </xdr:to>
    <xdr:cxnSp macro="">
      <xdr:nvCxnSpPr>
        <xdr:cNvPr id="77" name="直線コネクタ 76"/>
        <xdr:cNvCxnSpPr/>
      </xdr:nvCxnSpPr>
      <xdr:spPr>
        <a:xfrm>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8" name="フローチャート : 判断 77"/>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79" name="テキスト ボックス 78"/>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117475</xdr:rowOff>
    </xdr:from>
    <xdr:to>
      <xdr:col>2</xdr:col>
      <xdr:colOff>127000</xdr:colOff>
      <xdr:row>39</xdr:row>
      <xdr:rowOff>47625</xdr:rowOff>
    </xdr:to>
    <xdr:sp macro="" textlink="">
      <xdr:nvSpPr>
        <xdr:cNvPr id="80" name="フローチャート : 判断 79"/>
        <xdr:cNvSpPr/>
      </xdr:nvSpPr>
      <xdr:spPr>
        <a:xfrm>
          <a:off x="1397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57802</xdr:rowOff>
    </xdr:from>
    <xdr:ext cx="762000" cy="259045"/>
    <xdr:sp macro="" textlink="">
      <xdr:nvSpPr>
        <xdr:cNvPr id="81" name="テキスト ボックス 80"/>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40869</xdr:rowOff>
    </xdr:from>
    <xdr:ext cx="762000" cy="259045"/>
    <xdr:sp macro="" textlink="">
      <xdr:nvSpPr>
        <xdr:cNvPr id="88" name="財政力該当値テキスト"/>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前年度と比較し，人件費においては</a:t>
          </a:r>
          <a:r>
            <a:rPr kumimoji="1" lang="en-US" altLang="ja-JP" sz="1300">
              <a:latin typeface="ＭＳ Ｐゴシック"/>
            </a:rPr>
            <a:t>2.8</a:t>
          </a:r>
          <a:r>
            <a:rPr kumimoji="1" lang="ja-JP" altLang="en-US" sz="1300">
              <a:latin typeface="ＭＳ Ｐゴシック"/>
            </a:rPr>
            <a:t>ポイントの減，公債費においては</a:t>
          </a:r>
          <a:r>
            <a:rPr kumimoji="1" lang="en-US" altLang="ja-JP" sz="1300">
              <a:latin typeface="ＭＳ Ｐゴシック"/>
            </a:rPr>
            <a:t>2.8</a:t>
          </a:r>
          <a:r>
            <a:rPr kumimoji="1" lang="ja-JP" altLang="en-US" sz="1300">
              <a:latin typeface="ＭＳ Ｐゴシック"/>
            </a:rPr>
            <a:t>ポイントの減等全体的に減少し，</a:t>
          </a:r>
          <a:r>
            <a:rPr kumimoji="1" lang="en-US" altLang="ja-JP" sz="1300">
              <a:latin typeface="ＭＳ Ｐゴシック"/>
            </a:rPr>
            <a:t>80.2</a:t>
          </a:r>
          <a:r>
            <a:rPr kumimoji="1" lang="ja-JP" altLang="en-US" sz="1300">
              <a:latin typeface="ＭＳ Ｐゴシック"/>
            </a:rPr>
            <a:t>％となり類似団体平均を下回っている。</a:t>
          </a:r>
          <a:endParaRPr kumimoji="1" lang="en-US" altLang="ja-JP" sz="1300">
            <a:latin typeface="ＭＳ Ｐゴシック"/>
          </a:endParaRPr>
        </a:p>
        <a:p>
          <a:r>
            <a:rPr kumimoji="1" lang="ja-JP" altLang="en-US" sz="1300">
              <a:latin typeface="ＭＳ Ｐゴシック"/>
            </a:rPr>
            <a:t>　引き続き，職員数の適正管理による人件費の削減，基金を活用した起債発行額の抑制（年</a:t>
          </a:r>
          <a:r>
            <a:rPr kumimoji="1" lang="en-US" altLang="ja-JP" sz="1300">
              <a:latin typeface="ＭＳ Ｐゴシック"/>
            </a:rPr>
            <a:t>8</a:t>
          </a:r>
          <a:r>
            <a:rPr kumimoji="1" lang="ja-JP" altLang="en-US" sz="1300">
              <a:latin typeface="ＭＳ Ｐゴシック"/>
            </a:rPr>
            <a:t>億円）による公債費の削減に努めるとともに，事務事業の点検・見直しを行い，経常収支比率の改善を図る。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167217</xdr:rowOff>
    </xdr:from>
    <xdr:to>
      <xdr:col>7</xdr:col>
      <xdr:colOff>152400</xdr:colOff>
      <xdr:row>67</xdr:row>
      <xdr:rowOff>71967</xdr:rowOff>
    </xdr:to>
    <xdr:cxnSp macro="">
      <xdr:nvCxnSpPr>
        <xdr:cNvPr id="126" name="直線コネクタ 125"/>
        <xdr:cNvCxnSpPr/>
      </xdr:nvCxnSpPr>
      <xdr:spPr>
        <a:xfrm flipV="1">
          <a:off x="4953000" y="1011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82144</xdr:rowOff>
    </xdr:from>
    <xdr:ext cx="762000" cy="259045"/>
    <xdr:sp macro="" textlink="">
      <xdr:nvSpPr>
        <xdr:cNvPr id="129"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7</xdr:col>
      <xdr:colOff>63500</xdr:colOff>
      <xdr:row>58</xdr:row>
      <xdr:rowOff>167217</xdr:rowOff>
    </xdr:from>
    <xdr:to>
      <xdr:col>7</xdr:col>
      <xdr:colOff>241300</xdr:colOff>
      <xdr:row>58</xdr:row>
      <xdr:rowOff>167217</xdr:rowOff>
    </xdr:to>
    <xdr:cxnSp macro="">
      <xdr:nvCxnSpPr>
        <xdr:cNvPr id="130" name="直線コネクタ 129"/>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121920</xdr:rowOff>
    </xdr:from>
    <xdr:to>
      <xdr:col>7</xdr:col>
      <xdr:colOff>152400</xdr:colOff>
      <xdr:row>62</xdr:row>
      <xdr:rowOff>28363</xdr:rowOff>
    </xdr:to>
    <xdr:cxnSp macro="">
      <xdr:nvCxnSpPr>
        <xdr:cNvPr id="131" name="直線コネクタ 130"/>
        <xdr:cNvCxnSpPr/>
      </xdr:nvCxnSpPr>
      <xdr:spPr>
        <a:xfrm flipV="1">
          <a:off x="4114800" y="10408920"/>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2"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3" name="フローチャート : 判断 132"/>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28363</xdr:rowOff>
    </xdr:from>
    <xdr:to>
      <xdr:col>6</xdr:col>
      <xdr:colOff>0</xdr:colOff>
      <xdr:row>64</xdr:row>
      <xdr:rowOff>7196</xdr:rowOff>
    </xdr:to>
    <xdr:cxnSp macro="">
      <xdr:nvCxnSpPr>
        <xdr:cNvPr id="134" name="直線コネクタ 133"/>
        <xdr:cNvCxnSpPr/>
      </xdr:nvCxnSpPr>
      <xdr:spPr>
        <a:xfrm flipV="1">
          <a:off x="3225800" y="10658263"/>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55456</xdr:rowOff>
    </xdr:from>
    <xdr:to>
      <xdr:col>6</xdr:col>
      <xdr:colOff>50800</xdr:colOff>
      <xdr:row>63</xdr:row>
      <xdr:rowOff>157056</xdr:rowOff>
    </xdr:to>
    <xdr:sp macro="" textlink="">
      <xdr:nvSpPr>
        <xdr:cNvPr id="135" name="フローチャート : 判断 134"/>
        <xdr:cNvSpPr/>
      </xdr:nvSpPr>
      <xdr:spPr>
        <a:xfrm>
          <a:off x="4064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141833</xdr:rowOff>
    </xdr:from>
    <xdr:ext cx="736600" cy="259045"/>
    <xdr:sp macro="" textlink="">
      <xdr:nvSpPr>
        <xdr:cNvPr id="136" name="テキスト ボックス 135"/>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9737</xdr:rowOff>
    </xdr:from>
    <xdr:to>
      <xdr:col>4</xdr:col>
      <xdr:colOff>482600</xdr:colOff>
      <xdr:row>64</xdr:row>
      <xdr:rowOff>7196</xdr:rowOff>
    </xdr:to>
    <xdr:cxnSp macro="">
      <xdr:nvCxnSpPr>
        <xdr:cNvPr id="137" name="直線コネクタ 136"/>
        <xdr:cNvCxnSpPr/>
      </xdr:nvCxnSpPr>
      <xdr:spPr>
        <a:xfrm>
          <a:off x="2336800" y="10811087"/>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95673</xdr:rowOff>
    </xdr:from>
    <xdr:to>
      <xdr:col>4</xdr:col>
      <xdr:colOff>533400</xdr:colOff>
      <xdr:row>64</xdr:row>
      <xdr:rowOff>25823</xdr:rowOff>
    </xdr:to>
    <xdr:sp macro="" textlink="">
      <xdr:nvSpPr>
        <xdr:cNvPr id="138" name="フローチャート : 判断 137"/>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36000</xdr:rowOff>
    </xdr:from>
    <xdr:ext cx="762000" cy="259045"/>
    <xdr:sp macro="" textlink="">
      <xdr:nvSpPr>
        <xdr:cNvPr id="139" name="テキスト ボックス 138"/>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9737</xdr:rowOff>
    </xdr:from>
    <xdr:to>
      <xdr:col>3</xdr:col>
      <xdr:colOff>279400</xdr:colOff>
      <xdr:row>64</xdr:row>
      <xdr:rowOff>160020</xdr:rowOff>
    </xdr:to>
    <xdr:cxnSp macro="">
      <xdr:nvCxnSpPr>
        <xdr:cNvPr id="140" name="直線コネクタ 139"/>
        <xdr:cNvCxnSpPr/>
      </xdr:nvCxnSpPr>
      <xdr:spPr>
        <a:xfrm flipV="1">
          <a:off x="1447800" y="1081108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41910</xdr:rowOff>
    </xdr:from>
    <xdr:to>
      <xdr:col>3</xdr:col>
      <xdr:colOff>330200</xdr:colOff>
      <xdr:row>62</xdr:row>
      <xdr:rowOff>143510</xdr:rowOff>
    </xdr:to>
    <xdr:sp macro="" textlink="">
      <xdr:nvSpPr>
        <xdr:cNvPr id="141" name="フローチャート : 判断 140"/>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42" name="テキスト ボックス 141"/>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146473</xdr:rowOff>
    </xdr:from>
    <xdr:to>
      <xdr:col>2</xdr:col>
      <xdr:colOff>127000</xdr:colOff>
      <xdr:row>63</xdr:row>
      <xdr:rowOff>76623</xdr:rowOff>
    </xdr:to>
    <xdr:sp macro="" textlink="">
      <xdr:nvSpPr>
        <xdr:cNvPr id="143" name="フローチャート : 判断 142"/>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86800</xdr:rowOff>
    </xdr:from>
    <xdr:ext cx="762000" cy="259045"/>
    <xdr:sp macro="" textlink="">
      <xdr:nvSpPr>
        <xdr:cNvPr id="144" name="テキスト ボックス 143"/>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71120</xdr:rowOff>
    </xdr:from>
    <xdr:to>
      <xdr:col>7</xdr:col>
      <xdr:colOff>203200</xdr:colOff>
      <xdr:row>61</xdr:row>
      <xdr:rowOff>1270</xdr:rowOff>
    </xdr:to>
    <xdr:sp macro="" textlink="">
      <xdr:nvSpPr>
        <xdr:cNvPr id="150" name="円/楕円 149"/>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87647</xdr:rowOff>
    </xdr:from>
    <xdr:ext cx="762000" cy="259045"/>
    <xdr:sp macro="" textlink="">
      <xdr:nvSpPr>
        <xdr:cNvPr id="151"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149013</xdr:rowOff>
    </xdr:from>
    <xdr:to>
      <xdr:col>6</xdr:col>
      <xdr:colOff>50800</xdr:colOff>
      <xdr:row>62</xdr:row>
      <xdr:rowOff>79163</xdr:rowOff>
    </xdr:to>
    <xdr:sp macro="" textlink="">
      <xdr:nvSpPr>
        <xdr:cNvPr id="152" name="円/楕円 151"/>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53" name="テキスト ボックス 152"/>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127846</xdr:rowOff>
    </xdr:from>
    <xdr:to>
      <xdr:col>4</xdr:col>
      <xdr:colOff>533400</xdr:colOff>
      <xdr:row>64</xdr:row>
      <xdr:rowOff>57996</xdr:rowOff>
    </xdr:to>
    <xdr:sp macro="" textlink="">
      <xdr:nvSpPr>
        <xdr:cNvPr id="154" name="円/楕円 153"/>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42773</xdr:rowOff>
    </xdr:from>
    <xdr:ext cx="762000" cy="259045"/>
    <xdr:sp macro="" textlink="">
      <xdr:nvSpPr>
        <xdr:cNvPr id="155" name="テキスト ボックス 154"/>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130387</xdr:rowOff>
    </xdr:from>
    <xdr:to>
      <xdr:col>3</xdr:col>
      <xdr:colOff>330200</xdr:colOff>
      <xdr:row>63</xdr:row>
      <xdr:rowOff>60537</xdr:rowOff>
    </xdr:to>
    <xdr:sp macro="" textlink="">
      <xdr:nvSpPr>
        <xdr:cNvPr id="156" name="円/楕円 155"/>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57" name="テキスト ボックス 156"/>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109220</xdr:rowOff>
    </xdr:from>
    <xdr:to>
      <xdr:col>2</xdr:col>
      <xdr:colOff>127000</xdr:colOff>
      <xdr:row>65</xdr:row>
      <xdr:rowOff>39370</xdr:rowOff>
    </xdr:to>
    <xdr:sp macro="" textlink="">
      <xdr:nvSpPr>
        <xdr:cNvPr id="158" name="円/楕円 157"/>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24147</xdr:rowOff>
    </xdr:from>
    <xdr:ext cx="762000" cy="259045"/>
    <xdr:sp macro="" textlink="">
      <xdr:nvSpPr>
        <xdr:cNvPr id="159" name="テキスト ボックス 158"/>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[185,147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人口一人当たりの人件費・物件費等決算額が類似団体を大きく上回っているのは，主に人件費が要因となっている。</a:t>
          </a:r>
          <a:endParaRPr kumimoji="1" lang="en-US" altLang="ja-JP" sz="1300">
            <a:latin typeface="ＭＳ Ｐゴシック"/>
          </a:endParaRPr>
        </a:p>
        <a:p>
          <a:r>
            <a:rPr kumimoji="1" lang="ja-JP" altLang="en-US" sz="1300">
              <a:latin typeface="ＭＳ Ｐゴシック"/>
            </a:rPr>
            <a:t>　これは，町単独でごみ・し尿処理業務，消防業務を行っているためである。これらの業務については，正職員の採用を控え，嘱託員や臨時職員で対応し，民間委託，指定管理者制度の導入について検討を進めているところであるが，今後も人件費の抑制に向けて取り組みを進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11988</xdr:rowOff>
    </xdr:from>
    <xdr:to>
      <xdr:col>7</xdr:col>
      <xdr:colOff>152400</xdr:colOff>
      <xdr:row>90</xdr:row>
      <xdr:rowOff>47831</xdr:rowOff>
    </xdr:to>
    <xdr:cxnSp macro="">
      <xdr:nvCxnSpPr>
        <xdr:cNvPr id="189" name="直線コネクタ 188"/>
        <xdr:cNvCxnSpPr/>
      </xdr:nvCxnSpPr>
      <xdr:spPr>
        <a:xfrm flipV="1">
          <a:off x="4953000" y="13899438"/>
          <a:ext cx="0" cy="1578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19908</xdr:rowOff>
    </xdr:from>
    <xdr:ext cx="762000" cy="259045"/>
    <xdr:sp macro="" textlink="">
      <xdr:nvSpPr>
        <xdr:cNvPr id="190" name="人件費・物件費等の状況最小値テキスト"/>
        <xdr:cNvSpPr txBox="1"/>
      </xdr:nvSpPr>
      <xdr:spPr>
        <a:xfrm>
          <a:off x="5041900" y="1545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185,147</a:t>
          </a:r>
          <a:endParaRPr kumimoji="1" lang="ja-JP" altLang="en-US" sz="1000" b="1">
            <a:latin typeface="ＭＳ Ｐゴシック"/>
          </a:endParaRPr>
        </a:p>
      </xdr:txBody>
    </xdr:sp>
    <xdr:clientData/>
  </xdr:oneCellAnchor>
  <xdr:twoCellAnchor>
    <xdr:from>
      <xdr:col>7</xdr:col>
      <xdr:colOff>63500</xdr:colOff>
      <xdr:row>90</xdr:row>
      <xdr:rowOff>47831</xdr:rowOff>
    </xdr:from>
    <xdr:to>
      <xdr:col>7</xdr:col>
      <xdr:colOff>241300</xdr:colOff>
      <xdr:row>90</xdr:row>
      <xdr:rowOff>47831</xdr:rowOff>
    </xdr:to>
    <xdr:cxnSp macro="">
      <xdr:nvCxnSpPr>
        <xdr:cNvPr id="191" name="直線コネクタ 190"/>
        <xdr:cNvCxnSpPr/>
      </xdr:nvCxnSpPr>
      <xdr:spPr>
        <a:xfrm>
          <a:off x="4864100" y="15478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98365</xdr:rowOff>
    </xdr:from>
    <xdr:ext cx="762000" cy="259045"/>
    <xdr:sp macro="" textlink="">
      <xdr:nvSpPr>
        <xdr:cNvPr id="192" name="人件費・物件費等の状況最大値テキスト"/>
        <xdr:cNvSpPr txBox="1"/>
      </xdr:nvSpPr>
      <xdr:spPr>
        <a:xfrm>
          <a:off x="5041900" y="136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67,368</a:t>
          </a:r>
          <a:endParaRPr kumimoji="1" lang="ja-JP" altLang="en-US" sz="1000" b="1">
            <a:latin typeface="ＭＳ Ｐゴシック"/>
          </a:endParaRPr>
        </a:p>
      </xdr:txBody>
    </xdr:sp>
    <xdr:clientData/>
  </xdr:oneCellAnchor>
  <xdr:twoCellAnchor>
    <xdr:from>
      <xdr:col>7</xdr:col>
      <xdr:colOff>63500</xdr:colOff>
      <xdr:row>81</xdr:row>
      <xdr:rowOff>11988</xdr:rowOff>
    </xdr:from>
    <xdr:to>
      <xdr:col>7</xdr:col>
      <xdr:colOff>241300</xdr:colOff>
      <xdr:row>81</xdr:row>
      <xdr:rowOff>11988</xdr:rowOff>
    </xdr:to>
    <xdr:cxnSp macro="">
      <xdr:nvCxnSpPr>
        <xdr:cNvPr id="193" name="直線コネクタ 192"/>
        <xdr:cNvCxnSpPr/>
      </xdr:nvCxnSpPr>
      <xdr:spPr>
        <a:xfrm>
          <a:off x="4864100" y="1389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90</xdr:row>
      <xdr:rowOff>29319</xdr:rowOff>
    </xdr:from>
    <xdr:to>
      <xdr:col>7</xdr:col>
      <xdr:colOff>152400</xdr:colOff>
      <xdr:row>90</xdr:row>
      <xdr:rowOff>47831</xdr:rowOff>
    </xdr:to>
    <xdr:cxnSp macro="">
      <xdr:nvCxnSpPr>
        <xdr:cNvPr id="194" name="直線コネクタ 193"/>
        <xdr:cNvCxnSpPr/>
      </xdr:nvCxnSpPr>
      <xdr:spPr>
        <a:xfrm>
          <a:off x="4114800" y="15459819"/>
          <a:ext cx="838200" cy="1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29483</xdr:rowOff>
    </xdr:from>
    <xdr:ext cx="762000" cy="259045"/>
    <xdr:sp macro="" textlink="">
      <xdr:nvSpPr>
        <xdr:cNvPr id="195" name="人件費・物件費等の状況平均値テキスト"/>
        <xdr:cNvSpPr txBox="1"/>
      </xdr:nvSpPr>
      <xdr:spPr>
        <a:xfrm>
          <a:off x="5041900" y="14259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12956</xdr:rowOff>
    </xdr:from>
    <xdr:to>
      <xdr:col>7</xdr:col>
      <xdr:colOff>203200</xdr:colOff>
      <xdr:row>84</xdr:row>
      <xdr:rowOff>114556</xdr:rowOff>
    </xdr:to>
    <xdr:sp macro="" textlink="">
      <xdr:nvSpPr>
        <xdr:cNvPr id="196" name="フローチャート : 判断 195"/>
        <xdr:cNvSpPr/>
      </xdr:nvSpPr>
      <xdr:spPr>
        <a:xfrm>
          <a:off x="4902200" y="14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89</xdr:row>
      <xdr:rowOff>80454</xdr:rowOff>
    </xdr:from>
    <xdr:to>
      <xdr:col>6</xdr:col>
      <xdr:colOff>0</xdr:colOff>
      <xdr:row>90</xdr:row>
      <xdr:rowOff>29319</xdr:rowOff>
    </xdr:to>
    <xdr:cxnSp macro="">
      <xdr:nvCxnSpPr>
        <xdr:cNvPr id="197" name="直線コネクタ 196"/>
        <xdr:cNvCxnSpPr/>
      </xdr:nvCxnSpPr>
      <xdr:spPr>
        <a:xfrm>
          <a:off x="3225800" y="15339504"/>
          <a:ext cx="889000" cy="12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16039</xdr:rowOff>
    </xdr:from>
    <xdr:to>
      <xdr:col>6</xdr:col>
      <xdr:colOff>50800</xdr:colOff>
      <xdr:row>84</xdr:row>
      <xdr:rowOff>117639</xdr:rowOff>
    </xdr:to>
    <xdr:sp macro="" textlink="">
      <xdr:nvSpPr>
        <xdr:cNvPr id="198" name="フローチャート : 判断 197"/>
        <xdr:cNvSpPr/>
      </xdr:nvSpPr>
      <xdr:spPr>
        <a:xfrm>
          <a:off x="4064000" y="144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127816</xdr:rowOff>
    </xdr:from>
    <xdr:ext cx="736600" cy="259045"/>
    <xdr:sp macro="" textlink="">
      <xdr:nvSpPr>
        <xdr:cNvPr id="199" name="テキスト ボックス 198"/>
        <xdr:cNvSpPr txBox="1"/>
      </xdr:nvSpPr>
      <xdr:spPr>
        <a:xfrm>
          <a:off x="3733800" y="1418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3</xdr:col>
      <xdr:colOff>279400</xdr:colOff>
      <xdr:row>89</xdr:row>
      <xdr:rowOff>45331</xdr:rowOff>
    </xdr:from>
    <xdr:to>
      <xdr:col>4</xdr:col>
      <xdr:colOff>482600</xdr:colOff>
      <xdr:row>89</xdr:row>
      <xdr:rowOff>80454</xdr:rowOff>
    </xdr:to>
    <xdr:cxnSp macro="">
      <xdr:nvCxnSpPr>
        <xdr:cNvPr id="200" name="直線コネクタ 199"/>
        <xdr:cNvCxnSpPr/>
      </xdr:nvCxnSpPr>
      <xdr:spPr>
        <a:xfrm>
          <a:off x="2336800" y="15304381"/>
          <a:ext cx="889000" cy="3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89891</xdr:rowOff>
    </xdr:from>
    <xdr:to>
      <xdr:col>4</xdr:col>
      <xdr:colOff>533400</xdr:colOff>
      <xdr:row>85</xdr:row>
      <xdr:rowOff>20041</xdr:rowOff>
    </xdr:to>
    <xdr:sp macro="" textlink="">
      <xdr:nvSpPr>
        <xdr:cNvPr id="201" name="フローチャート : 判断 200"/>
        <xdr:cNvSpPr/>
      </xdr:nvSpPr>
      <xdr:spPr>
        <a:xfrm>
          <a:off x="3175000" y="1449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30218</xdr:rowOff>
    </xdr:from>
    <xdr:ext cx="762000" cy="259045"/>
    <xdr:sp macro="" textlink="">
      <xdr:nvSpPr>
        <xdr:cNvPr id="202" name="テキスト ボックス 201"/>
        <xdr:cNvSpPr txBox="1"/>
      </xdr:nvSpPr>
      <xdr:spPr>
        <a:xfrm>
          <a:off x="2844800" y="1426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152422</xdr:rowOff>
    </xdr:from>
    <xdr:to>
      <xdr:col>3</xdr:col>
      <xdr:colOff>279400</xdr:colOff>
      <xdr:row>89</xdr:row>
      <xdr:rowOff>45331</xdr:rowOff>
    </xdr:to>
    <xdr:cxnSp macro="">
      <xdr:nvCxnSpPr>
        <xdr:cNvPr id="203" name="直線コネクタ 202"/>
        <xdr:cNvCxnSpPr/>
      </xdr:nvCxnSpPr>
      <xdr:spPr>
        <a:xfrm>
          <a:off x="1447800" y="15240022"/>
          <a:ext cx="889000" cy="6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142949</xdr:rowOff>
    </xdr:from>
    <xdr:to>
      <xdr:col>3</xdr:col>
      <xdr:colOff>330200</xdr:colOff>
      <xdr:row>85</xdr:row>
      <xdr:rowOff>73099</xdr:rowOff>
    </xdr:to>
    <xdr:sp macro="" textlink="">
      <xdr:nvSpPr>
        <xdr:cNvPr id="204" name="フローチャート : 判断 203"/>
        <xdr:cNvSpPr/>
      </xdr:nvSpPr>
      <xdr:spPr>
        <a:xfrm>
          <a:off x="2286000" y="1454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83276</xdr:rowOff>
    </xdr:from>
    <xdr:ext cx="762000" cy="259045"/>
    <xdr:sp macro="" textlink="">
      <xdr:nvSpPr>
        <xdr:cNvPr id="205" name="テキスト ボックス 204"/>
        <xdr:cNvSpPr txBox="1"/>
      </xdr:nvSpPr>
      <xdr:spPr>
        <a:xfrm>
          <a:off x="1955800" y="1431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94300</xdr:rowOff>
    </xdr:from>
    <xdr:to>
      <xdr:col>2</xdr:col>
      <xdr:colOff>127000</xdr:colOff>
      <xdr:row>85</xdr:row>
      <xdr:rowOff>24450</xdr:rowOff>
    </xdr:to>
    <xdr:sp macro="" textlink="">
      <xdr:nvSpPr>
        <xdr:cNvPr id="206" name="フローチャート : 判断 205"/>
        <xdr:cNvSpPr/>
      </xdr:nvSpPr>
      <xdr:spPr>
        <a:xfrm>
          <a:off x="1397000" y="144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34627</xdr:rowOff>
    </xdr:from>
    <xdr:ext cx="762000" cy="259045"/>
    <xdr:sp macro="" textlink="">
      <xdr:nvSpPr>
        <xdr:cNvPr id="207" name="テキスト ボックス 206"/>
        <xdr:cNvSpPr txBox="1"/>
      </xdr:nvSpPr>
      <xdr:spPr>
        <a:xfrm>
          <a:off x="1066800" y="142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89</xdr:row>
      <xdr:rowOff>168481</xdr:rowOff>
    </xdr:from>
    <xdr:to>
      <xdr:col>7</xdr:col>
      <xdr:colOff>203200</xdr:colOff>
      <xdr:row>90</xdr:row>
      <xdr:rowOff>98631</xdr:rowOff>
    </xdr:to>
    <xdr:sp macro="" textlink="">
      <xdr:nvSpPr>
        <xdr:cNvPr id="213" name="円/楕円 212"/>
        <xdr:cNvSpPr/>
      </xdr:nvSpPr>
      <xdr:spPr>
        <a:xfrm>
          <a:off x="4902200" y="1542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89</xdr:row>
      <xdr:rowOff>64358</xdr:rowOff>
    </xdr:from>
    <xdr:ext cx="762000" cy="259045"/>
    <xdr:sp macro="" textlink="">
      <xdr:nvSpPr>
        <xdr:cNvPr id="214" name="人件費・物件費等の状況該当値テキスト"/>
        <xdr:cNvSpPr txBox="1"/>
      </xdr:nvSpPr>
      <xdr:spPr>
        <a:xfrm>
          <a:off x="5041900" y="1532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185,147</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149969</xdr:rowOff>
    </xdr:from>
    <xdr:to>
      <xdr:col>6</xdr:col>
      <xdr:colOff>50800</xdr:colOff>
      <xdr:row>90</xdr:row>
      <xdr:rowOff>80119</xdr:rowOff>
    </xdr:to>
    <xdr:sp macro="" textlink="">
      <xdr:nvSpPr>
        <xdr:cNvPr id="215" name="円/楕円 214"/>
        <xdr:cNvSpPr/>
      </xdr:nvSpPr>
      <xdr:spPr>
        <a:xfrm>
          <a:off x="4064000" y="1540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90</xdr:row>
      <xdr:rowOff>64896</xdr:rowOff>
    </xdr:from>
    <xdr:ext cx="736600" cy="259045"/>
    <xdr:sp macro="" textlink="">
      <xdr:nvSpPr>
        <xdr:cNvPr id="216" name="テキスト ボックス 215"/>
        <xdr:cNvSpPr txBox="1"/>
      </xdr:nvSpPr>
      <xdr:spPr>
        <a:xfrm>
          <a:off x="3733800" y="15495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183,766</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29654</xdr:rowOff>
    </xdr:from>
    <xdr:to>
      <xdr:col>4</xdr:col>
      <xdr:colOff>533400</xdr:colOff>
      <xdr:row>89</xdr:row>
      <xdr:rowOff>131254</xdr:rowOff>
    </xdr:to>
    <xdr:sp macro="" textlink="">
      <xdr:nvSpPr>
        <xdr:cNvPr id="217" name="円/楕円 216"/>
        <xdr:cNvSpPr/>
      </xdr:nvSpPr>
      <xdr:spPr>
        <a:xfrm>
          <a:off x="3175000" y="152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116031</xdr:rowOff>
    </xdr:from>
    <xdr:ext cx="762000" cy="259045"/>
    <xdr:sp macro="" textlink="">
      <xdr:nvSpPr>
        <xdr:cNvPr id="218" name="テキスト ボックス 217"/>
        <xdr:cNvSpPr txBox="1"/>
      </xdr:nvSpPr>
      <xdr:spPr>
        <a:xfrm>
          <a:off x="2844800" y="153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174,791</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165981</xdr:rowOff>
    </xdr:from>
    <xdr:to>
      <xdr:col>3</xdr:col>
      <xdr:colOff>330200</xdr:colOff>
      <xdr:row>89</xdr:row>
      <xdr:rowOff>96131</xdr:rowOff>
    </xdr:to>
    <xdr:sp macro="" textlink="">
      <xdr:nvSpPr>
        <xdr:cNvPr id="219" name="円/楕円 218"/>
        <xdr:cNvSpPr/>
      </xdr:nvSpPr>
      <xdr:spPr>
        <a:xfrm>
          <a:off x="2286000" y="152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80908</xdr:rowOff>
    </xdr:from>
    <xdr:ext cx="762000" cy="259045"/>
    <xdr:sp macro="" textlink="">
      <xdr:nvSpPr>
        <xdr:cNvPr id="220" name="テキスト ボックス 219"/>
        <xdr:cNvSpPr txBox="1"/>
      </xdr:nvSpPr>
      <xdr:spPr>
        <a:xfrm>
          <a:off x="1955800" y="1533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172,171</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101622</xdr:rowOff>
    </xdr:from>
    <xdr:to>
      <xdr:col>2</xdr:col>
      <xdr:colOff>127000</xdr:colOff>
      <xdr:row>89</xdr:row>
      <xdr:rowOff>31772</xdr:rowOff>
    </xdr:to>
    <xdr:sp macro="" textlink="">
      <xdr:nvSpPr>
        <xdr:cNvPr id="221" name="円/楕円 220"/>
        <xdr:cNvSpPr/>
      </xdr:nvSpPr>
      <xdr:spPr>
        <a:xfrm>
          <a:off x="1397000" y="151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16549</xdr:rowOff>
    </xdr:from>
    <xdr:ext cx="762000" cy="259045"/>
    <xdr:sp macro="" textlink="">
      <xdr:nvSpPr>
        <xdr:cNvPr id="222" name="テキスト ボックス 221"/>
        <xdr:cNvSpPr txBox="1"/>
      </xdr:nvSpPr>
      <xdr:spPr>
        <a:xfrm>
          <a:off x="1066800" y="152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167,370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勧奨退職や退職者不補充等により職員数の削減に努めてきているが，類似団体との乖離が続いている状態である。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年度においては，国家公務員の給与減額支給措置を踏まえ，町職員の給与の減額支給措置を実施したことから，指数の改善が図られた。</a:t>
          </a:r>
          <a:endParaRPr kumimoji="1" lang="en-US" altLang="ja-JP" sz="1300">
            <a:latin typeface="ＭＳ Ｐゴシック"/>
          </a:endParaRPr>
        </a:p>
        <a:p>
          <a:r>
            <a:rPr kumimoji="1" lang="ja-JP" altLang="en-US" sz="1300">
              <a:latin typeface="ＭＳ Ｐゴシック"/>
            </a:rPr>
            <a:t>　引き続き職員定数及び給与の適正化に努め，改善を図っていく。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84</xdr:row>
      <xdr:rowOff>154939</xdr:rowOff>
    </xdr:to>
    <xdr:cxnSp macro="">
      <xdr:nvCxnSpPr>
        <xdr:cNvPr id="251" name="直線コネクタ 250"/>
        <xdr:cNvCxnSpPr/>
      </xdr:nvCxnSpPr>
      <xdr:spPr>
        <a:xfrm flipV="1">
          <a:off x="17018000" y="13832839"/>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127016</xdr:rowOff>
    </xdr:from>
    <xdr:ext cx="762000" cy="259045"/>
    <xdr:sp macro="" textlink="">
      <xdr:nvSpPr>
        <xdr:cNvPr id="252" name="給与水準   （国との比較）最小値テキスト"/>
        <xdr:cNvSpPr txBox="1"/>
      </xdr:nvSpPr>
      <xdr:spPr>
        <a:xfrm>
          <a:off x="17106900" y="145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84</xdr:row>
      <xdr:rowOff>154939</xdr:rowOff>
    </xdr:from>
    <xdr:to>
      <xdr:col>24</xdr:col>
      <xdr:colOff>647700</xdr:colOff>
      <xdr:row>84</xdr:row>
      <xdr:rowOff>154939</xdr:rowOff>
    </xdr:to>
    <xdr:cxnSp macro="">
      <xdr:nvCxnSpPr>
        <xdr:cNvPr id="253" name="直線コネクタ 252"/>
        <xdr:cNvCxnSpPr/>
      </xdr:nvCxnSpPr>
      <xdr:spPr>
        <a:xfrm>
          <a:off x="16929100" y="1455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4"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5" name="直線コネクタ 254"/>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88</xdr:row>
      <xdr:rowOff>56304</xdr:rowOff>
    </xdr:to>
    <xdr:cxnSp macro="">
      <xdr:nvCxnSpPr>
        <xdr:cNvPr id="256" name="直線コネクタ 255"/>
        <xdr:cNvCxnSpPr/>
      </xdr:nvCxnSpPr>
      <xdr:spPr>
        <a:xfrm flipV="1">
          <a:off x="16179800" y="14444134"/>
          <a:ext cx="8382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26688</xdr:rowOff>
    </xdr:from>
    <xdr:ext cx="762000" cy="259045"/>
    <xdr:sp macro="" textlink="">
      <xdr:nvSpPr>
        <xdr:cNvPr id="257" name="給与水準   （国との比較）平均値テキスト"/>
        <xdr:cNvSpPr txBox="1"/>
      </xdr:nvSpPr>
      <xdr:spPr>
        <a:xfrm>
          <a:off x="17106900" y="1408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10161</xdr:rowOff>
    </xdr:from>
    <xdr:to>
      <xdr:col>24</xdr:col>
      <xdr:colOff>609600</xdr:colOff>
      <xdr:row>83</xdr:row>
      <xdr:rowOff>111761</xdr:rowOff>
    </xdr:to>
    <xdr:sp macro="" textlink="">
      <xdr:nvSpPr>
        <xdr:cNvPr id="258" name="フローチャート : 判断 257"/>
        <xdr:cNvSpPr/>
      </xdr:nvSpPr>
      <xdr:spPr>
        <a:xfrm>
          <a:off x="169672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56304</xdr:rowOff>
    </xdr:from>
    <xdr:to>
      <xdr:col>23</xdr:col>
      <xdr:colOff>406400</xdr:colOff>
      <xdr:row>88</xdr:row>
      <xdr:rowOff>168911</xdr:rowOff>
    </xdr:to>
    <xdr:cxnSp macro="">
      <xdr:nvCxnSpPr>
        <xdr:cNvPr id="259" name="直線コネクタ 258"/>
        <xdr:cNvCxnSpPr/>
      </xdr:nvCxnSpPr>
      <xdr:spPr>
        <a:xfrm flipV="1">
          <a:off x="15290800" y="15143904"/>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107104</xdr:rowOff>
    </xdr:from>
    <xdr:to>
      <xdr:col>23</xdr:col>
      <xdr:colOff>457200</xdr:colOff>
      <xdr:row>87</xdr:row>
      <xdr:rowOff>37254</xdr:rowOff>
    </xdr:to>
    <xdr:sp macro="" textlink="">
      <xdr:nvSpPr>
        <xdr:cNvPr id="260" name="フローチャート : 判断 259"/>
        <xdr:cNvSpPr/>
      </xdr:nvSpPr>
      <xdr:spPr>
        <a:xfrm>
          <a:off x="16129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47431</xdr:rowOff>
    </xdr:from>
    <xdr:ext cx="736600" cy="259045"/>
    <xdr:sp macro="" textlink="">
      <xdr:nvSpPr>
        <xdr:cNvPr id="261" name="テキスト ボックス 260"/>
        <xdr:cNvSpPr txBox="1"/>
      </xdr:nvSpPr>
      <xdr:spPr>
        <a:xfrm>
          <a:off x="15798800" y="146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90593</xdr:rowOff>
    </xdr:from>
    <xdr:to>
      <xdr:col>22</xdr:col>
      <xdr:colOff>203200</xdr:colOff>
      <xdr:row>88</xdr:row>
      <xdr:rowOff>168911</xdr:rowOff>
    </xdr:to>
    <xdr:cxnSp macro="">
      <xdr:nvCxnSpPr>
        <xdr:cNvPr id="262" name="直線コネクタ 261"/>
        <xdr:cNvCxnSpPr/>
      </xdr:nvCxnSpPr>
      <xdr:spPr>
        <a:xfrm>
          <a:off x="14401800" y="14492393"/>
          <a:ext cx="889000" cy="76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131234</xdr:rowOff>
    </xdr:from>
    <xdr:to>
      <xdr:col>22</xdr:col>
      <xdr:colOff>254000</xdr:colOff>
      <xdr:row>87</xdr:row>
      <xdr:rowOff>61384</xdr:rowOff>
    </xdr:to>
    <xdr:sp macro="" textlink="">
      <xdr:nvSpPr>
        <xdr:cNvPr id="263" name="フローチャート : 判断 262"/>
        <xdr:cNvSpPr/>
      </xdr:nvSpPr>
      <xdr:spPr>
        <a:xfrm>
          <a:off x="15240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71561</xdr:rowOff>
    </xdr:from>
    <xdr:ext cx="762000" cy="259045"/>
    <xdr:sp macro="" textlink="">
      <xdr:nvSpPr>
        <xdr:cNvPr id="264" name="テキスト ボックス 263"/>
        <xdr:cNvSpPr txBox="1"/>
      </xdr:nvSpPr>
      <xdr:spPr>
        <a:xfrm>
          <a:off x="14909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50377</xdr:rowOff>
    </xdr:from>
    <xdr:to>
      <xdr:col>21</xdr:col>
      <xdr:colOff>0</xdr:colOff>
      <xdr:row>84</xdr:row>
      <xdr:rowOff>90593</xdr:rowOff>
    </xdr:to>
    <xdr:cxnSp macro="">
      <xdr:nvCxnSpPr>
        <xdr:cNvPr id="265" name="直線コネクタ 264"/>
        <xdr:cNvCxnSpPr/>
      </xdr:nvCxnSpPr>
      <xdr:spPr>
        <a:xfrm>
          <a:off x="13512800" y="1445217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77046</xdr:rowOff>
    </xdr:from>
    <xdr:to>
      <xdr:col>21</xdr:col>
      <xdr:colOff>50800</xdr:colOff>
      <xdr:row>83</xdr:row>
      <xdr:rowOff>7196</xdr:rowOff>
    </xdr:to>
    <xdr:sp macro="" textlink="">
      <xdr:nvSpPr>
        <xdr:cNvPr id="266" name="フローチャート : 判断 265"/>
        <xdr:cNvSpPr/>
      </xdr:nvSpPr>
      <xdr:spPr>
        <a:xfrm>
          <a:off x="14351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17373</xdr:rowOff>
    </xdr:from>
    <xdr:ext cx="762000" cy="259045"/>
    <xdr:sp macro="" textlink="">
      <xdr:nvSpPr>
        <xdr:cNvPr id="267" name="テキスト ボックス 266"/>
        <xdr:cNvSpPr txBox="1"/>
      </xdr:nvSpPr>
      <xdr:spPr>
        <a:xfrm>
          <a:off x="14020800" y="139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60961</xdr:rowOff>
    </xdr:from>
    <xdr:to>
      <xdr:col>19</xdr:col>
      <xdr:colOff>533400</xdr:colOff>
      <xdr:row>82</xdr:row>
      <xdr:rowOff>162561</xdr:rowOff>
    </xdr:to>
    <xdr:sp macro="" textlink="">
      <xdr:nvSpPr>
        <xdr:cNvPr id="268" name="フローチャート : 判断 267"/>
        <xdr:cNvSpPr/>
      </xdr:nvSpPr>
      <xdr:spPr>
        <a:xfrm>
          <a:off x="13462000" y="141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1288</xdr:rowOff>
    </xdr:from>
    <xdr:ext cx="762000" cy="259045"/>
    <xdr:sp macro="" textlink="">
      <xdr:nvSpPr>
        <xdr:cNvPr id="269" name="テキスト ボックス 268"/>
        <xdr:cNvSpPr txBox="1"/>
      </xdr:nvSpPr>
      <xdr:spPr>
        <a:xfrm>
          <a:off x="13131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5" name="円/楕円 274"/>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58861</xdr:rowOff>
    </xdr:from>
    <xdr:ext cx="762000" cy="259045"/>
    <xdr:sp macro="" textlink="">
      <xdr:nvSpPr>
        <xdr:cNvPr id="276" name="給与水準   （国との比較）該当値テキスト"/>
        <xdr:cNvSpPr txBox="1"/>
      </xdr:nvSpPr>
      <xdr:spPr>
        <a:xfrm>
          <a:off x="17106900" y="142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5504</xdr:rowOff>
    </xdr:from>
    <xdr:to>
      <xdr:col>23</xdr:col>
      <xdr:colOff>457200</xdr:colOff>
      <xdr:row>88</xdr:row>
      <xdr:rowOff>107104</xdr:rowOff>
    </xdr:to>
    <xdr:sp macro="" textlink="">
      <xdr:nvSpPr>
        <xdr:cNvPr id="277" name="円/楕円 276"/>
        <xdr:cNvSpPr/>
      </xdr:nvSpPr>
      <xdr:spPr>
        <a:xfrm>
          <a:off x="16129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91881</xdr:rowOff>
    </xdr:from>
    <xdr:ext cx="736600" cy="259045"/>
    <xdr:sp macro="" textlink="">
      <xdr:nvSpPr>
        <xdr:cNvPr id="278" name="テキスト ボックス 277"/>
        <xdr:cNvSpPr txBox="1"/>
      </xdr:nvSpPr>
      <xdr:spPr>
        <a:xfrm>
          <a:off x="15798800" y="1517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118111</xdr:rowOff>
    </xdr:from>
    <xdr:to>
      <xdr:col>22</xdr:col>
      <xdr:colOff>254000</xdr:colOff>
      <xdr:row>89</xdr:row>
      <xdr:rowOff>48261</xdr:rowOff>
    </xdr:to>
    <xdr:sp macro="" textlink="">
      <xdr:nvSpPr>
        <xdr:cNvPr id="279" name="円/楕円 278"/>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80" name="テキスト ボックス 279"/>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39793</xdr:rowOff>
    </xdr:from>
    <xdr:to>
      <xdr:col>21</xdr:col>
      <xdr:colOff>50800</xdr:colOff>
      <xdr:row>84</xdr:row>
      <xdr:rowOff>141393</xdr:rowOff>
    </xdr:to>
    <xdr:sp macro="" textlink="">
      <xdr:nvSpPr>
        <xdr:cNvPr id="281" name="円/楕円 280"/>
        <xdr:cNvSpPr/>
      </xdr:nvSpPr>
      <xdr:spPr>
        <a:xfrm>
          <a:off x="14351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126170</xdr:rowOff>
    </xdr:from>
    <xdr:ext cx="762000" cy="259045"/>
    <xdr:sp macro="" textlink="">
      <xdr:nvSpPr>
        <xdr:cNvPr id="282" name="テキスト ボックス 281"/>
        <xdr:cNvSpPr txBox="1"/>
      </xdr:nvSpPr>
      <xdr:spPr>
        <a:xfrm>
          <a:off x="14020800" y="145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171027</xdr:rowOff>
    </xdr:from>
    <xdr:to>
      <xdr:col>19</xdr:col>
      <xdr:colOff>533400</xdr:colOff>
      <xdr:row>84</xdr:row>
      <xdr:rowOff>101177</xdr:rowOff>
    </xdr:to>
    <xdr:sp macro="" textlink="">
      <xdr:nvSpPr>
        <xdr:cNvPr id="283" name="円/楕円 282"/>
        <xdr:cNvSpPr/>
      </xdr:nvSpPr>
      <xdr:spPr>
        <a:xfrm>
          <a:off x="13462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85954</xdr:rowOff>
    </xdr:from>
    <xdr:ext cx="762000" cy="259045"/>
    <xdr:sp macro="" textlink="">
      <xdr:nvSpPr>
        <xdr:cNvPr id="284" name="テキスト ボックス 283"/>
        <xdr:cNvSpPr txBox="1"/>
      </xdr:nvSpPr>
      <xdr:spPr>
        <a:xfrm>
          <a:off x="131318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人口減少や，行政区域が広大であること，また，ごみ・し尿処理業務，消防業務等を町単独で行っているため類似団体平均を大きく上回っている。</a:t>
          </a:r>
          <a:endParaRPr kumimoji="1" lang="en-US" altLang="ja-JP" sz="1300">
            <a:latin typeface="ＭＳ Ｐゴシック"/>
          </a:endParaRPr>
        </a:p>
        <a:p>
          <a:r>
            <a:rPr kumimoji="1" lang="ja-JP" altLang="en-US" sz="1300">
              <a:latin typeface="ＭＳ Ｐゴシック"/>
            </a:rPr>
            <a:t>　今後も住民サービスの確保に留意しながら，業務の民間委託をはじめとする事務事業の見直しを行うなどにより，職員数の適正管理に</a:t>
          </a:r>
          <a:r>
            <a:rPr kumimoji="1" lang="ja-JP" altLang="en-US" sz="1300">
              <a:solidFill>
                <a:schemeClr val="tx1"/>
              </a:solidFill>
              <a:latin typeface="ＭＳ Ｐゴシック"/>
            </a:rPr>
            <a:t>努め，定員適正化計画に基づき人員削減に取り組んでいく。（前年度比△</a:t>
          </a:r>
          <a:r>
            <a:rPr kumimoji="1" lang="en-US" altLang="ja-JP" sz="1300">
              <a:solidFill>
                <a:schemeClr val="tx1"/>
              </a:solidFill>
              <a:latin typeface="ＭＳ Ｐゴシック"/>
            </a:rPr>
            <a:t>5</a:t>
          </a:r>
          <a:r>
            <a:rPr kumimoji="1" lang="ja-JP" altLang="en-US" sz="1300">
              <a:solidFill>
                <a:schemeClr val="tx1"/>
              </a:solidFill>
              <a:latin typeface="ＭＳ Ｐゴシック"/>
            </a:rPr>
            <a:t>人）</a:t>
          </a:r>
          <a:endParaRPr kumimoji="1" lang="en-US" altLang="ja-JP" sz="1300">
            <a:solidFill>
              <a:schemeClr val="tx1"/>
            </a:solidFill>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5821</xdr:rowOff>
    </xdr:from>
    <xdr:to>
      <xdr:col>24</xdr:col>
      <xdr:colOff>558800</xdr:colOff>
      <xdr:row>67</xdr:row>
      <xdr:rowOff>43815</xdr:rowOff>
    </xdr:to>
    <xdr:cxnSp macro="">
      <xdr:nvCxnSpPr>
        <xdr:cNvPr id="314" name="直線コネクタ 313"/>
        <xdr:cNvCxnSpPr/>
      </xdr:nvCxnSpPr>
      <xdr:spPr>
        <a:xfrm flipV="1">
          <a:off x="17018000" y="10121371"/>
          <a:ext cx="0" cy="1409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15892</xdr:rowOff>
    </xdr:from>
    <xdr:ext cx="762000" cy="259045"/>
    <xdr:sp macro="" textlink="">
      <xdr:nvSpPr>
        <xdr:cNvPr id="315" name="定員管理の状況最小値テキスト"/>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11.66</a:t>
          </a:r>
          <a:endParaRPr kumimoji="1" lang="ja-JP" altLang="en-US" sz="1000" b="1">
            <a:latin typeface="ＭＳ Ｐゴシック"/>
          </a:endParaRPr>
        </a:p>
      </xdr:txBody>
    </xdr:sp>
    <xdr:clientData/>
  </xdr:oneCellAnchor>
  <xdr:twoCellAnchor>
    <xdr:from>
      <xdr:col>24</xdr:col>
      <xdr:colOff>469900</xdr:colOff>
      <xdr:row>67</xdr:row>
      <xdr:rowOff>43815</xdr:rowOff>
    </xdr:from>
    <xdr:to>
      <xdr:col>24</xdr:col>
      <xdr:colOff>647700</xdr:colOff>
      <xdr:row>67</xdr:row>
      <xdr:rowOff>43815</xdr:rowOff>
    </xdr:to>
    <xdr:cxnSp macro="">
      <xdr:nvCxnSpPr>
        <xdr:cNvPr id="316" name="直線コネクタ 315"/>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92198</xdr:rowOff>
    </xdr:from>
    <xdr:ext cx="762000" cy="259045"/>
    <xdr:sp macro="" textlink="">
      <xdr:nvSpPr>
        <xdr:cNvPr id="317" name="定員管理の状況最大値テキスト"/>
        <xdr:cNvSpPr txBox="1"/>
      </xdr:nvSpPr>
      <xdr:spPr>
        <a:xfrm>
          <a:off x="17106900" y="986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24</xdr:col>
      <xdr:colOff>469900</xdr:colOff>
      <xdr:row>59</xdr:row>
      <xdr:rowOff>5821</xdr:rowOff>
    </xdr:from>
    <xdr:to>
      <xdr:col>24</xdr:col>
      <xdr:colOff>647700</xdr:colOff>
      <xdr:row>59</xdr:row>
      <xdr:rowOff>5821</xdr:rowOff>
    </xdr:to>
    <xdr:cxnSp macro="">
      <xdr:nvCxnSpPr>
        <xdr:cNvPr id="318" name="直線コネクタ 317"/>
        <xdr:cNvCxnSpPr/>
      </xdr:nvCxnSpPr>
      <xdr:spPr>
        <a:xfrm>
          <a:off x="16929100" y="101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29739</xdr:rowOff>
    </xdr:from>
    <xdr:to>
      <xdr:col>24</xdr:col>
      <xdr:colOff>558800</xdr:colOff>
      <xdr:row>67</xdr:row>
      <xdr:rowOff>43815</xdr:rowOff>
    </xdr:to>
    <xdr:cxnSp macro="">
      <xdr:nvCxnSpPr>
        <xdr:cNvPr id="319" name="直線コネクタ 318"/>
        <xdr:cNvCxnSpPr/>
      </xdr:nvCxnSpPr>
      <xdr:spPr>
        <a:xfrm>
          <a:off x="16179800" y="11516889"/>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169562</xdr:rowOff>
    </xdr:from>
    <xdr:ext cx="762000" cy="259045"/>
    <xdr:sp macro="" textlink="">
      <xdr:nvSpPr>
        <xdr:cNvPr id="320" name="定員管理の状況平均値テキスト"/>
        <xdr:cNvSpPr txBox="1"/>
      </xdr:nvSpPr>
      <xdr:spPr>
        <a:xfrm>
          <a:off x="17106900" y="1045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153035</xdr:rowOff>
    </xdr:from>
    <xdr:to>
      <xdr:col>24</xdr:col>
      <xdr:colOff>609600</xdr:colOff>
      <xdr:row>62</xdr:row>
      <xdr:rowOff>83185</xdr:rowOff>
    </xdr:to>
    <xdr:sp macro="" textlink="">
      <xdr:nvSpPr>
        <xdr:cNvPr id="321" name="フローチャート : 判断 320"/>
        <xdr:cNvSpPr/>
      </xdr:nvSpPr>
      <xdr:spPr>
        <a:xfrm>
          <a:off x="169672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29739</xdr:rowOff>
    </xdr:from>
    <xdr:to>
      <xdr:col>23</xdr:col>
      <xdr:colOff>406400</xdr:colOff>
      <xdr:row>67</xdr:row>
      <xdr:rowOff>35771</xdr:rowOff>
    </xdr:to>
    <xdr:cxnSp macro="">
      <xdr:nvCxnSpPr>
        <xdr:cNvPr id="322" name="直線コネクタ 321"/>
        <xdr:cNvCxnSpPr/>
      </xdr:nvCxnSpPr>
      <xdr:spPr>
        <a:xfrm flipV="1">
          <a:off x="15290800" y="1151688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142981</xdr:rowOff>
    </xdr:from>
    <xdr:to>
      <xdr:col>23</xdr:col>
      <xdr:colOff>457200</xdr:colOff>
      <xdr:row>62</xdr:row>
      <xdr:rowOff>73131</xdr:rowOff>
    </xdr:to>
    <xdr:sp macro="" textlink="">
      <xdr:nvSpPr>
        <xdr:cNvPr id="323" name="フローチャート : 判断 322"/>
        <xdr:cNvSpPr/>
      </xdr:nvSpPr>
      <xdr:spPr>
        <a:xfrm>
          <a:off x="16129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83308</xdr:rowOff>
    </xdr:from>
    <xdr:ext cx="736600" cy="259045"/>
    <xdr:sp macro="" textlink="">
      <xdr:nvSpPr>
        <xdr:cNvPr id="324" name="テキスト ボックス 323"/>
        <xdr:cNvSpPr txBox="1"/>
      </xdr:nvSpPr>
      <xdr:spPr>
        <a:xfrm>
          <a:off x="15798800" y="10370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35771</xdr:rowOff>
    </xdr:from>
    <xdr:to>
      <xdr:col>22</xdr:col>
      <xdr:colOff>203200</xdr:colOff>
      <xdr:row>67</xdr:row>
      <xdr:rowOff>88054</xdr:rowOff>
    </xdr:to>
    <xdr:cxnSp macro="">
      <xdr:nvCxnSpPr>
        <xdr:cNvPr id="325" name="直線コネクタ 324"/>
        <xdr:cNvCxnSpPr/>
      </xdr:nvCxnSpPr>
      <xdr:spPr>
        <a:xfrm flipV="1">
          <a:off x="14401800" y="11522921"/>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23813</xdr:rowOff>
    </xdr:from>
    <xdr:to>
      <xdr:col>22</xdr:col>
      <xdr:colOff>254000</xdr:colOff>
      <xdr:row>62</xdr:row>
      <xdr:rowOff>125413</xdr:rowOff>
    </xdr:to>
    <xdr:sp macro="" textlink="">
      <xdr:nvSpPr>
        <xdr:cNvPr id="326" name="フローチャート : 判断 325"/>
        <xdr:cNvSpPr/>
      </xdr:nvSpPr>
      <xdr:spPr>
        <a:xfrm>
          <a:off x="15240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135590</xdr:rowOff>
    </xdr:from>
    <xdr:ext cx="762000" cy="259045"/>
    <xdr:sp macro="" textlink="">
      <xdr:nvSpPr>
        <xdr:cNvPr id="327" name="テキスト ボックス 326"/>
        <xdr:cNvSpPr txBox="1"/>
      </xdr:nvSpPr>
      <xdr:spPr>
        <a:xfrm>
          <a:off x="14909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88054</xdr:rowOff>
    </xdr:from>
    <xdr:to>
      <xdr:col>21</xdr:col>
      <xdr:colOff>0</xdr:colOff>
      <xdr:row>67</xdr:row>
      <xdr:rowOff>138324</xdr:rowOff>
    </xdr:to>
    <xdr:cxnSp macro="">
      <xdr:nvCxnSpPr>
        <xdr:cNvPr id="328" name="直線コネクタ 327"/>
        <xdr:cNvCxnSpPr/>
      </xdr:nvCxnSpPr>
      <xdr:spPr>
        <a:xfrm flipV="1">
          <a:off x="13512800" y="11575204"/>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166581</xdr:rowOff>
    </xdr:from>
    <xdr:to>
      <xdr:col>21</xdr:col>
      <xdr:colOff>50800</xdr:colOff>
      <xdr:row>63</xdr:row>
      <xdr:rowOff>96731</xdr:rowOff>
    </xdr:to>
    <xdr:sp macro="" textlink="">
      <xdr:nvSpPr>
        <xdr:cNvPr id="329" name="フローチャート : 判断 328"/>
        <xdr:cNvSpPr/>
      </xdr:nvSpPr>
      <xdr:spPr>
        <a:xfrm>
          <a:off x="14351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106908</xdr:rowOff>
    </xdr:from>
    <xdr:ext cx="762000" cy="259045"/>
    <xdr:sp macro="" textlink="">
      <xdr:nvSpPr>
        <xdr:cNvPr id="330" name="テキスト ボックス 329"/>
        <xdr:cNvSpPr txBox="1"/>
      </xdr:nvSpPr>
      <xdr:spPr>
        <a:xfrm>
          <a:off x="14020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140441</xdr:rowOff>
    </xdr:from>
    <xdr:to>
      <xdr:col>19</xdr:col>
      <xdr:colOff>533400</xdr:colOff>
      <xdr:row>63</xdr:row>
      <xdr:rowOff>70591</xdr:rowOff>
    </xdr:to>
    <xdr:sp macro="" textlink="">
      <xdr:nvSpPr>
        <xdr:cNvPr id="331" name="フローチャート : 判断 330"/>
        <xdr:cNvSpPr/>
      </xdr:nvSpPr>
      <xdr:spPr>
        <a:xfrm>
          <a:off x="13462000" y="1077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80768</xdr:rowOff>
    </xdr:from>
    <xdr:ext cx="762000" cy="259045"/>
    <xdr:sp macro="" textlink="">
      <xdr:nvSpPr>
        <xdr:cNvPr id="332" name="テキスト ボックス 331"/>
        <xdr:cNvSpPr txBox="1"/>
      </xdr:nvSpPr>
      <xdr:spPr>
        <a:xfrm>
          <a:off x="13131800" y="1053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164465</xdr:rowOff>
    </xdr:from>
    <xdr:to>
      <xdr:col>24</xdr:col>
      <xdr:colOff>609600</xdr:colOff>
      <xdr:row>67</xdr:row>
      <xdr:rowOff>94615</xdr:rowOff>
    </xdr:to>
    <xdr:sp macro="" textlink="">
      <xdr:nvSpPr>
        <xdr:cNvPr id="338" name="円/楕円 337"/>
        <xdr:cNvSpPr/>
      </xdr:nvSpPr>
      <xdr:spPr>
        <a:xfrm>
          <a:off x="169672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60342</xdr:rowOff>
    </xdr:from>
    <xdr:ext cx="762000" cy="259045"/>
    <xdr:sp macro="" textlink="">
      <xdr:nvSpPr>
        <xdr:cNvPr id="339" name="定員管理の状況該当値テキスト"/>
        <xdr:cNvSpPr txBox="1"/>
      </xdr:nvSpPr>
      <xdr:spPr>
        <a:xfrm>
          <a:off x="17106900" y="1137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150389</xdr:rowOff>
    </xdr:from>
    <xdr:to>
      <xdr:col>23</xdr:col>
      <xdr:colOff>457200</xdr:colOff>
      <xdr:row>67</xdr:row>
      <xdr:rowOff>80539</xdr:rowOff>
    </xdr:to>
    <xdr:sp macro="" textlink="">
      <xdr:nvSpPr>
        <xdr:cNvPr id="340" name="円/楕円 339"/>
        <xdr:cNvSpPr/>
      </xdr:nvSpPr>
      <xdr:spPr>
        <a:xfrm>
          <a:off x="16129000" y="114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65316</xdr:rowOff>
    </xdr:from>
    <xdr:ext cx="736600" cy="259045"/>
    <xdr:sp macro="" textlink="">
      <xdr:nvSpPr>
        <xdr:cNvPr id="341" name="テキスト ボックス 340"/>
        <xdr:cNvSpPr txBox="1"/>
      </xdr:nvSpPr>
      <xdr:spPr>
        <a:xfrm>
          <a:off x="15798800" y="1155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156421</xdr:rowOff>
    </xdr:from>
    <xdr:to>
      <xdr:col>22</xdr:col>
      <xdr:colOff>254000</xdr:colOff>
      <xdr:row>67</xdr:row>
      <xdr:rowOff>86571</xdr:rowOff>
    </xdr:to>
    <xdr:sp macro="" textlink="">
      <xdr:nvSpPr>
        <xdr:cNvPr id="342" name="円/楕円 341"/>
        <xdr:cNvSpPr/>
      </xdr:nvSpPr>
      <xdr:spPr>
        <a:xfrm>
          <a:off x="15240000" y="114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71348</xdr:rowOff>
    </xdr:from>
    <xdr:ext cx="762000" cy="259045"/>
    <xdr:sp macro="" textlink="">
      <xdr:nvSpPr>
        <xdr:cNvPr id="343" name="テキスト ボックス 342"/>
        <xdr:cNvSpPr txBox="1"/>
      </xdr:nvSpPr>
      <xdr:spPr>
        <a:xfrm>
          <a:off x="14909800" y="1155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37254</xdr:rowOff>
    </xdr:from>
    <xdr:to>
      <xdr:col>21</xdr:col>
      <xdr:colOff>50800</xdr:colOff>
      <xdr:row>67</xdr:row>
      <xdr:rowOff>138854</xdr:rowOff>
    </xdr:to>
    <xdr:sp macro="" textlink="">
      <xdr:nvSpPr>
        <xdr:cNvPr id="344" name="円/楕円 343"/>
        <xdr:cNvSpPr/>
      </xdr:nvSpPr>
      <xdr:spPr>
        <a:xfrm>
          <a:off x="14351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123631</xdr:rowOff>
    </xdr:from>
    <xdr:ext cx="762000" cy="259045"/>
    <xdr:sp macro="" textlink="">
      <xdr:nvSpPr>
        <xdr:cNvPr id="345" name="テキスト ボックス 344"/>
        <xdr:cNvSpPr txBox="1"/>
      </xdr:nvSpPr>
      <xdr:spPr>
        <a:xfrm>
          <a:off x="14020800" y="116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87524</xdr:rowOff>
    </xdr:from>
    <xdr:to>
      <xdr:col>19</xdr:col>
      <xdr:colOff>533400</xdr:colOff>
      <xdr:row>68</xdr:row>
      <xdr:rowOff>17674</xdr:rowOff>
    </xdr:to>
    <xdr:sp macro="" textlink="">
      <xdr:nvSpPr>
        <xdr:cNvPr id="346" name="円/楕円 345"/>
        <xdr:cNvSpPr/>
      </xdr:nvSpPr>
      <xdr:spPr>
        <a:xfrm>
          <a:off x="13462000" y="1157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2451</xdr:rowOff>
    </xdr:from>
    <xdr:ext cx="762000" cy="259045"/>
    <xdr:sp macro="" textlink="">
      <xdr:nvSpPr>
        <xdr:cNvPr id="347" name="テキスト ボックス 346"/>
        <xdr:cNvSpPr txBox="1"/>
      </xdr:nvSpPr>
      <xdr:spPr>
        <a:xfrm>
          <a:off x="13131800" y="116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過去からの起債発行額の抑制により，</a:t>
          </a:r>
          <a:r>
            <a:rPr kumimoji="1" lang="en-US" altLang="ja-JP" sz="1300">
              <a:latin typeface="ＭＳ Ｐゴシック"/>
            </a:rPr>
            <a:t>1.7</a:t>
          </a:r>
          <a:r>
            <a:rPr kumimoji="1" lang="ja-JP" altLang="en-US" sz="1300">
              <a:latin typeface="ＭＳ Ｐゴシック"/>
            </a:rPr>
            <a:t>ポイント改善し，類似団体平均を下回っている。</a:t>
          </a:r>
          <a:endParaRPr kumimoji="1" lang="en-US" altLang="ja-JP" sz="1300">
            <a:latin typeface="ＭＳ Ｐゴシック"/>
          </a:endParaRPr>
        </a:p>
        <a:p>
          <a:r>
            <a:rPr kumimoji="1" lang="ja-JP" altLang="en-US" sz="1300">
              <a:latin typeface="ＭＳ Ｐゴシック"/>
            </a:rPr>
            <a:t>　今後，廃棄物処理施設整備事業や学校施設耐震化事業等の大型普通建設事業による起債に伴い数値の上昇が予想される。引き続き各種事業計画の整理・縮小を図るなど，起債発行額を抑制し，数値の改善を図っ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127508</xdr:rowOff>
    </xdr:from>
    <xdr:to>
      <xdr:col>24</xdr:col>
      <xdr:colOff>558800</xdr:colOff>
      <xdr:row>45</xdr:row>
      <xdr:rowOff>109474</xdr:rowOff>
    </xdr:to>
    <xdr:cxnSp macro="">
      <xdr:nvCxnSpPr>
        <xdr:cNvPr id="374" name="直線コネクタ 373"/>
        <xdr:cNvCxnSpPr/>
      </xdr:nvCxnSpPr>
      <xdr:spPr>
        <a:xfrm flipV="1">
          <a:off x="17018000" y="629970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5"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6" name="直線コネクタ 375"/>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42435</xdr:rowOff>
    </xdr:from>
    <xdr:ext cx="762000" cy="259045"/>
    <xdr:sp macro="" textlink="">
      <xdr:nvSpPr>
        <xdr:cNvPr id="377" name="公債費負担の状況最大値テキスト"/>
        <xdr:cNvSpPr txBox="1"/>
      </xdr:nvSpPr>
      <xdr:spPr>
        <a:xfrm>
          <a:off x="17106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36</xdr:row>
      <xdr:rowOff>127508</xdr:rowOff>
    </xdr:from>
    <xdr:to>
      <xdr:col>24</xdr:col>
      <xdr:colOff>647700</xdr:colOff>
      <xdr:row>36</xdr:row>
      <xdr:rowOff>127508</xdr:rowOff>
    </xdr:to>
    <xdr:cxnSp macro="">
      <xdr:nvCxnSpPr>
        <xdr:cNvPr id="378" name="直線コネクタ 377"/>
        <xdr:cNvCxnSpPr/>
      </xdr:nvCxnSpPr>
      <xdr:spPr>
        <a:xfrm>
          <a:off x="16929100" y="62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13462</xdr:rowOff>
    </xdr:from>
    <xdr:to>
      <xdr:col>24</xdr:col>
      <xdr:colOff>558800</xdr:colOff>
      <xdr:row>42</xdr:row>
      <xdr:rowOff>6096</xdr:rowOff>
    </xdr:to>
    <xdr:cxnSp macro="">
      <xdr:nvCxnSpPr>
        <xdr:cNvPr id="379" name="直線コネクタ 378"/>
        <xdr:cNvCxnSpPr/>
      </xdr:nvCxnSpPr>
      <xdr:spPr>
        <a:xfrm flipV="1">
          <a:off x="16179800" y="7042912"/>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60215</xdr:rowOff>
    </xdr:from>
    <xdr:ext cx="762000" cy="259045"/>
    <xdr:sp macro="" textlink="">
      <xdr:nvSpPr>
        <xdr:cNvPr id="380" name="公債費負担の状況平均値テキスト"/>
        <xdr:cNvSpPr txBox="1"/>
      </xdr:nvSpPr>
      <xdr:spPr>
        <a:xfrm>
          <a:off x="17106900" y="708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81" name="フローチャート : 判断 380"/>
        <xdr:cNvSpPr/>
      </xdr:nvSpPr>
      <xdr:spPr>
        <a:xfrm>
          <a:off x="169672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6096</xdr:rowOff>
    </xdr:from>
    <xdr:to>
      <xdr:col>23</xdr:col>
      <xdr:colOff>406400</xdr:colOff>
      <xdr:row>42</xdr:row>
      <xdr:rowOff>102616</xdr:rowOff>
    </xdr:to>
    <xdr:cxnSp macro="">
      <xdr:nvCxnSpPr>
        <xdr:cNvPr id="382" name="直線コネクタ 381"/>
        <xdr:cNvCxnSpPr/>
      </xdr:nvCxnSpPr>
      <xdr:spPr>
        <a:xfrm flipV="1">
          <a:off x="15290800" y="72069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3556</xdr:rowOff>
    </xdr:from>
    <xdr:to>
      <xdr:col>23</xdr:col>
      <xdr:colOff>457200</xdr:colOff>
      <xdr:row>42</xdr:row>
      <xdr:rowOff>105156</xdr:rowOff>
    </xdr:to>
    <xdr:sp macro="" textlink="">
      <xdr:nvSpPr>
        <xdr:cNvPr id="383" name="フローチャート : 判断 382"/>
        <xdr:cNvSpPr/>
      </xdr:nvSpPr>
      <xdr:spPr>
        <a:xfrm>
          <a:off x="16129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89933</xdr:rowOff>
    </xdr:from>
    <xdr:ext cx="736600" cy="259045"/>
    <xdr:sp macro="" textlink="">
      <xdr:nvSpPr>
        <xdr:cNvPr id="384" name="テキスト ボックス 383"/>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102616</xdr:rowOff>
    </xdr:from>
    <xdr:to>
      <xdr:col>22</xdr:col>
      <xdr:colOff>203200</xdr:colOff>
      <xdr:row>43</xdr:row>
      <xdr:rowOff>37338</xdr:rowOff>
    </xdr:to>
    <xdr:cxnSp macro="">
      <xdr:nvCxnSpPr>
        <xdr:cNvPr id="385" name="直線コネクタ 384"/>
        <xdr:cNvCxnSpPr/>
      </xdr:nvCxnSpPr>
      <xdr:spPr>
        <a:xfrm flipV="1">
          <a:off x="14401800" y="730351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80772</xdr:rowOff>
    </xdr:from>
    <xdr:to>
      <xdr:col>22</xdr:col>
      <xdr:colOff>254000</xdr:colOff>
      <xdr:row>43</xdr:row>
      <xdr:rowOff>10922</xdr:rowOff>
    </xdr:to>
    <xdr:sp macro="" textlink="">
      <xdr:nvSpPr>
        <xdr:cNvPr id="386" name="フローチャート : 判断 385"/>
        <xdr:cNvSpPr/>
      </xdr:nvSpPr>
      <xdr:spPr>
        <a:xfrm>
          <a:off x="15240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167149</xdr:rowOff>
    </xdr:from>
    <xdr:ext cx="762000" cy="259045"/>
    <xdr:sp macro="" textlink="">
      <xdr:nvSpPr>
        <xdr:cNvPr id="387" name="テキスト ボックス 386"/>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37338</xdr:rowOff>
    </xdr:from>
    <xdr:to>
      <xdr:col>21</xdr:col>
      <xdr:colOff>0</xdr:colOff>
      <xdr:row>44</xdr:row>
      <xdr:rowOff>20320</xdr:rowOff>
    </xdr:to>
    <xdr:cxnSp macro="">
      <xdr:nvCxnSpPr>
        <xdr:cNvPr id="388" name="直線コネクタ 387"/>
        <xdr:cNvCxnSpPr/>
      </xdr:nvCxnSpPr>
      <xdr:spPr>
        <a:xfrm flipV="1">
          <a:off x="13512800" y="740968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129032</xdr:rowOff>
    </xdr:from>
    <xdr:to>
      <xdr:col>21</xdr:col>
      <xdr:colOff>50800</xdr:colOff>
      <xdr:row>43</xdr:row>
      <xdr:rowOff>59182</xdr:rowOff>
    </xdr:to>
    <xdr:sp macro="" textlink="">
      <xdr:nvSpPr>
        <xdr:cNvPr id="389" name="フローチャート : 判断 388"/>
        <xdr:cNvSpPr/>
      </xdr:nvSpPr>
      <xdr:spPr>
        <a:xfrm>
          <a:off x="14351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69359</xdr:rowOff>
    </xdr:from>
    <xdr:ext cx="762000" cy="259045"/>
    <xdr:sp macro="" textlink="">
      <xdr:nvSpPr>
        <xdr:cNvPr id="390" name="テキスト ボックス 389"/>
        <xdr:cNvSpPr txBox="1"/>
      </xdr:nvSpPr>
      <xdr:spPr>
        <a:xfrm>
          <a:off x="14020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391" name="フローチャート : 判断 390"/>
        <xdr:cNvSpPr/>
      </xdr:nvSpPr>
      <xdr:spPr>
        <a:xfrm>
          <a:off x="13462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40403</xdr:rowOff>
    </xdr:from>
    <xdr:ext cx="762000" cy="259045"/>
    <xdr:sp macro="" textlink="">
      <xdr:nvSpPr>
        <xdr:cNvPr id="392" name="テキスト ボックス 391"/>
        <xdr:cNvSpPr txBox="1"/>
      </xdr:nvSpPr>
      <xdr:spPr>
        <a:xfrm>
          <a:off x="13131800" y="70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98" name="円/楕円 397"/>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150639</xdr:rowOff>
    </xdr:from>
    <xdr:ext cx="762000" cy="259045"/>
    <xdr:sp macro="" textlink="">
      <xdr:nvSpPr>
        <xdr:cNvPr id="399" name="公債費負担の状況該当値テキスト"/>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126746</xdr:rowOff>
    </xdr:from>
    <xdr:to>
      <xdr:col>23</xdr:col>
      <xdr:colOff>457200</xdr:colOff>
      <xdr:row>42</xdr:row>
      <xdr:rowOff>56896</xdr:rowOff>
    </xdr:to>
    <xdr:sp macro="" textlink="">
      <xdr:nvSpPr>
        <xdr:cNvPr id="400" name="円/楕円 399"/>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67073</xdr:rowOff>
    </xdr:from>
    <xdr:ext cx="736600" cy="259045"/>
    <xdr:sp macro="" textlink="">
      <xdr:nvSpPr>
        <xdr:cNvPr id="401" name="テキスト ボックス 400"/>
        <xdr:cNvSpPr txBox="1"/>
      </xdr:nvSpPr>
      <xdr:spPr>
        <a:xfrm>
          <a:off x="15798800" y="692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51816</xdr:rowOff>
    </xdr:from>
    <xdr:to>
      <xdr:col>22</xdr:col>
      <xdr:colOff>254000</xdr:colOff>
      <xdr:row>42</xdr:row>
      <xdr:rowOff>153416</xdr:rowOff>
    </xdr:to>
    <xdr:sp macro="" textlink="">
      <xdr:nvSpPr>
        <xdr:cNvPr id="402" name="円/楕円 401"/>
        <xdr:cNvSpPr/>
      </xdr:nvSpPr>
      <xdr:spPr>
        <a:xfrm>
          <a:off x="15240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163593</xdr:rowOff>
    </xdr:from>
    <xdr:ext cx="762000" cy="259045"/>
    <xdr:sp macro="" textlink="">
      <xdr:nvSpPr>
        <xdr:cNvPr id="403" name="テキスト ボックス 402"/>
        <xdr:cNvSpPr txBox="1"/>
      </xdr:nvSpPr>
      <xdr:spPr>
        <a:xfrm>
          <a:off x="14909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157988</xdr:rowOff>
    </xdr:from>
    <xdr:to>
      <xdr:col>21</xdr:col>
      <xdr:colOff>50800</xdr:colOff>
      <xdr:row>43</xdr:row>
      <xdr:rowOff>88138</xdr:rowOff>
    </xdr:to>
    <xdr:sp macro="" textlink="">
      <xdr:nvSpPr>
        <xdr:cNvPr id="404" name="円/楕円 403"/>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72915</xdr:rowOff>
    </xdr:from>
    <xdr:ext cx="762000" cy="259045"/>
    <xdr:sp macro="" textlink="">
      <xdr:nvSpPr>
        <xdr:cNvPr id="405" name="テキスト ボックス 404"/>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06" name="円/楕円 405"/>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07" name="テキスト ボックス 406"/>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地方債現在高が３億６千万円増加したが，職員数の減による退職手当負担見込額が１億６千万円減少し，また充当可能基金が６億８千万円増加したことに等により，将来負担比率は６．２ポイント改善された。</a:t>
          </a:r>
          <a:endParaRPr kumimoji="1" lang="en-US" altLang="ja-JP" sz="1300">
            <a:latin typeface="ＭＳ Ｐゴシック"/>
          </a:endParaRPr>
        </a:p>
        <a:p>
          <a:r>
            <a:rPr kumimoji="1" lang="ja-JP" altLang="en-US" sz="1300">
              <a:latin typeface="ＭＳ Ｐゴシック"/>
            </a:rPr>
            <a:t>　２５年度も類似団体を若干上回っているものの，数値は改善されてきている。今後も地方債発行額の抑制と職員数の適正管理により財政の健全化を図っていく。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165142</xdr:rowOff>
    </xdr:from>
    <xdr:to>
      <xdr:col>24</xdr:col>
      <xdr:colOff>558800</xdr:colOff>
      <xdr:row>22</xdr:row>
      <xdr:rowOff>79544</xdr:rowOff>
    </xdr:to>
    <xdr:cxnSp macro="">
      <xdr:nvCxnSpPr>
        <xdr:cNvPr id="436" name="直線コネクタ 435"/>
        <xdr:cNvCxnSpPr/>
      </xdr:nvCxnSpPr>
      <xdr:spPr>
        <a:xfrm flipV="1">
          <a:off x="17018000" y="2393992"/>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51621</xdr:rowOff>
    </xdr:from>
    <xdr:ext cx="762000" cy="259045"/>
    <xdr:sp macro="" textlink="">
      <xdr:nvSpPr>
        <xdr:cNvPr id="437" name="将来負担の状況最小値テキスト"/>
        <xdr:cNvSpPr txBox="1"/>
      </xdr:nvSpPr>
      <xdr:spPr>
        <a:xfrm>
          <a:off x="17106900" y="382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184.1</a:t>
          </a:r>
          <a:endParaRPr kumimoji="1" lang="ja-JP" altLang="en-US" sz="1000" b="1">
            <a:latin typeface="ＭＳ Ｐゴシック"/>
          </a:endParaRPr>
        </a:p>
      </xdr:txBody>
    </xdr:sp>
    <xdr:clientData/>
  </xdr:oneCellAnchor>
  <xdr:twoCellAnchor>
    <xdr:from>
      <xdr:col>24</xdr:col>
      <xdr:colOff>469900</xdr:colOff>
      <xdr:row>22</xdr:row>
      <xdr:rowOff>79544</xdr:rowOff>
    </xdr:from>
    <xdr:to>
      <xdr:col>24</xdr:col>
      <xdr:colOff>647700</xdr:colOff>
      <xdr:row>22</xdr:row>
      <xdr:rowOff>79544</xdr:rowOff>
    </xdr:to>
    <xdr:cxnSp macro="">
      <xdr:nvCxnSpPr>
        <xdr:cNvPr id="438" name="直線コネクタ 437"/>
        <xdr:cNvCxnSpPr/>
      </xdr:nvCxnSpPr>
      <xdr:spPr>
        <a:xfrm>
          <a:off x="16929100" y="385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80069</xdr:rowOff>
    </xdr:from>
    <xdr:ext cx="762000" cy="259045"/>
    <xdr:sp macro="" textlink="">
      <xdr:nvSpPr>
        <xdr:cNvPr id="439" name="将来負担の状況最大値テキスト"/>
        <xdr:cNvSpPr txBox="1"/>
      </xdr:nvSpPr>
      <xdr:spPr>
        <a:xfrm>
          <a:off x="17106900" y="21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13</xdr:row>
      <xdr:rowOff>165142</xdr:rowOff>
    </xdr:from>
    <xdr:to>
      <xdr:col>24</xdr:col>
      <xdr:colOff>647700</xdr:colOff>
      <xdr:row>13</xdr:row>
      <xdr:rowOff>165142</xdr:rowOff>
    </xdr:to>
    <xdr:cxnSp macro="">
      <xdr:nvCxnSpPr>
        <xdr:cNvPr id="440" name="直線コネクタ 439"/>
        <xdr:cNvCxnSpPr/>
      </xdr:nvCxnSpPr>
      <xdr:spPr>
        <a:xfrm>
          <a:off x="16929100" y="23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123867</xdr:rowOff>
    </xdr:from>
    <xdr:to>
      <xdr:col>24</xdr:col>
      <xdr:colOff>558800</xdr:colOff>
      <xdr:row>16</xdr:row>
      <xdr:rowOff>2286</xdr:rowOff>
    </xdr:to>
    <xdr:cxnSp macro="">
      <xdr:nvCxnSpPr>
        <xdr:cNvPr id="441" name="直線コネクタ 440"/>
        <xdr:cNvCxnSpPr/>
      </xdr:nvCxnSpPr>
      <xdr:spPr>
        <a:xfrm flipV="1">
          <a:off x="16179800" y="2695617"/>
          <a:ext cx="8382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62247</xdr:rowOff>
    </xdr:from>
    <xdr:ext cx="762000" cy="259045"/>
    <xdr:sp macro="" textlink="">
      <xdr:nvSpPr>
        <xdr:cNvPr id="442" name="将来負担の状況平均値テキスト"/>
        <xdr:cNvSpPr txBox="1"/>
      </xdr:nvSpPr>
      <xdr:spPr>
        <a:xfrm>
          <a:off x="17106900" y="2462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45720</xdr:rowOff>
    </xdr:from>
    <xdr:to>
      <xdr:col>24</xdr:col>
      <xdr:colOff>609600</xdr:colOff>
      <xdr:row>15</xdr:row>
      <xdr:rowOff>147320</xdr:rowOff>
    </xdr:to>
    <xdr:sp macro="" textlink="">
      <xdr:nvSpPr>
        <xdr:cNvPr id="443" name="フローチャート : 判断 442"/>
        <xdr:cNvSpPr/>
      </xdr:nvSpPr>
      <xdr:spPr>
        <a:xfrm>
          <a:off x="169672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2286</xdr:rowOff>
    </xdr:from>
    <xdr:to>
      <xdr:col>23</xdr:col>
      <xdr:colOff>406400</xdr:colOff>
      <xdr:row>16</xdr:row>
      <xdr:rowOff>163957</xdr:rowOff>
    </xdr:to>
    <xdr:cxnSp macro="">
      <xdr:nvCxnSpPr>
        <xdr:cNvPr id="444" name="直線コネクタ 443"/>
        <xdr:cNvCxnSpPr/>
      </xdr:nvCxnSpPr>
      <xdr:spPr>
        <a:xfrm flipV="1">
          <a:off x="15290800" y="2745486"/>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93980</xdr:rowOff>
    </xdr:from>
    <xdr:to>
      <xdr:col>23</xdr:col>
      <xdr:colOff>457200</xdr:colOff>
      <xdr:row>16</xdr:row>
      <xdr:rowOff>24130</xdr:rowOff>
    </xdr:to>
    <xdr:sp macro="" textlink="">
      <xdr:nvSpPr>
        <xdr:cNvPr id="445" name="フローチャート : 判断 444"/>
        <xdr:cNvSpPr/>
      </xdr:nvSpPr>
      <xdr:spPr>
        <a:xfrm>
          <a:off x="16129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34307</xdr:rowOff>
    </xdr:from>
    <xdr:ext cx="736600" cy="259045"/>
    <xdr:sp macro="" textlink="">
      <xdr:nvSpPr>
        <xdr:cNvPr id="446" name="テキスト ボックス 445"/>
        <xdr:cNvSpPr txBox="1"/>
      </xdr:nvSpPr>
      <xdr:spPr>
        <a:xfrm>
          <a:off x="15798800" y="243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163957</xdr:rowOff>
    </xdr:from>
    <xdr:to>
      <xdr:col>22</xdr:col>
      <xdr:colOff>203200</xdr:colOff>
      <xdr:row>17</xdr:row>
      <xdr:rowOff>132461</xdr:rowOff>
    </xdr:to>
    <xdr:cxnSp macro="">
      <xdr:nvCxnSpPr>
        <xdr:cNvPr id="447" name="直線コネクタ 446"/>
        <xdr:cNvCxnSpPr/>
      </xdr:nvCxnSpPr>
      <xdr:spPr>
        <a:xfrm flipV="1">
          <a:off x="14401800" y="2907157"/>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48" name="フローチャート : 判断 447"/>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49" name="テキスト ボックス 448"/>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132461</xdr:rowOff>
    </xdr:from>
    <xdr:to>
      <xdr:col>21</xdr:col>
      <xdr:colOff>0</xdr:colOff>
      <xdr:row>19</xdr:row>
      <xdr:rowOff>26035</xdr:rowOff>
    </xdr:to>
    <xdr:cxnSp macro="">
      <xdr:nvCxnSpPr>
        <xdr:cNvPr id="450" name="直線コネクタ 449"/>
        <xdr:cNvCxnSpPr/>
      </xdr:nvCxnSpPr>
      <xdr:spPr>
        <a:xfrm flipV="1">
          <a:off x="13512800" y="3047111"/>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1" name="フローチャート : 判断 450"/>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2" name="テキスト ボックス 451"/>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53" name="フローチャート : 判断 452"/>
        <xdr:cNvSpPr/>
      </xdr:nvSpPr>
      <xdr:spPr>
        <a:xfrm>
          <a:off x="13462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51071</xdr:rowOff>
    </xdr:from>
    <xdr:ext cx="762000" cy="259045"/>
    <xdr:sp macro="" textlink="">
      <xdr:nvSpPr>
        <xdr:cNvPr id="454" name="テキスト ボックス 453"/>
        <xdr:cNvSpPr txBox="1"/>
      </xdr:nvSpPr>
      <xdr:spPr>
        <a:xfrm>
          <a:off x="13131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73067</xdr:rowOff>
    </xdr:from>
    <xdr:to>
      <xdr:col>24</xdr:col>
      <xdr:colOff>609600</xdr:colOff>
      <xdr:row>16</xdr:row>
      <xdr:rowOff>3217</xdr:rowOff>
    </xdr:to>
    <xdr:sp macro="" textlink="">
      <xdr:nvSpPr>
        <xdr:cNvPr id="460" name="円/楕円 459"/>
        <xdr:cNvSpPr/>
      </xdr:nvSpPr>
      <xdr:spPr>
        <a:xfrm>
          <a:off x="169672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45144</xdr:rowOff>
    </xdr:from>
    <xdr:ext cx="762000" cy="259045"/>
    <xdr:sp macro="" textlink="">
      <xdr:nvSpPr>
        <xdr:cNvPr id="461" name="将来負担の状況該当値テキスト"/>
        <xdr:cNvSpPr txBox="1"/>
      </xdr:nvSpPr>
      <xdr:spPr>
        <a:xfrm>
          <a:off x="17106900" y="261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122936</xdr:rowOff>
    </xdr:from>
    <xdr:to>
      <xdr:col>23</xdr:col>
      <xdr:colOff>457200</xdr:colOff>
      <xdr:row>16</xdr:row>
      <xdr:rowOff>53086</xdr:rowOff>
    </xdr:to>
    <xdr:sp macro="" textlink="">
      <xdr:nvSpPr>
        <xdr:cNvPr id="462" name="円/楕円 461"/>
        <xdr:cNvSpPr/>
      </xdr:nvSpPr>
      <xdr:spPr>
        <a:xfrm>
          <a:off x="16129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37863</xdr:rowOff>
    </xdr:from>
    <xdr:ext cx="736600" cy="259045"/>
    <xdr:sp macro="" textlink="">
      <xdr:nvSpPr>
        <xdr:cNvPr id="463" name="テキスト ボックス 462"/>
        <xdr:cNvSpPr txBox="1"/>
      </xdr:nvSpPr>
      <xdr:spPr>
        <a:xfrm>
          <a:off x="15798800" y="278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113157</xdr:rowOff>
    </xdr:from>
    <xdr:to>
      <xdr:col>22</xdr:col>
      <xdr:colOff>254000</xdr:colOff>
      <xdr:row>17</xdr:row>
      <xdr:rowOff>43307</xdr:rowOff>
    </xdr:to>
    <xdr:sp macro="" textlink="">
      <xdr:nvSpPr>
        <xdr:cNvPr id="464" name="円/楕円 463"/>
        <xdr:cNvSpPr/>
      </xdr:nvSpPr>
      <xdr:spPr>
        <a:xfrm>
          <a:off x="15240000" y="28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28084</xdr:rowOff>
    </xdr:from>
    <xdr:ext cx="762000" cy="259045"/>
    <xdr:sp macro="" textlink="">
      <xdr:nvSpPr>
        <xdr:cNvPr id="465" name="テキスト ボックス 464"/>
        <xdr:cNvSpPr txBox="1"/>
      </xdr:nvSpPr>
      <xdr:spPr>
        <a:xfrm>
          <a:off x="14909800" y="294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81661</xdr:rowOff>
    </xdr:from>
    <xdr:to>
      <xdr:col>21</xdr:col>
      <xdr:colOff>50800</xdr:colOff>
      <xdr:row>18</xdr:row>
      <xdr:rowOff>11811</xdr:rowOff>
    </xdr:to>
    <xdr:sp macro="" textlink="">
      <xdr:nvSpPr>
        <xdr:cNvPr id="466" name="円/楕円 465"/>
        <xdr:cNvSpPr/>
      </xdr:nvSpPr>
      <xdr:spPr>
        <a:xfrm>
          <a:off x="14351000" y="29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168038</xdr:rowOff>
    </xdr:from>
    <xdr:ext cx="762000" cy="259045"/>
    <xdr:sp macro="" textlink="">
      <xdr:nvSpPr>
        <xdr:cNvPr id="467" name="テキスト ボックス 466"/>
        <xdr:cNvSpPr txBox="1"/>
      </xdr:nvSpPr>
      <xdr:spPr>
        <a:xfrm>
          <a:off x="14020800" y="308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146685</xdr:rowOff>
    </xdr:from>
    <xdr:to>
      <xdr:col>19</xdr:col>
      <xdr:colOff>533400</xdr:colOff>
      <xdr:row>19</xdr:row>
      <xdr:rowOff>76835</xdr:rowOff>
    </xdr:to>
    <xdr:sp macro="" textlink="">
      <xdr:nvSpPr>
        <xdr:cNvPr id="468" name="円/楕円 467"/>
        <xdr:cNvSpPr/>
      </xdr:nvSpPr>
      <xdr:spPr>
        <a:xfrm>
          <a:off x="13462000" y="32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61612</xdr:rowOff>
    </xdr:from>
    <xdr:ext cx="762000" cy="259045"/>
    <xdr:sp macro="" textlink="">
      <xdr:nvSpPr>
        <xdr:cNvPr id="469" name="テキスト ボックス 468"/>
        <xdr:cNvSpPr txBox="1"/>
      </xdr:nvSpPr>
      <xdr:spPr>
        <a:xfrm>
          <a:off x="13131800" y="331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19,472
19,390
325.78
10,060,187
9,610,885
383,317
6,052,644
8,323,577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40.4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人件費については，減少傾向にあるものの，依然として類似団体と比べて高い水準にある。</a:t>
          </a:r>
          <a:endParaRPr kumimoji="1" lang="en-US" altLang="ja-JP" sz="1300">
            <a:latin typeface="ＭＳ Ｐゴシック"/>
          </a:endParaRPr>
        </a:p>
        <a:p>
          <a:r>
            <a:rPr kumimoji="1" lang="ja-JP" altLang="en-US" sz="1300">
              <a:latin typeface="ＭＳ Ｐゴシック"/>
            </a:rPr>
            <a:t>　これは，ごみ・し尿処理業務，消防業務を町単独で行っているため，職員数が多いことが主な要因である。</a:t>
          </a:r>
          <a:endParaRPr kumimoji="1" lang="en-US" altLang="ja-JP" sz="1300">
            <a:latin typeface="ＭＳ Ｐゴシック"/>
          </a:endParaRPr>
        </a:p>
        <a:p>
          <a:r>
            <a:rPr kumimoji="1" lang="ja-JP" altLang="en-US" sz="1300">
              <a:latin typeface="ＭＳ Ｐゴシック"/>
            </a:rPr>
            <a:t>　今後も引き続き定数管理・給与の適正化を推進し，また，民間委託の導入を含めた人件費の削減に努めていく。</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14986</xdr:rowOff>
    </xdr:from>
    <xdr:to>
      <xdr:col>7</xdr:col>
      <xdr:colOff>15875</xdr:colOff>
      <xdr:row>38</xdr:row>
      <xdr:rowOff>140716</xdr:rowOff>
    </xdr:to>
    <xdr:cxnSp macro="">
      <xdr:nvCxnSpPr>
        <xdr:cNvPr id="58" name="直線コネクタ 57"/>
        <xdr:cNvCxnSpPr/>
      </xdr:nvCxnSpPr>
      <xdr:spPr>
        <a:xfrm flipV="1">
          <a:off x="4826000" y="6015736"/>
          <a:ext cx="0" cy="640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112793</xdr:rowOff>
    </xdr:from>
    <xdr:ext cx="762000" cy="259045"/>
    <xdr:sp macro="" textlink="">
      <xdr:nvSpPr>
        <xdr:cNvPr id="59" name="人件費最小値テキスト"/>
        <xdr:cNvSpPr txBox="1"/>
      </xdr:nvSpPr>
      <xdr:spPr>
        <a:xfrm>
          <a:off x="4914900" y="66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38</xdr:row>
      <xdr:rowOff>140716</xdr:rowOff>
    </xdr:from>
    <xdr:to>
      <xdr:col>7</xdr:col>
      <xdr:colOff>104775</xdr:colOff>
      <xdr:row>38</xdr:row>
      <xdr:rowOff>140716</xdr:rowOff>
    </xdr:to>
    <xdr:cxnSp macro="">
      <xdr:nvCxnSpPr>
        <xdr:cNvPr id="60" name="直線コネクタ 59"/>
        <xdr:cNvCxnSpPr/>
      </xdr:nvCxnSpPr>
      <xdr:spPr>
        <a:xfrm>
          <a:off x="4737100" y="665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101363</xdr:rowOff>
    </xdr:from>
    <xdr:ext cx="762000" cy="259045"/>
    <xdr:sp macro="" textlink="">
      <xdr:nvSpPr>
        <xdr:cNvPr id="61" name="人件費最大値テキスト"/>
        <xdr:cNvSpPr txBox="1"/>
      </xdr:nvSpPr>
      <xdr:spPr>
        <a:xfrm>
          <a:off x="4914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35</xdr:row>
      <xdr:rowOff>14986</xdr:rowOff>
    </xdr:from>
    <xdr:to>
      <xdr:col>7</xdr:col>
      <xdr:colOff>104775</xdr:colOff>
      <xdr:row>35</xdr:row>
      <xdr:rowOff>14986</xdr:rowOff>
    </xdr:to>
    <xdr:cxnSp macro="">
      <xdr:nvCxnSpPr>
        <xdr:cNvPr id="62" name="直線コネクタ 61"/>
        <xdr:cNvCxnSpPr/>
      </xdr:nvCxnSpPr>
      <xdr:spPr>
        <a:xfrm>
          <a:off x="4737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39</xdr:row>
      <xdr:rowOff>83566</xdr:rowOff>
    </xdr:to>
    <xdr:cxnSp macro="">
      <xdr:nvCxnSpPr>
        <xdr:cNvPr id="63" name="直線コネクタ 62"/>
        <xdr:cNvCxnSpPr/>
      </xdr:nvCxnSpPr>
      <xdr:spPr>
        <a:xfrm flipV="1">
          <a:off x="3987800" y="664210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56151</xdr:rowOff>
    </xdr:from>
    <xdr:ext cx="762000" cy="259045"/>
    <xdr:sp macro="" textlink="">
      <xdr:nvSpPr>
        <xdr:cNvPr id="64" name="人件費平均値テキスト"/>
        <xdr:cNvSpPr txBox="1"/>
      </xdr:nvSpPr>
      <xdr:spPr>
        <a:xfrm>
          <a:off x="4914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39624</xdr:rowOff>
    </xdr:from>
    <xdr:to>
      <xdr:col>7</xdr:col>
      <xdr:colOff>66675</xdr:colOff>
      <xdr:row>36</xdr:row>
      <xdr:rowOff>141224</xdr:rowOff>
    </xdr:to>
    <xdr:sp macro="" textlink="">
      <xdr:nvSpPr>
        <xdr:cNvPr id="65" name="フローチャート : 判断 64"/>
        <xdr:cNvSpPr/>
      </xdr:nvSpPr>
      <xdr:spPr>
        <a:xfrm>
          <a:off x="4775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83566</xdr:rowOff>
    </xdr:from>
    <xdr:to>
      <xdr:col>5</xdr:col>
      <xdr:colOff>549275</xdr:colOff>
      <xdr:row>39</xdr:row>
      <xdr:rowOff>143002</xdr:rowOff>
    </xdr:to>
    <xdr:cxnSp macro="">
      <xdr:nvCxnSpPr>
        <xdr:cNvPr id="66" name="直線コネクタ 65"/>
        <xdr:cNvCxnSpPr/>
      </xdr:nvCxnSpPr>
      <xdr:spPr>
        <a:xfrm flipV="1">
          <a:off x="3098800" y="67701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7" name="フローチャート : 判断 66"/>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8" name="テキスト ボックス 67"/>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143002</xdr:rowOff>
    </xdr:from>
    <xdr:to>
      <xdr:col>4</xdr:col>
      <xdr:colOff>346075</xdr:colOff>
      <xdr:row>39</xdr:row>
      <xdr:rowOff>156718</xdr:rowOff>
    </xdr:to>
    <xdr:cxnSp macro="">
      <xdr:nvCxnSpPr>
        <xdr:cNvPr id="69" name="直線コネクタ 68"/>
        <xdr:cNvCxnSpPr/>
      </xdr:nvCxnSpPr>
      <xdr:spPr>
        <a:xfrm flipV="1">
          <a:off x="2209800" y="68295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0" name="フローチャート : 判断 69"/>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1" name="テキスト ボックス 70"/>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156718</xdr:rowOff>
    </xdr:from>
    <xdr:to>
      <xdr:col>3</xdr:col>
      <xdr:colOff>142875</xdr:colOff>
      <xdr:row>40</xdr:row>
      <xdr:rowOff>127000</xdr:rowOff>
    </xdr:to>
    <xdr:cxnSp macro="">
      <xdr:nvCxnSpPr>
        <xdr:cNvPr id="72" name="直線コネクタ 71"/>
        <xdr:cNvCxnSpPr/>
      </xdr:nvCxnSpPr>
      <xdr:spPr>
        <a:xfrm flipV="1">
          <a:off x="1320800" y="68432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108204</xdr:rowOff>
    </xdr:from>
    <xdr:to>
      <xdr:col>3</xdr:col>
      <xdr:colOff>193675</xdr:colOff>
      <xdr:row>37</xdr:row>
      <xdr:rowOff>38354</xdr:rowOff>
    </xdr:to>
    <xdr:sp macro="" textlink="">
      <xdr:nvSpPr>
        <xdr:cNvPr id="73" name="フローチャート : 判断 72"/>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48531</xdr:rowOff>
    </xdr:from>
    <xdr:ext cx="762000" cy="259045"/>
    <xdr:sp macro="" textlink="">
      <xdr:nvSpPr>
        <xdr:cNvPr id="74" name="テキスト ボックス 73"/>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121683</xdr:rowOff>
    </xdr:from>
    <xdr:ext cx="762000" cy="259045"/>
    <xdr:sp macro="" textlink="">
      <xdr:nvSpPr>
        <xdr:cNvPr id="76" name="テキスト ボックス 75"/>
        <xdr:cNvSpPr txBox="1"/>
      </xdr:nvSpPr>
      <xdr:spPr>
        <a:xfrm>
          <a:off x="939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2" name="円/楕円 81"/>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156227</xdr:rowOff>
    </xdr:from>
    <xdr:ext cx="762000" cy="259045"/>
    <xdr:sp macro="" textlink="">
      <xdr:nvSpPr>
        <xdr:cNvPr id="83" name="人件費該当値テキスト"/>
        <xdr:cNvSpPr txBox="1"/>
      </xdr:nvSpPr>
      <xdr:spPr>
        <a:xfrm>
          <a:off x="49149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32766</xdr:rowOff>
    </xdr:from>
    <xdr:to>
      <xdr:col>5</xdr:col>
      <xdr:colOff>600075</xdr:colOff>
      <xdr:row>39</xdr:row>
      <xdr:rowOff>134366</xdr:rowOff>
    </xdr:to>
    <xdr:sp macro="" textlink="">
      <xdr:nvSpPr>
        <xdr:cNvPr id="84" name="円/楕円 83"/>
        <xdr:cNvSpPr/>
      </xdr:nvSpPr>
      <xdr:spPr>
        <a:xfrm>
          <a:off x="3937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119143</xdr:rowOff>
    </xdr:from>
    <xdr:ext cx="736600" cy="259045"/>
    <xdr:sp macro="" textlink="">
      <xdr:nvSpPr>
        <xdr:cNvPr id="85" name="テキスト ボックス 84"/>
        <xdr:cNvSpPr txBox="1"/>
      </xdr:nvSpPr>
      <xdr:spPr>
        <a:xfrm>
          <a:off x="3606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92202</xdr:rowOff>
    </xdr:from>
    <xdr:to>
      <xdr:col>4</xdr:col>
      <xdr:colOff>396875</xdr:colOff>
      <xdr:row>40</xdr:row>
      <xdr:rowOff>22352</xdr:rowOff>
    </xdr:to>
    <xdr:sp macro="" textlink="">
      <xdr:nvSpPr>
        <xdr:cNvPr id="86" name="円/楕円 85"/>
        <xdr:cNvSpPr/>
      </xdr:nvSpPr>
      <xdr:spPr>
        <a:xfrm>
          <a:off x="3048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7129</xdr:rowOff>
    </xdr:from>
    <xdr:ext cx="762000" cy="259045"/>
    <xdr:sp macro="" textlink="">
      <xdr:nvSpPr>
        <xdr:cNvPr id="87" name="テキスト ボックス 86"/>
        <xdr:cNvSpPr txBox="1"/>
      </xdr:nvSpPr>
      <xdr:spPr>
        <a:xfrm>
          <a:off x="2717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105918</xdr:rowOff>
    </xdr:from>
    <xdr:to>
      <xdr:col>3</xdr:col>
      <xdr:colOff>193675</xdr:colOff>
      <xdr:row>40</xdr:row>
      <xdr:rowOff>36068</xdr:rowOff>
    </xdr:to>
    <xdr:sp macro="" textlink="">
      <xdr:nvSpPr>
        <xdr:cNvPr id="88" name="円/楕円 87"/>
        <xdr:cNvSpPr/>
      </xdr:nvSpPr>
      <xdr:spPr>
        <a:xfrm>
          <a:off x="2159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20845</xdr:rowOff>
    </xdr:from>
    <xdr:ext cx="762000" cy="259045"/>
    <xdr:sp macro="" textlink="">
      <xdr:nvSpPr>
        <xdr:cNvPr id="89" name="テキスト ボックス 88"/>
        <xdr:cNvSpPr txBox="1"/>
      </xdr:nvSpPr>
      <xdr:spPr>
        <a:xfrm>
          <a:off x="1828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90" name="円/楕円 89"/>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91" name="テキスト ボックス 90"/>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類似団体平均を下回っている要因として，施設の管理等を含め主な事業を直営で行っていることが挙げられる。</a:t>
          </a:r>
          <a:endParaRPr kumimoji="1" lang="en-US" altLang="ja-JP" sz="1300">
            <a:latin typeface="ＭＳ Ｐゴシック"/>
          </a:endParaRPr>
        </a:p>
        <a:p>
          <a:r>
            <a:rPr kumimoji="1" lang="ja-JP" altLang="en-US" sz="1300">
              <a:latin typeface="ＭＳ Ｐゴシック"/>
            </a:rPr>
            <a:t>　今後，合理化が進む中で，システムの委託料や使用料の増加が予想されるので契約内容を精査し，抑制に努めていく。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21</xdr:row>
      <xdr:rowOff>48078</xdr:rowOff>
    </xdr:to>
    <xdr:cxnSp macro="">
      <xdr:nvCxnSpPr>
        <xdr:cNvPr id="121" name="直線コネクタ 120"/>
        <xdr:cNvCxnSpPr/>
      </xdr:nvCxnSpPr>
      <xdr:spPr>
        <a:xfrm flipV="1">
          <a:off x="16510000" y="222250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20155</xdr:rowOff>
    </xdr:from>
    <xdr:ext cx="762000" cy="259045"/>
    <xdr:sp macro="" textlink="">
      <xdr:nvSpPr>
        <xdr:cNvPr id="122"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21</xdr:row>
      <xdr:rowOff>48078</xdr:rowOff>
    </xdr:from>
    <xdr:to>
      <xdr:col>24</xdr:col>
      <xdr:colOff>120650</xdr:colOff>
      <xdr:row>21</xdr:row>
      <xdr:rowOff>48078</xdr:rowOff>
    </xdr:to>
    <xdr:cxnSp macro="">
      <xdr:nvCxnSpPr>
        <xdr:cNvPr id="123" name="直線コネクタ 122"/>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4"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5" name="直線コネクタ 124"/>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124279</xdr:rowOff>
    </xdr:from>
    <xdr:to>
      <xdr:col>24</xdr:col>
      <xdr:colOff>31750</xdr:colOff>
      <xdr:row>15</xdr:row>
      <xdr:rowOff>20864</xdr:rowOff>
    </xdr:to>
    <xdr:cxnSp macro="">
      <xdr:nvCxnSpPr>
        <xdr:cNvPr id="126" name="直線コネクタ 125"/>
        <xdr:cNvCxnSpPr/>
      </xdr:nvCxnSpPr>
      <xdr:spPr>
        <a:xfrm>
          <a:off x="15671800" y="2353129"/>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72770</xdr:rowOff>
    </xdr:from>
    <xdr:ext cx="762000" cy="259045"/>
    <xdr:sp macro="" textlink="">
      <xdr:nvSpPr>
        <xdr:cNvPr id="127" name="物件費平均値テキスト"/>
        <xdr:cNvSpPr txBox="1"/>
      </xdr:nvSpPr>
      <xdr:spPr>
        <a:xfrm>
          <a:off x="16598900" y="264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28" name="フローチャート : 判断 127"/>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124279</xdr:rowOff>
    </xdr:from>
    <xdr:to>
      <xdr:col>22</xdr:col>
      <xdr:colOff>565150</xdr:colOff>
      <xdr:row>14</xdr:row>
      <xdr:rowOff>18143</xdr:rowOff>
    </xdr:to>
    <xdr:cxnSp macro="">
      <xdr:nvCxnSpPr>
        <xdr:cNvPr id="129" name="直線コネクタ 128"/>
        <xdr:cNvCxnSpPr/>
      </xdr:nvCxnSpPr>
      <xdr:spPr>
        <a:xfrm flipV="1">
          <a:off x="14782800" y="2353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13607</xdr:rowOff>
    </xdr:from>
    <xdr:to>
      <xdr:col>22</xdr:col>
      <xdr:colOff>615950</xdr:colOff>
      <xdr:row>15</xdr:row>
      <xdr:rowOff>115207</xdr:rowOff>
    </xdr:to>
    <xdr:sp macro="" textlink="">
      <xdr:nvSpPr>
        <xdr:cNvPr id="130" name="フローチャート : 判断 129"/>
        <xdr:cNvSpPr/>
      </xdr:nvSpPr>
      <xdr:spPr>
        <a:xfrm>
          <a:off x="15621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99984</xdr:rowOff>
    </xdr:from>
    <xdr:ext cx="736600" cy="259045"/>
    <xdr:sp macro="" textlink="">
      <xdr:nvSpPr>
        <xdr:cNvPr id="131" name="テキスト ボックス 130"/>
        <xdr:cNvSpPr txBox="1"/>
      </xdr:nvSpPr>
      <xdr:spPr>
        <a:xfrm>
          <a:off x="15290800" y="26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48079</xdr:rowOff>
    </xdr:from>
    <xdr:to>
      <xdr:col>21</xdr:col>
      <xdr:colOff>361950</xdr:colOff>
      <xdr:row>14</xdr:row>
      <xdr:rowOff>18143</xdr:rowOff>
    </xdr:to>
    <xdr:cxnSp macro="">
      <xdr:nvCxnSpPr>
        <xdr:cNvPr id="132" name="直線コネクタ 131"/>
        <xdr:cNvCxnSpPr/>
      </xdr:nvCxnSpPr>
      <xdr:spPr>
        <a:xfrm>
          <a:off x="13893800" y="22769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3" name="フローチャート : 判断 132"/>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4" name="テキスト ボックス 133"/>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26307</xdr:rowOff>
    </xdr:from>
    <xdr:to>
      <xdr:col>20</xdr:col>
      <xdr:colOff>158750</xdr:colOff>
      <xdr:row>13</xdr:row>
      <xdr:rowOff>48079</xdr:rowOff>
    </xdr:to>
    <xdr:cxnSp macro="">
      <xdr:nvCxnSpPr>
        <xdr:cNvPr id="135" name="直線コネクタ 134"/>
        <xdr:cNvCxnSpPr/>
      </xdr:nvCxnSpPr>
      <xdr:spPr>
        <a:xfrm>
          <a:off x="13004800" y="2255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76200</xdr:rowOff>
    </xdr:from>
    <xdr:to>
      <xdr:col>20</xdr:col>
      <xdr:colOff>209550</xdr:colOff>
      <xdr:row>15</xdr:row>
      <xdr:rowOff>6350</xdr:rowOff>
    </xdr:to>
    <xdr:sp macro="" textlink="">
      <xdr:nvSpPr>
        <xdr:cNvPr id="136" name="フローチャート : 判断 135"/>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162577</xdr:rowOff>
    </xdr:from>
    <xdr:ext cx="762000" cy="259045"/>
    <xdr:sp macro="" textlink="">
      <xdr:nvSpPr>
        <xdr:cNvPr id="137" name="テキスト ボックス 136"/>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38" name="フローチャート : 判断 137"/>
        <xdr:cNvSpPr/>
      </xdr:nvSpPr>
      <xdr:spPr>
        <a:xfrm>
          <a:off x="12954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2013</xdr:rowOff>
    </xdr:from>
    <xdr:ext cx="762000" cy="259045"/>
    <xdr:sp macro="" textlink="">
      <xdr:nvSpPr>
        <xdr:cNvPr id="139" name="テキスト ボックス 138"/>
        <xdr:cNvSpPr txBox="1"/>
      </xdr:nvSpPr>
      <xdr:spPr>
        <a:xfrm>
          <a:off x="12623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141514</xdr:rowOff>
    </xdr:from>
    <xdr:to>
      <xdr:col>24</xdr:col>
      <xdr:colOff>82550</xdr:colOff>
      <xdr:row>15</xdr:row>
      <xdr:rowOff>71664</xdr:rowOff>
    </xdr:to>
    <xdr:sp macro="" textlink="">
      <xdr:nvSpPr>
        <xdr:cNvPr id="145" name="円/楕円 144"/>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158041</xdr:rowOff>
    </xdr:from>
    <xdr:ext cx="762000" cy="259045"/>
    <xdr:sp macro="" textlink="">
      <xdr:nvSpPr>
        <xdr:cNvPr id="146"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73479</xdr:rowOff>
    </xdr:from>
    <xdr:to>
      <xdr:col>22</xdr:col>
      <xdr:colOff>615950</xdr:colOff>
      <xdr:row>14</xdr:row>
      <xdr:rowOff>3629</xdr:rowOff>
    </xdr:to>
    <xdr:sp macro="" textlink="">
      <xdr:nvSpPr>
        <xdr:cNvPr id="147" name="円/楕円 146"/>
        <xdr:cNvSpPr/>
      </xdr:nvSpPr>
      <xdr:spPr>
        <a:xfrm>
          <a:off x="15621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13806</xdr:rowOff>
    </xdr:from>
    <xdr:ext cx="736600" cy="259045"/>
    <xdr:sp macro="" textlink="">
      <xdr:nvSpPr>
        <xdr:cNvPr id="148" name="テキスト ボックス 147"/>
        <xdr:cNvSpPr txBox="1"/>
      </xdr:nvSpPr>
      <xdr:spPr>
        <a:xfrm>
          <a:off x="15290800" y="207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138793</xdr:rowOff>
    </xdr:from>
    <xdr:to>
      <xdr:col>21</xdr:col>
      <xdr:colOff>412750</xdr:colOff>
      <xdr:row>14</xdr:row>
      <xdr:rowOff>68943</xdr:rowOff>
    </xdr:to>
    <xdr:sp macro="" textlink="">
      <xdr:nvSpPr>
        <xdr:cNvPr id="149" name="円/楕円 148"/>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79120</xdr:rowOff>
    </xdr:from>
    <xdr:ext cx="762000" cy="259045"/>
    <xdr:sp macro="" textlink="">
      <xdr:nvSpPr>
        <xdr:cNvPr id="150" name="テキスト ボックス 149"/>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168729</xdr:rowOff>
    </xdr:from>
    <xdr:to>
      <xdr:col>20</xdr:col>
      <xdr:colOff>209550</xdr:colOff>
      <xdr:row>13</xdr:row>
      <xdr:rowOff>98879</xdr:rowOff>
    </xdr:to>
    <xdr:sp macro="" textlink="">
      <xdr:nvSpPr>
        <xdr:cNvPr id="151" name="円/楕円 150"/>
        <xdr:cNvSpPr/>
      </xdr:nvSpPr>
      <xdr:spPr>
        <a:xfrm>
          <a:off x="13843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109056</xdr:rowOff>
    </xdr:from>
    <xdr:ext cx="762000" cy="259045"/>
    <xdr:sp macro="" textlink="">
      <xdr:nvSpPr>
        <xdr:cNvPr id="152" name="テキスト ボックス 151"/>
        <xdr:cNvSpPr txBox="1"/>
      </xdr:nvSpPr>
      <xdr:spPr>
        <a:xfrm>
          <a:off x="13512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146957</xdr:rowOff>
    </xdr:from>
    <xdr:to>
      <xdr:col>19</xdr:col>
      <xdr:colOff>6350</xdr:colOff>
      <xdr:row>13</xdr:row>
      <xdr:rowOff>77107</xdr:rowOff>
    </xdr:to>
    <xdr:sp macro="" textlink="">
      <xdr:nvSpPr>
        <xdr:cNvPr id="153" name="円/楕円 152"/>
        <xdr:cNvSpPr/>
      </xdr:nvSpPr>
      <xdr:spPr>
        <a:xfrm>
          <a:off x="12954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87284</xdr:rowOff>
    </xdr:from>
    <xdr:ext cx="762000" cy="259045"/>
    <xdr:sp macro="" textlink="">
      <xdr:nvSpPr>
        <xdr:cNvPr id="154" name="テキスト ボックス 153"/>
        <xdr:cNvSpPr txBox="1"/>
      </xdr:nvSpPr>
      <xdr:spPr>
        <a:xfrm>
          <a:off x="12623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近年は上昇傾向にあり，</a:t>
          </a:r>
          <a:r>
            <a:rPr kumimoji="1" lang="en-US" altLang="ja-JP" sz="1300">
              <a:latin typeface="ＭＳ Ｐゴシック"/>
            </a:rPr>
            <a:t>25</a:t>
          </a:r>
          <a:r>
            <a:rPr kumimoji="1" lang="ja-JP" altLang="en-US" sz="1300">
              <a:latin typeface="ＭＳ Ｐゴシック"/>
            </a:rPr>
            <a:t>年度においては類似団体を</a:t>
          </a:r>
          <a:r>
            <a:rPr kumimoji="1" lang="en-US" altLang="ja-JP" sz="1300">
              <a:latin typeface="ＭＳ Ｐゴシック"/>
            </a:rPr>
            <a:t>0.4</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高齢化率が</a:t>
          </a:r>
          <a:r>
            <a:rPr kumimoji="1" lang="en-US" altLang="ja-JP" sz="1300">
              <a:latin typeface="ＭＳ Ｐゴシック"/>
            </a:rPr>
            <a:t>37.9</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年度末現在）である本町においては，老人福祉等の扶助費の増加が見込まれる。</a:t>
          </a:r>
          <a:endParaRPr kumimoji="1" lang="en-US" altLang="ja-JP" sz="1300">
            <a:latin typeface="ＭＳ Ｐゴシック"/>
          </a:endParaRPr>
        </a:p>
        <a:p>
          <a:r>
            <a:rPr kumimoji="1" lang="ja-JP" altLang="en-US" sz="1300">
              <a:latin typeface="ＭＳ Ｐゴシック"/>
            </a:rPr>
            <a:t>　今後も事業の内容を精査し抑制に努めていく。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61</xdr:row>
      <xdr:rowOff>138430</xdr:rowOff>
    </xdr:to>
    <xdr:cxnSp macro="">
      <xdr:nvCxnSpPr>
        <xdr:cNvPr id="180" name="直線コネクタ 179"/>
        <xdr:cNvCxnSpPr/>
      </xdr:nvCxnSpPr>
      <xdr:spPr>
        <a:xfrm flipV="1">
          <a:off x="4826000" y="901954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110507</xdr:rowOff>
    </xdr:from>
    <xdr:ext cx="762000" cy="259045"/>
    <xdr:sp macro="" textlink="">
      <xdr:nvSpPr>
        <xdr:cNvPr id="181"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61</xdr:row>
      <xdr:rowOff>138430</xdr:rowOff>
    </xdr:from>
    <xdr:to>
      <xdr:col>7</xdr:col>
      <xdr:colOff>104775</xdr:colOff>
      <xdr:row>61</xdr:row>
      <xdr:rowOff>138430</xdr:rowOff>
    </xdr:to>
    <xdr:cxnSp macro="">
      <xdr:nvCxnSpPr>
        <xdr:cNvPr id="182" name="直線コネクタ 181"/>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3"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4" name="直線コネクタ 183"/>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138430</xdr:rowOff>
    </xdr:from>
    <xdr:to>
      <xdr:col>7</xdr:col>
      <xdr:colOff>15875</xdr:colOff>
      <xdr:row>57</xdr:row>
      <xdr:rowOff>161290</xdr:rowOff>
    </xdr:to>
    <xdr:cxnSp macro="">
      <xdr:nvCxnSpPr>
        <xdr:cNvPr id="185" name="直線コネクタ 184"/>
        <xdr:cNvCxnSpPr/>
      </xdr:nvCxnSpPr>
      <xdr:spPr>
        <a:xfrm>
          <a:off x="3987800" y="9911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7" name="フローチャート :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138430</xdr:rowOff>
    </xdr:from>
    <xdr:to>
      <xdr:col>5</xdr:col>
      <xdr:colOff>549275</xdr:colOff>
      <xdr:row>57</xdr:row>
      <xdr:rowOff>161290</xdr:rowOff>
    </xdr:to>
    <xdr:cxnSp macro="">
      <xdr:nvCxnSpPr>
        <xdr:cNvPr id="188" name="直線コネクタ 187"/>
        <xdr:cNvCxnSpPr/>
      </xdr:nvCxnSpPr>
      <xdr:spPr>
        <a:xfrm flipV="1">
          <a:off x="3098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167640</xdr:rowOff>
    </xdr:from>
    <xdr:to>
      <xdr:col>5</xdr:col>
      <xdr:colOff>600075</xdr:colOff>
      <xdr:row>57</xdr:row>
      <xdr:rowOff>97790</xdr:rowOff>
    </xdr:to>
    <xdr:sp macro="" textlink="">
      <xdr:nvSpPr>
        <xdr:cNvPr id="189" name="フローチャート : 判断 188"/>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107967</xdr:rowOff>
    </xdr:from>
    <xdr:ext cx="736600" cy="259045"/>
    <xdr:sp macro="" textlink="">
      <xdr:nvSpPr>
        <xdr:cNvPr id="190" name="テキスト ボックス 189"/>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57</xdr:row>
      <xdr:rowOff>161290</xdr:rowOff>
    </xdr:to>
    <xdr:cxnSp macro="">
      <xdr:nvCxnSpPr>
        <xdr:cNvPr id="191" name="直線コネクタ 190"/>
        <xdr:cNvCxnSpPr/>
      </xdr:nvCxnSpPr>
      <xdr:spPr>
        <a:xfrm>
          <a:off x="2209800" y="96139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2" name="フローチャート : 判断 191"/>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3" name="テキスト ボックス 192"/>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81280</xdr:rowOff>
    </xdr:from>
    <xdr:to>
      <xdr:col>3</xdr:col>
      <xdr:colOff>142875</xdr:colOff>
      <xdr:row>56</xdr:row>
      <xdr:rowOff>12700</xdr:rowOff>
    </xdr:to>
    <xdr:cxnSp macro="">
      <xdr:nvCxnSpPr>
        <xdr:cNvPr id="194" name="直線コネクタ 193"/>
        <xdr:cNvCxnSpPr/>
      </xdr:nvCxnSpPr>
      <xdr:spPr>
        <a:xfrm>
          <a:off x="1320800" y="93395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110490</xdr:rowOff>
    </xdr:from>
    <xdr:to>
      <xdr:col>3</xdr:col>
      <xdr:colOff>193675</xdr:colOff>
      <xdr:row>56</xdr:row>
      <xdr:rowOff>40640</xdr:rowOff>
    </xdr:to>
    <xdr:sp macro="" textlink="">
      <xdr:nvSpPr>
        <xdr:cNvPr id="195" name="フローチャート : 判断 194"/>
        <xdr:cNvSpPr/>
      </xdr:nvSpPr>
      <xdr:spPr>
        <a:xfrm>
          <a:off x="2159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50817</xdr:rowOff>
    </xdr:from>
    <xdr:ext cx="762000" cy="259045"/>
    <xdr:sp macro="" textlink="">
      <xdr:nvSpPr>
        <xdr:cNvPr id="196" name="テキスト ボックス 195"/>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64770</xdr:rowOff>
    </xdr:from>
    <xdr:to>
      <xdr:col>1</xdr:col>
      <xdr:colOff>676275</xdr:colOff>
      <xdr:row>55</xdr:row>
      <xdr:rowOff>166370</xdr:rowOff>
    </xdr:to>
    <xdr:sp macro="" textlink="">
      <xdr:nvSpPr>
        <xdr:cNvPr id="197" name="フローチャート : 判断 196"/>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151147</xdr:rowOff>
    </xdr:from>
    <xdr:ext cx="762000" cy="259045"/>
    <xdr:sp macro="" textlink="">
      <xdr:nvSpPr>
        <xdr:cNvPr id="198" name="テキスト ボックス 197"/>
        <xdr:cNvSpPr txBox="1"/>
      </xdr:nvSpPr>
      <xdr:spPr>
        <a:xfrm>
          <a:off x="939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110490</xdr:rowOff>
    </xdr:from>
    <xdr:to>
      <xdr:col>7</xdr:col>
      <xdr:colOff>66675</xdr:colOff>
      <xdr:row>58</xdr:row>
      <xdr:rowOff>40640</xdr:rowOff>
    </xdr:to>
    <xdr:sp macro="" textlink="">
      <xdr:nvSpPr>
        <xdr:cNvPr id="204" name="円/楕円 203"/>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82567</xdr:rowOff>
    </xdr:from>
    <xdr:ext cx="762000" cy="259045"/>
    <xdr:sp macro="" textlink="">
      <xdr:nvSpPr>
        <xdr:cNvPr id="205" name="扶助費該当値テキスト"/>
        <xdr:cNvSpPr txBox="1"/>
      </xdr:nvSpPr>
      <xdr:spPr>
        <a:xfrm>
          <a:off x="4914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87630</xdr:rowOff>
    </xdr:from>
    <xdr:to>
      <xdr:col>5</xdr:col>
      <xdr:colOff>600075</xdr:colOff>
      <xdr:row>58</xdr:row>
      <xdr:rowOff>17780</xdr:rowOff>
    </xdr:to>
    <xdr:sp macro="" textlink="">
      <xdr:nvSpPr>
        <xdr:cNvPr id="206" name="円/楕円 205"/>
        <xdr:cNvSpPr/>
      </xdr:nvSpPr>
      <xdr:spPr>
        <a:xfrm>
          <a:off x="3937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2557</xdr:rowOff>
    </xdr:from>
    <xdr:ext cx="736600" cy="259045"/>
    <xdr:sp macro="" textlink="">
      <xdr:nvSpPr>
        <xdr:cNvPr id="207" name="テキスト ボックス 206"/>
        <xdr:cNvSpPr txBox="1"/>
      </xdr:nvSpPr>
      <xdr:spPr>
        <a:xfrm>
          <a:off x="3606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110490</xdr:rowOff>
    </xdr:from>
    <xdr:to>
      <xdr:col>4</xdr:col>
      <xdr:colOff>396875</xdr:colOff>
      <xdr:row>58</xdr:row>
      <xdr:rowOff>40640</xdr:rowOff>
    </xdr:to>
    <xdr:sp macro="" textlink="">
      <xdr:nvSpPr>
        <xdr:cNvPr id="208" name="円/楕円 207"/>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25417</xdr:rowOff>
    </xdr:from>
    <xdr:ext cx="762000" cy="259045"/>
    <xdr:sp macro="" textlink="">
      <xdr:nvSpPr>
        <xdr:cNvPr id="209" name="テキスト ボックス 208"/>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0" name="円/楕円 209"/>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1" name="テキスト ボックス 21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212" name="円/楕円 211"/>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213" name="テキスト ボックス 212"/>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近年は，類似団体平均を下回っている状況が続いている。</a:t>
          </a:r>
          <a:endParaRPr kumimoji="1" lang="en-US" altLang="ja-JP" sz="1300">
            <a:latin typeface="ＭＳ Ｐゴシック"/>
          </a:endParaRPr>
        </a:p>
        <a:p>
          <a:r>
            <a:rPr kumimoji="1" lang="ja-JP" altLang="en-US" sz="1300">
              <a:latin typeface="ＭＳ Ｐゴシック"/>
            </a:rPr>
            <a:t>　その他には</a:t>
          </a:r>
          <a:r>
            <a:rPr kumimoji="1" lang="ja-JP" altLang="en-US" sz="1300">
              <a:solidFill>
                <a:schemeClr val="tx1"/>
              </a:solidFill>
              <a:latin typeface="ＭＳ Ｐゴシック"/>
            </a:rPr>
            <a:t>介護保険特別会計繰出金等</a:t>
          </a:r>
          <a:r>
            <a:rPr kumimoji="1" lang="ja-JP" altLang="en-US" sz="1300">
              <a:latin typeface="ＭＳ Ｐゴシック"/>
            </a:rPr>
            <a:t>が含まれているので，引き続き各会計における財政の健全化を図り，繰出金の抑制に努めていく。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60</xdr:row>
      <xdr:rowOff>104140</xdr:rowOff>
    </xdr:to>
    <xdr:cxnSp macro="">
      <xdr:nvCxnSpPr>
        <xdr:cNvPr id="241" name="直線コネクタ 240"/>
        <xdr:cNvCxnSpPr/>
      </xdr:nvCxnSpPr>
      <xdr:spPr>
        <a:xfrm flipV="1">
          <a:off x="16510000" y="9232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2"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3" name="直線コネクタ 242"/>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4"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5" name="直線コネクタ 244"/>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50800</xdr:rowOff>
    </xdr:to>
    <xdr:cxnSp macro="">
      <xdr:nvCxnSpPr>
        <xdr:cNvPr id="246" name="直線コネクタ 245"/>
        <xdr:cNvCxnSpPr/>
      </xdr:nvCxnSpPr>
      <xdr:spPr>
        <a:xfrm flipV="1">
          <a:off x="15671800" y="9644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78757</xdr:rowOff>
    </xdr:from>
    <xdr:ext cx="762000" cy="259045"/>
    <xdr:sp macro="" textlink="">
      <xdr:nvSpPr>
        <xdr:cNvPr id="247"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48" name="フローチャート :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66040</xdr:rowOff>
    </xdr:to>
    <xdr:cxnSp macro="">
      <xdr:nvCxnSpPr>
        <xdr:cNvPr id="249" name="直線コネクタ 248"/>
        <xdr:cNvCxnSpPr/>
      </xdr:nvCxnSpPr>
      <xdr:spPr>
        <a:xfrm flipV="1">
          <a:off x="14782800" y="965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0" name="フローチャート : 判断 249"/>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1" name="テキスト ボックス 250"/>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66040</xdr:rowOff>
    </xdr:to>
    <xdr:cxnSp macro="">
      <xdr:nvCxnSpPr>
        <xdr:cNvPr id="252" name="直線コネクタ 251"/>
        <xdr:cNvCxnSpPr/>
      </xdr:nvCxnSpPr>
      <xdr:spPr>
        <a:xfrm>
          <a:off x="13893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3" name="フローチャート : 判断 252"/>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4" name="テキスト ボックス 253"/>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56</xdr:row>
      <xdr:rowOff>35560</xdr:rowOff>
    </xdr:to>
    <xdr:cxnSp macro="">
      <xdr:nvCxnSpPr>
        <xdr:cNvPr id="255" name="直線コネクタ 254"/>
        <xdr:cNvCxnSpPr/>
      </xdr:nvCxnSpPr>
      <xdr:spPr>
        <a:xfrm>
          <a:off x="13004800" y="9583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56" name="フローチャート : 判断 255"/>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57" name="テキスト ボックス 256"/>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58" name="フローチャート : 判断 257"/>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55897</xdr:rowOff>
    </xdr:from>
    <xdr:ext cx="762000" cy="259045"/>
    <xdr:sp macro="" textlink="">
      <xdr:nvSpPr>
        <xdr:cNvPr id="259" name="テキスト ボックス 258"/>
        <xdr:cNvSpPr txBox="1"/>
      </xdr:nvSpPr>
      <xdr:spPr>
        <a:xfrm>
          <a:off x="12623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163830</xdr:rowOff>
    </xdr:from>
    <xdr:to>
      <xdr:col>24</xdr:col>
      <xdr:colOff>82550</xdr:colOff>
      <xdr:row>56</xdr:row>
      <xdr:rowOff>93980</xdr:rowOff>
    </xdr:to>
    <xdr:sp macro="" textlink="">
      <xdr:nvSpPr>
        <xdr:cNvPr id="265" name="円/楕円 264"/>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8907</xdr:rowOff>
    </xdr:from>
    <xdr:ext cx="762000" cy="259045"/>
    <xdr:sp macro="" textlink="">
      <xdr:nvSpPr>
        <xdr:cNvPr id="266"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67" name="円/楕円 266"/>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68" name="テキスト ボックス 267"/>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69" name="円/楕円 268"/>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70" name="テキスト ボックス 269"/>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1" name="円/楕円 270"/>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2" name="テキスト ボックス 271"/>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3" name="円/楕円 272"/>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4" name="テキスト ボックス 273"/>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類似団体平均を大きく下回っているが，これは，ごみ・し尿処理業務，消防業務等を町単独で行っているためである。</a:t>
          </a:r>
          <a:endParaRPr kumimoji="1" lang="en-US" altLang="ja-JP" sz="1300">
            <a:latin typeface="ＭＳ Ｐゴシック"/>
          </a:endParaRPr>
        </a:p>
        <a:p>
          <a:r>
            <a:rPr kumimoji="1" lang="ja-JP" altLang="en-US" sz="1300">
              <a:latin typeface="ＭＳ Ｐゴシック"/>
            </a:rPr>
            <a:t>　今後も，各種団体への補助金の見直し等により，抑制に努めていく。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35560</xdr:rowOff>
    </xdr:from>
    <xdr:to>
      <xdr:col>24</xdr:col>
      <xdr:colOff>31750</xdr:colOff>
      <xdr:row>40</xdr:row>
      <xdr:rowOff>17272</xdr:rowOff>
    </xdr:to>
    <xdr:cxnSp macro="">
      <xdr:nvCxnSpPr>
        <xdr:cNvPr id="299" name="直線コネクタ 298"/>
        <xdr:cNvCxnSpPr/>
      </xdr:nvCxnSpPr>
      <xdr:spPr>
        <a:xfrm flipV="1">
          <a:off x="16510000" y="58648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0"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1" name="直線コネクタ 300"/>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121937</xdr:rowOff>
    </xdr:from>
    <xdr:ext cx="762000" cy="259045"/>
    <xdr:sp macro="" textlink="">
      <xdr:nvSpPr>
        <xdr:cNvPr id="302"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628650</xdr:colOff>
      <xdr:row>34</xdr:row>
      <xdr:rowOff>35560</xdr:rowOff>
    </xdr:from>
    <xdr:to>
      <xdr:col>24</xdr:col>
      <xdr:colOff>120650</xdr:colOff>
      <xdr:row>34</xdr:row>
      <xdr:rowOff>35560</xdr:rowOff>
    </xdr:to>
    <xdr:cxnSp macro="">
      <xdr:nvCxnSpPr>
        <xdr:cNvPr id="303" name="直線コネクタ 302"/>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21844</xdr:rowOff>
    </xdr:from>
    <xdr:to>
      <xdr:col>24</xdr:col>
      <xdr:colOff>31750</xdr:colOff>
      <xdr:row>34</xdr:row>
      <xdr:rowOff>35560</xdr:rowOff>
    </xdr:to>
    <xdr:cxnSp macro="">
      <xdr:nvCxnSpPr>
        <xdr:cNvPr id="304" name="直線コネクタ 303"/>
        <xdr:cNvCxnSpPr/>
      </xdr:nvCxnSpPr>
      <xdr:spPr>
        <a:xfrm>
          <a:off x="15671800" y="58511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148861</xdr:rowOff>
    </xdr:from>
    <xdr:ext cx="762000" cy="259045"/>
    <xdr:sp macro="" textlink="">
      <xdr:nvSpPr>
        <xdr:cNvPr id="305" name="補助費等平均値テキスト"/>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06" name="フローチャート : 判断 305"/>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21844</xdr:rowOff>
    </xdr:from>
    <xdr:to>
      <xdr:col>22</xdr:col>
      <xdr:colOff>565150</xdr:colOff>
      <xdr:row>34</xdr:row>
      <xdr:rowOff>49276</xdr:rowOff>
    </xdr:to>
    <xdr:cxnSp macro="">
      <xdr:nvCxnSpPr>
        <xdr:cNvPr id="307" name="直線コネクタ 306"/>
        <xdr:cNvCxnSpPr/>
      </xdr:nvCxnSpPr>
      <xdr:spPr>
        <a:xfrm flipV="1">
          <a:off x="14782800" y="58511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8" name="フローチャート :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9" name="テキスト ボックス 308"/>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30988</xdr:rowOff>
    </xdr:from>
    <xdr:to>
      <xdr:col>21</xdr:col>
      <xdr:colOff>361950</xdr:colOff>
      <xdr:row>34</xdr:row>
      <xdr:rowOff>49276</xdr:rowOff>
    </xdr:to>
    <xdr:cxnSp macro="">
      <xdr:nvCxnSpPr>
        <xdr:cNvPr id="310" name="直線コネクタ 309"/>
        <xdr:cNvCxnSpPr/>
      </xdr:nvCxnSpPr>
      <xdr:spPr>
        <a:xfrm>
          <a:off x="13893800" y="58602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1" name="フローチャート :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12" name="テキスト ボックス 311"/>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30988</xdr:rowOff>
    </xdr:from>
    <xdr:to>
      <xdr:col>20</xdr:col>
      <xdr:colOff>158750</xdr:colOff>
      <xdr:row>34</xdr:row>
      <xdr:rowOff>58420</xdr:rowOff>
    </xdr:to>
    <xdr:cxnSp macro="">
      <xdr:nvCxnSpPr>
        <xdr:cNvPr id="313" name="直線コネクタ 312"/>
        <xdr:cNvCxnSpPr/>
      </xdr:nvCxnSpPr>
      <xdr:spPr>
        <a:xfrm flipV="1">
          <a:off x="13004800" y="58602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5" name="テキスト ボックス 31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6" name="フローチャート : 判断 315"/>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7" name="テキスト ボックス 31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156210</xdr:rowOff>
    </xdr:from>
    <xdr:to>
      <xdr:col>24</xdr:col>
      <xdr:colOff>82550</xdr:colOff>
      <xdr:row>34</xdr:row>
      <xdr:rowOff>86360</xdr:rowOff>
    </xdr:to>
    <xdr:sp macro="" textlink="">
      <xdr:nvSpPr>
        <xdr:cNvPr id="323" name="円/楕円 322"/>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64787</xdr:rowOff>
    </xdr:from>
    <xdr:ext cx="762000" cy="259045"/>
    <xdr:sp macro="" textlink="">
      <xdr:nvSpPr>
        <xdr:cNvPr id="324" name="補助費等該当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142494</xdr:rowOff>
    </xdr:from>
    <xdr:to>
      <xdr:col>22</xdr:col>
      <xdr:colOff>615950</xdr:colOff>
      <xdr:row>34</xdr:row>
      <xdr:rowOff>72644</xdr:rowOff>
    </xdr:to>
    <xdr:sp macro="" textlink="">
      <xdr:nvSpPr>
        <xdr:cNvPr id="325" name="円/楕円 324"/>
        <xdr:cNvSpPr/>
      </xdr:nvSpPr>
      <xdr:spPr>
        <a:xfrm>
          <a:off x="15621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82821</xdr:rowOff>
    </xdr:from>
    <xdr:ext cx="736600" cy="259045"/>
    <xdr:sp macro="" textlink="">
      <xdr:nvSpPr>
        <xdr:cNvPr id="326" name="テキスト ボックス 325"/>
        <xdr:cNvSpPr txBox="1"/>
      </xdr:nvSpPr>
      <xdr:spPr>
        <a:xfrm>
          <a:off x="15290800" y="556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169926</xdr:rowOff>
    </xdr:from>
    <xdr:to>
      <xdr:col>21</xdr:col>
      <xdr:colOff>412750</xdr:colOff>
      <xdr:row>34</xdr:row>
      <xdr:rowOff>100076</xdr:rowOff>
    </xdr:to>
    <xdr:sp macro="" textlink="">
      <xdr:nvSpPr>
        <xdr:cNvPr id="327" name="円/楕円 326"/>
        <xdr:cNvSpPr/>
      </xdr:nvSpPr>
      <xdr:spPr>
        <a:xfrm>
          <a:off x="14732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110253</xdr:rowOff>
    </xdr:from>
    <xdr:ext cx="762000" cy="259045"/>
    <xdr:sp macro="" textlink="">
      <xdr:nvSpPr>
        <xdr:cNvPr id="328" name="テキスト ボックス 327"/>
        <xdr:cNvSpPr txBox="1"/>
      </xdr:nvSpPr>
      <xdr:spPr>
        <a:xfrm>
          <a:off x="14401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151638</xdr:rowOff>
    </xdr:from>
    <xdr:to>
      <xdr:col>20</xdr:col>
      <xdr:colOff>209550</xdr:colOff>
      <xdr:row>34</xdr:row>
      <xdr:rowOff>81788</xdr:rowOff>
    </xdr:to>
    <xdr:sp macro="" textlink="">
      <xdr:nvSpPr>
        <xdr:cNvPr id="329" name="円/楕円 328"/>
        <xdr:cNvSpPr/>
      </xdr:nvSpPr>
      <xdr:spPr>
        <a:xfrm>
          <a:off x="13843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91965</xdr:rowOff>
    </xdr:from>
    <xdr:ext cx="762000" cy="259045"/>
    <xdr:sp macro="" textlink="">
      <xdr:nvSpPr>
        <xdr:cNvPr id="330" name="テキスト ボックス 329"/>
        <xdr:cNvSpPr txBox="1"/>
      </xdr:nvSpPr>
      <xdr:spPr>
        <a:xfrm>
          <a:off x="13512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xdr:rowOff>
    </xdr:from>
    <xdr:to>
      <xdr:col>19</xdr:col>
      <xdr:colOff>6350</xdr:colOff>
      <xdr:row>34</xdr:row>
      <xdr:rowOff>109220</xdr:rowOff>
    </xdr:to>
    <xdr:sp macro="" textlink="">
      <xdr:nvSpPr>
        <xdr:cNvPr id="331" name="円/楕円 330"/>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119397</xdr:rowOff>
    </xdr:from>
    <xdr:ext cx="762000" cy="259045"/>
    <xdr:sp macro="" textlink="">
      <xdr:nvSpPr>
        <xdr:cNvPr id="332" name="テキスト ボックス 331"/>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これまでの起債抑制の効果等により，類似団体平均相当の値となってきた。</a:t>
          </a:r>
          <a:endParaRPr kumimoji="1" lang="en-US" altLang="ja-JP" sz="1300">
            <a:latin typeface="ＭＳ Ｐゴシック"/>
          </a:endParaRPr>
        </a:p>
        <a:p>
          <a:r>
            <a:rPr kumimoji="1" lang="ja-JP" altLang="en-US" sz="1300">
              <a:latin typeface="ＭＳ Ｐゴシック"/>
            </a:rPr>
            <a:t>　今後，大型普通建設事業の実施により数値の上昇が予想されるが，引き続き起債発行額を年</a:t>
          </a:r>
          <a:r>
            <a:rPr kumimoji="1" lang="en-US" altLang="ja-JP" sz="1300">
              <a:latin typeface="ＭＳ Ｐゴシック"/>
            </a:rPr>
            <a:t>8</a:t>
          </a:r>
          <a:r>
            <a:rPr kumimoji="1" lang="ja-JP" altLang="en-US" sz="1300">
              <a:latin typeface="ＭＳ Ｐゴシック"/>
            </a:rPr>
            <a:t>億円程度に抑制し，数値の改善を図っていく。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111760</xdr:rowOff>
    </xdr:from>
    <xdr:to>
      <xdr:col>7</xdr:col>
      <xdr:colOff>15875</xdr:colOff>
      <xdr:row>80</xdr:row>
      <xdr:rowOff>142239</xdr:rowOff>
    </xdr:to>
    <xdr:cxnSp macro="">
      <xdr:nvCxnSpPr>
        <xdr:cNvPr id="360" name="直線コネクタ 359"/>
        <xdr:cNvCxnSpPr/>
      </xdr:nvCxnSpPr>
      <xdr:spPr>
        <a:xfrm flipV="1">
          <a:off x="4826000" y="12456160"/>
          <a:ext cx="0" cy="140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1"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2" name="直線コネクタ 361"/>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26687</xdr:rowOff>
    </xdr:from>
    <xdr:ext cx="762000" cy="259045"/>
    <xdr:sp macro="" textlink="">
      <xdr:nvSpPr>
        <xdr:cNvPr id="36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72</xdr:row>
      <xdr:rowOff>111760</xdr:rowOff>
    </xdr:from>
    <xdr:to>
      <xdr:col>7</xdr:col>
      <xdr:colOff>104775</xdr:colOff>
      <xdr:row>72</xdr:row>
      <xdr:rowOff>111760</xdr:rowOff>
    </xdr:to>
    <xdr:cxnSp macro="">
      <xdr:nvCxnSpPr>
        <xdr:cNvPr id="364" name="直線コネクタ 36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31750</xdr:rowOff>
    </xdr:from>
    <xdr:to>
      <xdr:col>7</xdr:col>
      <xdr:colOff>15875</xdr:colOff>
      <xdr:row>78</xdr:row>
      <xdr:rowOff>73661</xdr:rowOff>
    </xdr:to>
    <xdr:cxnSp macro="">
      <xdr:nvCxnSpPr>
        <xdr:cNvPr id="365" name="直線コネクタ 364"/>
        <xdr:cNvCxnSpPr/>
      </xdr:nvCxnSpPr>
      <xdr:spPr>
        <a:xfrm flipV="1">
          <a:off x="3987800" y="13233400"/>
          <a:ext cx="8382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146066</xdr:rowOff>
    </xdr:from>
    <xdr:ext cx="762000" cy="259045"/>
    <xdr:sp macro="" textlink="">
      <xdr:nvSpPr>
        <xdr:cNvPr id="366"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129539</xdr:rowOff>
    </xdr:from>
    <xdr:to>
      <xdr:col>7</xdr:col>
      <xdr:colOff>66675</xdr:colOff>
      <xdr:row>77</xdr:row>
      <xdr:rowOff>59689</xdr:rowOff>
    </xdr:to>
    <xdr:sp macro="" textlink="">
      <xdr:nvSpPr>
        <xdr:cNvPr id="367" name="フローチャート : 判断 366"/>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73661</xdr:rowOff>
    </xdr:from>
    <xdr:to>
      <xdr:col>5</xdr:col>
      <xdr:colOff>549275</xdr:colOff>
      <xdr:row>78</xdr:row>
      <xdr:rowOff>165100</xdr:rowOff>
    </xdr:to>
    <xdr:cxnSp macro="">
      <xdr:nvCxnSpPr>
        <xdr:cNvPr id="368" name="直線コネクタ 367"/>
        <xdr:cNvCxnSpPr/>
      </xdr:nvCxnSpPr>
      <xdr:spPr>
        <a:xfrm flipV="1">
          <a:off x="3098800" y="134467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11430</xdr:rowOff>
    </xdr:from>
    <xdr:to>
      <xdr:col>5</xdr:col>
      <xdr:colOff>600075</xdr:colOff>
      <xdr:row>77</xdr:row>
      <xdr:rowOff>113030</xdr:rowOff>
    </xdr:to>
    <xdr:sp macro="" textlink="">
      <xdr:nvSpPr>
        <xdr:cNvPr id="369" name="フローチャート : 判断 368"/>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123207</xdr:rowOff>
    </xdr:from>
    <xdr:ext cx="736600" cy="259045"/>
    <xdr:sp macro="" textlink="">
      <xdr:nvSpPr>
        <xdr:cNvPr id="370" name="テキスト ボックス 369"/>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165100</xdr:rowOff>
    </xdr:from>
    <xdr:to>
      <xdr:col>4</xdr:col>
      <xdr:colOff>346075</xdr:colOff>
      <xdr:row>79</xdr:row>
      <xdr:rowOff>77470</xdr:rowOff>
    </xdr:to>
    <xdr:cxnSp macro="">
      <xdr:nvCxnSpPr>
        <xdr:cNvPr id="371" name="直線コネクタ 370"/>
        <xdr:cNvCxnSpPr/>
      </xdr:nvCxnSpPr>
      <xdr:spPr>
        <a:xfrm flipV="1">
          <a:off x="2209800" y="13538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57150</xdr:rowOff>
    </xdr:from>
    <xdr:to>
      <xdr:col>4</xdr:col>
      <xdr:colOff>396875</xdr:colOff>
      <xdr:row>77</xdr:row>
      <xdr:rowOff>158750</xdr:rowOff>
    </xdr:to>
    <xdr:sp macro="" textlink="">
      <xdr:nvSpPr>
        <xdr:cNvPr id="372" name="フローチャート : 判断 371"/>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168927</xdr:rowOff>
    </xdr:from>
    <xdr:ext cx="762000" cy="259045"/>
    <xdr:sp macro="" textlink="">
      <xdr:nvSpPr>
        <xdr:cNvPr id="373" name="テキスト ボックス 372"/>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77470</xdr:rowOff>
    </xdr:from>
    <xdr:to>
      <xdr:col>3</xdr:col>
      <xdr:colOff>142875</xdr:colOff>
      <xdr:row>80</xdr:row>
      <xdr:rowOff>88900</xdr:rowOff>
    </xdr:to>
    <xdr:cxnSp macro="">
      <xdr:nvCxnSpPr>
        <xdr:cNvPr id="374" name="直線コネクタ 373"/>
        <xdr:cNvCxnSpPr/>
      </xdr:nvCxnSpPr>
      <xdr:spPr>
        <a:xfrm flipV="1">
          <a:off x="1320800" y="13622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140970</xdr:rowOff>
    </xdr:from>
    <xdr:to>
      <xdr:col>3</xdr:col>
      <xdr:colOff>193675</xdr:colOff>
      <xdr:row>78</xdr:row>
      <xdr:rowOff>71120</xdr:rowOff>
    </xdr:to>
    <xdr:sp macro="" textlink="">
      <xdr:nvSpPr>
        <xdr:cNvPr id="375" name="フローチャート : 判断 374"/>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81297</xdr:rowOff>
    </xdr:from>
    <xdr:ext cx="762000" cy="259045"/>
    <xdr:sp macro="" textlink="">
      <xdr:nvSpPr>
        <xdr:cNvPr id="376" name="テキスト ボックス 375"/>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125730</xdr:rowOff>
    </xdr:from>
    <xdr:to>
      <xdr:col>1</xdr:col>
      <xdr:colOff>676275</xdr:colOff>
      <xdr:row>78</xdr:row>
      <xdr:rowOff>55880</xdr:rowOff>
    </xdr:to>
    <xdr:sp macro="" textlink="">
      <xdr:nvSpPr>
        <xdr:cNvPr id="377" name="フローチャート : 判断 376"/>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66057</xdr:rowOff>
    </xdr:from>
    <xdr:ext cx="762000" cy="259045"/>
    <xdr:sp macro="" textlink="">
      <xdr:nvSpPr>
        <xdr:cNvPr id="378" name="テキスト ボックス 377"/>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84" name="円/楕円 383"/>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124477</xdr:rowOff>
    </xdr:from>
    <xdr:ext cx="762000" cy="259045"/>
    <xdr:sp macro="" textlink="">
      <xdr:nvSpPr>
        <xdr:cNvPr id="385"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22861</xdr:rowOff>
    </xdr:from>
    <xdr:to>
      <xdr:col>5</xdr:col>
      <xdr:colOff>600075</xdr:colOff>
      <xdr:row>78</xdr:row>
      <xdr:rowOff>124461</xdr:rowOff>
    </xdr:to>
    <xdr:sp macro="" textlink="">
      <xdr:nvSpPr>
        <xdr:cNvPr id="386" name="円/楕円 385"/>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109238</xdr:rowOff>
    </xdr:from>
    <xdr:ext cx="736600" cy="259045"/>
    <xdr:sp macro="" textlink="">
      <xdr:nvSpPr>
        <xdr:cNvPr id="387" name="テキスト ボックス 386"/>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114300</xdr:rowOff>
    </xdr:from>
    <xdr:to>
      <xdr:col>4</xdr:col>
      <xdr:colOff>396875</xdr:colOff>
      <xdr:row>79</xdr:row>
      <xdr:rowOff>44450</xdr:rowOff>
    </xdr:to>
    <xdr:sp macro="" textlink="">
      <xdr:nvSpPr>
        <xdr:cNvPr id="388" name="円/楕円 387"/>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29227</xdr:rowOff>
    </xdr:from>
    <xdr:ext cx="762000" cy="259045"/>
    <xdr:sp macro="" textlink="">
      <xdr:nvSpPr>
        <xdr:cNvPr id="389" name="テキスト ボックス 388"/>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26670</xdr:rowOff>
    </xdr:from>
    <xdr:to>
      <xdr:col>3</xdr:col>
      <xdr:colOff>193675</xdr:colOff>
      <xdr:row>79</xdr:row>
      <xdr:rowOff>128270</xdr:rowOff>
    </xdr:to>
    <xdr:sp macro="" textlink="">
      <xdr:nvSpPr>
        <xdr:cNvPr id="390" name="円/楕円 389"/>
        <xdr:cNvSpPr/>
      </xdr:nvSpPr>
      <xdr:spPr>
        <a:xfrm>
          <a:off x="2159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113047</xdr:rowOff>
    </xdr:from>
    <xdr:ext cx="762000" cy="259045"/>
    <xdr:sp macro="" textlink="">
      <xdr:nvSpPr>
        <xdr:cNvPr id="391" name="テキスト ボックス 390"/>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38100</xdr:rowOff>
    </xdr:from>
    <xdr:to>
      <xdr:col>1</xdr:col>
      <xdr:colOff>676275</xdr:colOff>
      <xdr:row>80</xdr:row>
      <xdr:rowOff>139700</xdr:rowOff>
    </xdr:to>
    <xdr:sp macro="" textlink="">
      <xdr:nvSpPr>
        <xdr:cNvPr id="392" name="円/楕円 391"/>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124477</xdr:rowOff>
    </xdr:from>
    <xdr:ext cx="762000" cy="259045"/>
    <xdr:sp macro="" textlink="">
      <xdr:nvSpPr>
        <xdr:cNvPr id="393" name="テキスト ボックス 392"/>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公債費以外の経常収支比率は，類似団体平均を下回っている。</a:t>
          </a:r>
          <a:endParaRPr kumimoji="1" lang="en-US" altLang="ja-JP" sz="1300">
            <a:latin typeface="ＭＳ Ｐゴシック"/>
          </a:endParaRPr>
        </a:p>
        <a:p>
          <a:r>
            <a:rPr kumimoji="1" lang="ja-JP" altLang="en-US" sz="1300">
              <a:latin typeface="ＭＳ Ｐゴシック"/>
            </a:rPr>
            <a:t>　これは，人件費においては，類似団体平均を上回っているものの，人件費以外の部分については下回っているものが多いためである。</a:t>
          </a:r>
          <a:endParaRPr kumimoji="1" lang="en-US" altLang="ja-JP" sz="1300">
            <a:latin typeface="ＭＳ Ｐゴシック"/>
          </a:endParaRPr>
        </a:p>
        <a:p>
          <a:r>
            <a:rPr kumimoji="1" lang="ja-JP" altLang="en-US" sz="1300">
              <a:latin typeface="ＭＳ Ｐゴシック"/>
            </a:rPr>
            <a:t>　引き続き，特に人件費の抑制に努め，経常収支比率の改善を図っていく。</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156718</xdr:rowOff>
    </xdr:to>
    <xdr:cxnSp macro="">
      <xdr:nvCxnSpPr>
        <xdr:cNvPr id="419" name="直線コネクタ 418"/>
        <xdr:cNvCxnSpPr/>
      </xdr:nvCxnSpPr>
      <xdr:spPr>
        <a:xfrm flipV="1">
          <a:off x="16510000" y="1254455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20"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21" name="直線コネクタ 420"/>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22"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23" name="直線コネクタ 422"/>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159004</xdr:rowOff>
    </xdr:from>
    <xdr:to>
      <xdr:col>24</xdr:col>
      <xdr:colOff>31750</xdr:colOff>
      <xdr:row>75</xdr:row>
      <xdr:rowOff>1270</xdr:rowOff>
    </xdr:to>
    <xdr:cxnSp macro="">
      <xdr:nvCxnSpPr>
        <xdr:cNvPr id="424" name="直線コネクタ 423"/>
        <xdr:cNvCxnSpPr/>
      </xdr:nvCxnSpPr>
      <xdr:spPr>
        <a:xfrm flipV="1">
          <a:off x="15671800" y="128463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169435</xdr:rowOff>
    </xdr:from>
    <xdr:ext cx="762000" cy="259045"/>
    <xdr:sp macro="" textlink="">
      <xdr:nvSpPr>
        <xdr:cNvPr id="425" name="公債費以外平均値テキスト"/>
        <xdr:cNvSpPr txBox="1"/>
      </xdr:nvSpPr>
      <xdr:spPr>
        <a:xfrm>
          <a:off x="16598900" y="1302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26" name="フローチャート : 判断 425"/>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xdr:rowOff>
    </xdr:from>
    <xdr:to>
      <xdr:col>22</xdr:col>
      <xdr:colOff>565150</xdr:colOff>
      <xdr:row>75</xdr:row>
      <xdr:rowOff>129286</xdr:rowOff>
    </xdr:to>
    <xdr:cxnSp macro="">
      <xdr:nvCxnSpPr>
        <xdr:cNvPr id="427" name="直線コネクタ 426"/>
        <xdr:cNvCxnSpPr/>
      </xdr:nvCxnSpPr>
      <xdr:spPr>
        <a:xfrm flipV="1">
          <a:off x="14782800" y="128600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28" name="フローチャート : 判断 427"/>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29" name="テキスト ボックス 428"/>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154432</xdr:rowOff>
    </xdr:from>
    <xdr:to>
      <xdr:col>21</xdr:col>
      <xdr:colOff>361950</xdr:colOff>
      <xdr:row>75</xdr:row>
      <xdr:rowOff>129286</xdr:rowOff>
    </xdr:to>
    <xdr:cxnSp macro="">
      <xdr:nvCxnSpPr>
        <xdr:cNvPr id="430" name="直線コネクタ 429"/>
        <xdr:cNvCxnSpPr/>
      </xdr:nvCxnSpPr>
      <xdr:spPr>
        <a:xfrm>
          <a:off x="13893800" y="1284173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1" name="フローチャート : 判断 430"/>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2" name="テキスト ボックス 431"/>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154432</xdr:rowOff>
    </xdr:from>
    <xdr:to>
      <xdr:col>20</xdr:col>
      <xdr:colOff>158750</xdr:colOff>
      <xdr:row>75</xdr:row>
      <xdr:rowOff>56134</xdr:rowOff>
    </xdr:to>
    <xdr:cxnSp macro="">
      <xdr:nvCxnSpPr>
        <xdr:cNvPr id="433" name="直線コネクタ 432"/>
        <xdr:cNvCxnSpPr/>
      </xdr:nvCxnSpPr>
      <xdr:spPr>
        <a:xfrm flipV="1">
          <a:off x="13004800" y="128417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19050</xdr:rowOff>
    </xdr:from>
    <xdr:to>
      <xdr:col>20</xdr:col>
      <xdr:colOff>209550</xdr:colOff>
      <xdr:row>75</xdr:row>
      <xdr:rowOff>120650</xdr:rowOff>
    </xdr:to>
    <xdr:sp macro="" textlink="">
      <xdr:nvSpPr>
        <xdr:cNvPr id="434" name="フローチャート : 判断 433"/>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105427</xdr:rowOff>
    </xdr:from>
    <xdr:ext cx="762000" cy="259045"/>
    <xdr:sp macro="" textlink="">
      <xdr:nvSpPr>
        <xdr:cNvPr id="435" name="テキスト ボックス 434"/>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6" name="フローチャート : 判断 435"/>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37" name="テキスト ボックス 436"/>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108204</xdr:rowOff>
    </xdr:from>
    <xdr:to>
      <xdr:col>24</xdr:col>
      <xdr:colOff>82550</xdr:colOff>
      <xdr:row>75</xdr:row>
      <xdr:rowOff>38354</xdr:rowOff>
    </xdr:to>
    <xdr:sp macro="" textlink="">
      <xdr:nvSpPr>
        <xdr:cNvPr id="443" name="円/楕円 442"/>
        <xdr:cNvSpPr/>
      </xdr:nvSpPr>
      <xdr:spPr>
        <a:xfrm>
          <a:off x="164592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124731</xdr:rowOff>
    </xdr:from>
    <xdr:ext cx="762000" cy="259045"/>
    <xdr:sp macro="" textlink="">
      <xdr:nvSpPr>
        <xdr:cNvPr id="444" name="公債費以外該当値テキスト"/>
        <xdr:cNvSpPr txBox="1"/>
      </xdr:nvSpPr>
      <xdr:spPr>
        <a:xfrm>
          <a:off x="16598900" y="1264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121920</xdr:rowOff>
    </xdr:from>
    <xdr:to>
      <xdr:col>22</xdr:col>
      <xdr:colOff>615950</xdr:colOff>
      <xdr:row>75</xdr:row>
      <xdr:rowOff>52070</xdr:rowOff>
    </xdr:to>
    <xdr:sp macro="" textlink="">
      <xdr:nvSpPr>
        <xdr:cNvPr id="445" name="円/楕円 444"/>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62247</xdr:rowOff>
    </xdr:from>
    <xdr:ext cx="736600" cy="259045"/>
    <xdr:sp macro="" textlink="">
      <xdr:nvSpPr>
        <xdr:cNvPr id="446" name="テキスト ボックス 445"/>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78486</xdr:rowOff>
    </xdr:from>
    <xdr:to>
      <xdr:col>21</xdr:col>
      <xdr:colOff>412750</xdr:colOff>
      <xdr:row>76</xdr:row>
      <xdr:rowOff>8635</xdr:rowOff>
    </xdr:to>
    <xdr:sp macro="" textlink="">
      <xdr:nvSpPr>
        <xdr:cNvPr id="447" name="円/楕円 446"/>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48" name="テキスト ボックス 447"/>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103632</xdr:rowOff>
    </xdr:from>
    <xdr:to>
      <xdr:col>20</xdr:col>
      <xdr:colOff>209550</xdr:colOff>
      <xdr:row>75</xdr:row>
      <xdr:rowOff>33782</xdr:rowOff>
    </xdr:to>
    <xdr:sp macro="" textlink="">
      <xdr:nvSpPr>
        <xdr:cNvPr id="449" name="円/楕円 448"/>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43959</xdr:rowOff>
    </xdr:from>
    <xdr:ext cx="762000" cy="259045"/>
    <xdr:sp macro="" textlink="">
      <xdr:nvSpPr>
        <xdr:cNvPr id="450" name="テキスト ボックス 449"/>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xdr:rowOff>
    </xdr:from>
    <xdr:to>
      <xdr:col>19</xdr:col>
      <xdr:colOff>6350</xdr:colOff>
      <xdr:row>75</xdr:row>
      <xdr:rowOff>106934</xdr:rowOff>
    </xdr:to>
    <xdr:sp macro="" textlink="">
      <xdr:nvSpPr>
        <xdr:cNvPr id="451" name="円/楕円 450"/>
        <xdr:cNvSpPr/>
      </xdr:nvSpPr>
      <xdr:spPr>
        <a:xfrm>
          <a:off x="12954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117111</xdr:rowOff>
    </xdr:from>
    <xdr:ext cx="762000" cy="259045"/>
    <xdr:sp macro="" textlink="">
      <xdr:nvSpPr>
        <xdr:cNvPr id="452" name="テキスト ボックス 451"/>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茨城県大子町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51455</xdr:rowOff>
    </xdr:from>
    <xdr:to>
      <xdr:col>4</xdr:col>
      <xdr:colOff>1117600</xdr:colOff>
      <xdr:row>20</xdr:row>
      <xdr:rowOff>84511</xdr:rowOff>
    </xdr:to>
    <xdr:cxnSp macro="">
      <xdr:nvCxnSpPr>
        <xdr:cNvPr id="43" name="直線コネクタ 42"/>
        <xdr:cNvCxnSpPr/>
      </xdr:nvCxnSpPr>
      <xdr:spPr bwMode="auto">
        <a:xfrm flipV="1">
          <a:off x="5651500" y="2327930"/>
          <a:ext cx="0" cy="12332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56588</xdr:rowOff>
    </xdr:from>
    <xdr:ext cx="762000" cy="259045"/>
    <xdr:sp macro="" textlink="">
      <xdr:nvSpPr>
        <xdr:cNvPr id="44" name="人口1人当たり決算額の推移最小値テキスト130"/>
        <xdr:cNvSpPr txBox="1"/>
      </xdr:nvSpPr>
      <xdr:spPr>
        <a:xfrm>
          <a:off x="5740400" y="353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56,442</a:t>
          </a:r>
          <a:endParaRPr kumimoji="1" lang="ja-JP" altLang="en-US" sz="1000" b="1">
            <a:latin typeface="ＭＳ Ｐゴシック"/>
          </a:endParaRPr>
        </a:p>
      </xdr:txBody>
    </xdr:sp>
    <xdr:clientData/>
  </xdr:oneCellAnchor>
  <xdr:twoCellAnchor>
    <xdr:from>
      <xdr:col>4</xdr:col>
      <xdr:colOff>1028700</xdr:colOff>
      <xdr:row>20</xdr:row>
      <xdr:rowOff>84511</xdr:rowOff>
    </xdr:from>
    <xdr:to>
      <xdr:col>5</xdr:col>
      <xdr:colOff>73025</xdr:colOff>
      <xdr:row>20</xdr:row>
      <xdr:rowOff>84511</xdr:rowOff>
    </xdr:to>
    <xdr:cxnSp macro="">
      <xdr:nvCxnSpPr>
        <xdr:cNvPr id="45" name="直線コネクタ 44"/>
        <xdr:cNvCxnSpPr/>
      </xdr:nvCxnSpPr>
      <xdr:spPr bwMode="auto">
        <a:xfrm>
          <a:off x="5562600" y="3561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137832</xdr:rowOff>
    </xdr:from>
    <xdr:ext cx="762000" cy="259045"/>
    <xdr:sp macro="" textlink="">
      <xdr:nvSpPr>
        <xdr:cNvPr id="46" name="人口1人当たり決算額の推移最大値テキスト130"/>
        <xdr:cNvSpPr txBox="1"/>
      </xdr:nvSpPr>
      <xdr:spPr>
        <a:xfrm>
          <a:off x="5740400" y="207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110,388</a:t>
          </a:r>
          <a:endParaRPr kumimoji="1" lang="ja-JP" altLang="en-US" sz="1000" b="1">
            <a:latin typeface="ＭＳ Ｐゴシック"/>
          </a:endParaRPr>
        </a:p>
      </xdr:txBody>
    </xdr:sp>
    <xdr:clientData/>
  </xdr:oneCellAnchor>
  <xdr:twoCellAnchor>
    <xdr:from>
      <xdr:col>4</xdr:col>
      <xdr:colOff>1028700</xdr:colOff>
      <xdr:row>13</xdr:row>
      <xdr:rowOff>51455</xdr:rowOff>
    </xdr:from>
    <xdr:to>
      <xdr:col>5</xdr:col>
      <xdr:colOff>73025</xdr:colOff>
      <xdr:row>13</xdr:row>
      <xdr:rowOff>51455</xdr:rowOff>
    </xdr:to>
    <xdr:cxnSp macro="">
      <xdr:nvCxnSpPr>
        <xdr:cNvPr id="47" name="直線コネクタ 46"/>
        <xdr:cNvCxnSpPr/>
      </xdr:nvCxnSpPr>
      <xdr:spPr bwMode="auto">
        <a:xfrm>
          <a:off x="5562600" y="2327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52575</xdr:rowOff>
    </xdr:from>
    <xdr:to>
      <xdr:col>4</xdr:col>
      <xdr:colOff>1117600</xdr:colOff>
      <xdr:row>14</xdr:row>
      <xdr:rowOff>36779</xdr:rowOff>
    </xdr:to>
    <xdr:cxnSp macro="">
      <xdr:nvCxnSpPr>
        <xdr:cNvPr id="48" name="直線コネクタ 47"/>
        <xdr:cNvCxnSpPr/>
      </xdr:nvCxnSpPr>
      <xdr:spPr bwMode="auto">
        <a:xfrm>
          <a:off x="5003800" y="2329050"/>
          <a:ext cx="647700" cy="155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76151</xdr:rowOff>
    </xdr:from>
    <xdr:ext cx="762000" cy="259045"/>
    <xdr:sp macro="" textlink="">
      <xdr:nvSpPr>
        <xdr:cNvPr id="49" name="人口1人当たり決算額の推移平均値テキスト130"/>
        <xdr:cNvSpPr txBox="1"/>
      </xdr:nvSpPr>
      <xdr:spPr>
        <a:xfrm>
          <a:off x="5740400" y="3038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104074</xdr:rowOff>
    </xdr:from>
    <xdr:to>
      <xdr:col>5</xdr:col>
      <xdr:colOff>34925</xdr:colOff>
      <xdr:row>18</xdr:row>
      <xdr:rowOff>34224</xdr:rowOff>
    </xdr:to>
    <xdr:sp macro="" textlink="">
      <xdr:nvSpPr>
        <xdr:cNvPr id="50" name="フローチャート : 判断 49"/>
        <xdr:cNvSpPr/>
      </xdr:nvSpPr>
      <xdr:spPr bwMode="auto">
        <a:xfrm>
          <a:off x="56007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161801</xdr:rowOff>
    </xdr:from>
    <xdr:to>
      <xdr:col>4</xdr:col>
      <xdr:colOff>469900</xdr:colOff>
      <xdr:row>13</xdr:row>
      <xdr:rowOff>52575</xdr:rowOff>
    </xdr:to>
    <xdr:cxnSp macro="">
      <xdr:nvCxnSpPr>
        <xdr:cNvPr id="51" name="直線コネクタ 50"/>
        <xdr:cNvCxnSpPr/>
      </xdr:nvCxnSpPr>
      <xdr:spPr bwMode="auto">
        <a:xfrm>
          <a:off x="4305300" y="2266826"/>
          <a:ext cx="698500" cy="62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61989</xdr:rowOff>
    </xdr:from>
    <xdr:to>
      <xdr:col>4</xdr:col>
      <xdr:colOff>520700</xdr:colOff>
      <xdr:row>17</xdr:row>
      <xdr:rowOff>163589</xdr:rowOff>
    </xdr:to>
    <xdr:sp macro="" textlink="">
      <xdr:nvSpPr>
        <xdr:cNvPr id="52" name="フローチャート : 判断 51"/>
        <xdr:cNvSpPr/>
      </xdr:nvSpPr>
      <xdr:spPr bwMode="auto">
        <a:xfrm>
          <a:off x="49530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148366</xdr:rowOff>
    </xdr:from>
    <xdr:ext cx="736600" cy="259045"/>
    <xdr:sp macro="" textlink="">
      <xdr:nvSpPr>
        <xdr:cNvPr id="53" name="テキスト ボックス 52"/>
        <xdr:cNvSpPr txBox="1"/>
      </xdr:nvSpPr>
      <xdr:spPr>
        <a:xfrm>
          <a:off x="4622800" y="311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159217</xdr:rowOff>
    </xdr:from>
    <xdr:to>
      <xdr:col>3</xdr:col>
      <xdr:colOff>904875</xdr:colOff>
      <xdr:row>12</xdr:row>
      <xdr:rowOff>161801</xdr:rowOff>
    </xdr:to>
    <xdr:cxnSp macro="">
      <xdr:nvCxnSpPr>
        <xdr:cNvPr id="54" name="直線コネクタ 53"/>
        <xdr:cNvCxnSpPr/>
      </xdr:nvCxnSpPr>
      <xdr:spPr bwMode="auto">
        <a:xfrm>
          <a:off x="3606800" y="2264242"/>
          <a:ext cx="698500" cy="2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154846</xdr:rowOff>
    </xdr:from>
    <xdr:to>
      <xdr:col>3</xdr:col>
      <xdr:colOff>955675</xdr:colOff>
      <xdr:row>17</xdr:row>
      <xdr:rowOff>84996</xdr:rowOff>
    </xdr:to>
    <xdr:sp macro="" textlink="">
      <xdr:nvSpPr>
        <xdr:cNvPr id="55" name="フローチャート : 判断 54"/>
        <xdr:cNvSpPr/>
      </xdr:nvSpPr>
      <xdr:spPr bwMode="auto">
        <a:xfrm>
          <a:off x="42545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69773</xdr:rowOff>
    </xdr:from>
    <xdr:ext cx="762000" cy="259045"/>
    <xdr:sp macro="" textlink="">
      <xdr:nvSpPr>
        <xdr:cNvPr id="56" name="テキスト ボックス 55"/>
        <xdr:cNvSpPr txBox="1"/>
      </xdr:nvSpPr>
      <xdr:spPr>
        <a:xfrm>
          <a:off x="3924300" y="30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101130</xdr:rowOff>
    </xdr:from>
    <xdr:to>
      <xdr:col>3</xdr:col>
      <xdr:colOff>206375</xdr:colOff>
      <xdr:row>12</xdr:row>
      <xdr:rowOff>159217</xdr:rowOff>
    </xdr:to>
    <xdr:cxnSp macro="">
      <xdr:nvCxnSpPr>
        <xdr:cNvPr id="57" name="直線コネクタ 56"/>
        <xdr:cNvCxnSpPr/>
      </xdr:nvCxnSpPr>
      <xdr:spPr bwMode="auto">
        <a:xfrm>
          <a:off x="2908300" y="2206155"/>
          <a:ext cx="698500" cy="58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100233</xdr:rowOff>
    </xdr:from>
    <xdr:to>
      <xdr:col>3</xdr:col>
      <xdr:colOff>257175</xdr:colOff>
      <xdr:row>17</xdr:row>
      <xdr:rowOff>30383</xdr:rowOff>
    </xdr:to>
    <xdr:sp macro="" textlink="">
      <xdr:nvSpPr>
        <xdr:cNvPr id="58" name="フローチャート : 判断 57"/>
        <xdr:cNvSpPr/>
      </xdr:nvSpPr>
      <xdr:spPr bwMode="auto">
        <a:xfrm>
          <a:off x="35560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15160</xdr:rowOff>
    </xdr:from>
    <xdr:ext cx="762000" cy="259045"/>
    <xdr:sp macro="" textlink="">
      <xdr:nvSpPr>
        <xdr:cNvPr id="59" name="テキスト ボックス 58"/>
        <xdr:cNvSpPr txBox="1"/>
      </xdr:nvSpPr>
      <xdr:spPr>
        <a:xfrm>
          <a:off x="3225800" y="297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133495</xdr:rowOff>
    </xdr:from>
    <xdr:to>
      <xdr:col>2</xdr:col>
      <xdr:colOff>692150</xdr:colOff>
      <xdr:row>17</xdr:row>
      <xdr:rowOff>63645</xdr:rowOff>
    </xdr:to>
    <xdr:sp macro="" textlink="">
      <xdr:nvSpPr>
        <xdr:cNvPr id="60" name="フローチャート : 判断 59"/>
        <xdr:cNvSpPr/>
      </xdr:nvSpPr>
      <xdr:spPr bwMode="auto">
        <a:xfrm>
          <a:off x="2857500" y="2924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48422</xdr:rowOff>
    </xdr:from>
    <xdr:ext cx="762000" cy="259045"/>
    <xdr:sp macro="" textlink="">
      <xdr:nvSpPr>
        <xdr:cNvPr id="61" name="テキスト ボックス 60"/>
        <xdr:cNvSpPr txBox="1"/>
      </xdr:nvSpPr>
      <xdr:spPr>
        <a:xfrm>
          <a:off x="2527300" y="301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157429</xdr:rowOff>
    </xdr:from>
    <xdr:to>
      <xdr:col>5</xdr:col>
      <xdr:colOff>34925</xdr:colOff>
      <xdr:row>14</xdr:row>
      <xdr:rowOff>87579</xdr:rowOff>
    </xdr:to>
    <xdr:sp macro="" textlink="">
      <xdr:nvSpPr>
        <xdr:cNvPr id="67" name="円/楕円 66"/>
        <xdr:cNvSpPr/>
      </xdr:nvSpPr>
      <xdr:spPr bwMode="auto">
        <a:xfrm>
          <a:off x="5600700" y="243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2506</xdr:rowOff>
    </xdr:from>
    <xdr:ext cx="762000" cy="259045"/>
    <xdr:sp macro="" textlink="">
      <xdr:nvSpPr>
        <xdr:cNvPr id="68" name="人口1人当たり決算額の推移該当値テキスト130"/>
        <xdr:cNvSpPr txBox="1"/>
      </xdr:nvSpPr>
      <xdr:spPr>
        <a:xfrm>
          <a:off x="5740400" y="227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103,530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1775</xdr:rowOff>
    </xdr:from>
    <xdr:to>
      <xdr:col>4</xdr:col>
      <xdr:colOff>520700</xdr:colOff>
      <xdr:row>13</xdr:row>
      <xdr:rowOff>103375</xdr:rowOff>
    </xdr:to>
    <xdr:sp macro="" textlink="">
      <xdr:nvSpPr>
        <xdr:cNvPr id="69" name="円/楕円 68"/>
        <xdr:cNvSpPr/>
      </xdr:nvSpPr>
      <xdr:spPr bwMode="auto">
        <a:xfrm>
          <a:off x="4953000" y="2278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113552</xdr:rowOff>
    </xdr:from>
    <xdr:ext cx="736600" cy="259045"/>
    <xdr:sp macro="" textlink="">
      <xdr:nvSpPr>
        <xdr:cNvPr id="70" name="テキスト ボックス 69"/>
        <xdr:cNvSpPr txBox="1"/>
      </xdr:nvSpPr>
      <xdr:spPr>
        <a:xfrm>
          <a:off x="4622800" y="204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110,339</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111001</xdr:rowOff>
    </xdr:from>
    <xdr:to>
      <xdr:col>3</xdr:col>
      <xdr:colOff>955675</xdr:colOff>
      <xdr:row>13</xdr:row>
      <xdr:rowOff>41151</xdr:rowOff>
    </xdr:to>
    <xdr:sp macro="" textlink="">
      <xdr:nvSpPr>
        <xdr:cNvPr id="71" name="円/楕円 70"/>
        <xdr:cNvSpPr/>
      </xdr:nvSpPr>
      <xdr:spPr bwMode="auto">
        <a:xfrm>
          <a:off x="4254500" y="2216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51328</xdr:rowOff>
    </xdr:from>
    <xdr:ext cx="762000" cy="259045"/>
    <xdr:sp macro="" textlink="">
      <xdr:nvSpPr>
        <xdr:cNvPr id="72" name="テキスト ボックス 71"/>
        <xdr:cNvSpPr txBox="1"/>
      </xdr:nvSpPr>
      <xdr:spPr>
        <a:xfrm>
          <a:off x="3924300" y="198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113,061</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108417</xdr:rowOff>
    </xdr:from>
    <xdr:to>
      <xdr:col>3</xdr:col>
      <xdr:colOff>257175</xdr:colOff>
      <xdr:row>13</xdr:row>
      <xdr:rowOff>38567</xdr:rowOff>
    </xdr:to>
    <xdr:sp macro="" textlink="">
      <xdr:nvSpPr>
        <xdr:cNvPr id="73" name="円/楕円 72"/>
        <xdr:cNvSpPr/>
      </xdr:nvSpPr>
      <xdr:spPr bwMode="auto">
        <a:xfrm>
          <a:off x="3556000" y="2213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48744</xdr:rowOff>
    </xdr:from>
    <xdr:ext cx="762000" cy="259045"/>
    <xdr:sp macro="" textlink="">
      <xdr:nvSpPr>
        <xdr:cNvPr id="74" name="テキスト ボックス 73"/>
        <xdr:cNvSpPr txBox="1"/>
      </xdr:nvSpPr>
      <xdr:spPr>
        <a:xfrm>
          <a:off x="3225800" y="198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113,174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50330</xdr:rowOff>
    </xdr:from>
    <xdr:to>
      <xdr:col>2</xdr:col>
      <xdr:colOff>692150</xdr:colOff>
      <xdr:row>12</xdr:row>
      <xdr:rowOff>151930</xdr:rowOff>
    </xdr:to>
    <xdr:sp macro="" textlink="">
      <xdr:nvSpPr>
        <xdr:cNvPr id="75" name="円/楕円 74"/>
        <xdr:cNvSpPr/>
      </xdr:nvSpPr>
      <xdr:spPr bwMode="auto">
        <a:xfrm>
          <a:off x="2857500" y="215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162107</xdr:rowOff>
    </xdr:from>
    <xdr:ext cx="762000" cy="259045"/>
    <xdr:sp macro="" textlink="">
      <xdr:nvSpPr>
        <xdr:cNvPr id="76" name="テキスト ボックス 75"/>
        <xdr:cNvSpPr txBox="1"/>
      </xdr:nvSpPr>
      <xdr:spPr>
        <a:xfrm>
          <a:off x="2527300" y="192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124447</xdr:rowOff>
    </xdr:from>
    <xdr:to>
      <xdr:col>4</xdr:col>
      <xdr:colOff>1117600</xdr:colOff>
      <xdr:row>38</xdr:row>
      <xdr:rowOff>29349</xdr:rowOff>
    </xdr:to>
    <xdr:cxnSp macro="">
      <xdr:nvCxnSpPr>
        <xdr:cNvPr id="105" name="直線コネクタ 104"/>
        <xdr:cNvCxnSpPr/>
      </xdr:nvCxnSpPr>
      <xdr:spPr bwMode="auto">
        <a:xfrm flipV="1">
          <a:off x="5651500" y="6048997"/>
          <a:ext cx="0" cy="1447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1426</xdr:rowOff>
    </xdr:from>
    <xdr:ext cx="762000" cy="259045"/>
    <xdr:sp macro="" textlink="">
      <xdr:nvSpPr>
        <xdr:cNvPr id="106" name="人口1人当たり決算額の推移最小値テキスト445"/>
        <xdr:cNvSpPr txBox="1"/>
      </xdr:nvSpPr>
      <xdr:spPr>
        <a:xfrm>
          <a:off x="5740400" y="746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1,563</a:t>
          </a:r>
          <a:endParaRPr kumimoji="1" lang="ja-JP" altLang="en-US" sz="1000" b="1">
            <a:latin typeface="ＭＳ Ｐゴシック"/>
          </a:endParaRPr>
        </a:p>
      </xdr:txBody>
    </xdr:sp>
    <xdr:clientData/>
  </xdr:oneCellAnchor>
  <xdr:twoCellAnchor>
    <xdr:from>
      <xdr:col>4</xdr:col>
      <xdr:colOff>1028700</xdr:colOff>
      <xdr:row>38</xdr:row>
      <xdr:rowOff>29349</xdr:rowOff>
    </xdr:from>
    <xdr:to>
      <xdr:col>5</xdr:col>
      <xdr:colOff>73025</xdr:colOff>
      <xdr:row>38</xdr:row>
      <xdr:rowOff>29349</xdr:rowOff>
    </xdr:to>
    <xdr:cxnSp macro="">
      <xdr:nvCxnSpPr>
        <xdr:cNvPr id="107" name="直線コネクタ 106"/>
        <xdr:cNvCxnSpPr/>
      </xdr:nvCxnSpPr>
      <xdr:spPr bwMode="auto">
        <a:xfrm>
          <a:off x="5562600" y="74969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39374</xdr:rowOff>
    </xdr:from>
    <xdr:ext cx="762000" cy="259045"/>
    <xdr:sp macro="" textlink="">
      <xdr:nvSpPr>
        <xdr:cNvPr id="108" name="人口1人当たり決算額の推移最大値テキスト445"/>
        <xdr:cNvSpPr txBox="1"/>
      </xdr:nvSpPr>
      <xdr:spPr>
        <a:xfrm>
          <a:off x="5740400" y="579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39,567</a:t>
          </a:r>
          <a:endParaRPr kumimoji="1" lang="ja-JP" altLang="en-US" sz="1000" b="1">
            <a:latin typeface="ＭＳ Ｐゴシック"/>
          </a:endParaRPr>
        </a:p>
      </xdr:txBody>
    </xdr:sp>
    <xdr:clientData/>
  </xdr:oneCellAnchor>
  <xdr:twoCellAnchor>
    <xdr:from>
      <xdr:col>4</xdr:col>
      <xdr:colOff>1028700</xdr:colOff>
      <xdr:row>33</xdr:row>
      <xdr:rowOff>124447</xdr:rowOff>
    </xdr:from>
    <xdr:to>
      <xdr:col>5</xdr:col>
      <xdr:colOff>73025</xdr:colOff>
      <xdr:row>33</xdr:row>
      <xdr:rowOff>124447</xdr:rowOff>
    </xdr:to>
    <xdr:cxnSp macro="">
      <xdr:nvCxnSpPr>
        <xdr:cNvPr id="109" name="直線コネクタ 108"/>
        <xdr:cNvCxnSpPr/>
      </xdr:nvCxnSpPr>
      <xdr:spPr bwMode="auto">
        <a:xfrm>
          <a:off x="5562600" y="6048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6604</xdr:rowOff>
    </xdr:from>
    <xdr:to>
      <xdr:col>4</xdr:col>
      <xdr:colOff>1117600</xdr:colOff>
      <xdr:row>36</xdr:row>
      <xdr:rowOff>28207</xdr:rowOff>
    </xdr:to>
    <xdr:cxnSp macro="">
      <xdr:nvCxnSpPr>
        <xdr:cNvPr id="110" name="直線コネクタ 109"/>
        <xdr:cNvCxnSpPr/>
      </xdr:nvCxnSpPr>
      <xdr:spPr bwMode="auto">
        <a:xfrm>
          <a:off x="5003800" y="6616954"/>
          <a:ext cx="647700" cy="36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78515</xdr:rowOff>
    </xdr:from>
    <xdr:ext cx="762000" cy="259045"/>
    <xdr:sp macro="" textlink="">
      <xdr:nvSpPr>
        <xdr:cNvPr id="111" name="人口1人当たり決算額の推移平均値テキスト445"/>
        <xdr:cNvSpPr txBox="1"/>
      </xdr:nvSpPr>
      <xdr:spPr>
        <a:xfrm>
          <a:off x="5740400" y="6688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233438</xdr:rowOff>
    </xdr:from>
    <xdr:to>
      <xdr:col>5</xdr:col>
      <xdr:colOff>34925</xdr:colOff>
      <xdr:row>35</xdr:row>
      <xdr:rowOff>335038</xdr:rowOff>
    </xdr:to>
    <xdr:sp macro="" textlink="">
      <xdr:nvSpPr>
        <xdr:cNvPr id="112" name="フローチャート : 判断 111"/>
        <xdr:cNvSpPr/>
      </xdr:nvSpPr>
      <xdr:spPr bwMode="auto">
        <a:xfrm>
          <a:off x="56007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253911</xdr:rowOff>
    </xdr:from>
    <xdr:to>
      <xdr:col>4</xdr:col>
      <xdr:colOff>469900</xdr:colOff>
      <xdr:row>35</xdr:row>
      <xdr:rowOff>6604</xdr:rowOff>
    </xdr:to>
    <xdr:cxnSp macro="">
      <xdr:nvCxnSpPr>
        <xdr:cNvPr id="113" name="直線コネクタ 112"/>
        <xdr:cNvCxnSpPr/>
      </xdr:nvCxnSpPr>
      <xdr:spPr bwMode="auto">
        <a:xfrm>
          <a:off x="4305300" y="6521361"/>
          <a:ext cx="698500" cy="95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160401</xdr:rowOff>
    </xdr:from>
    <xdr:to>
      <xdr:col>4</xdr:col>
      <xdr:colOff>520700</xdr:colOff>
      <xdr:row>35</xdr:row>
      <xdr:rowOff>262001</xdr:rowOff>
    </xdr:to>
    <xdr:sp macro="" textlink="">
      <xdr:nvSpPr>
        <xdr:cNvPr id="114" name="フローチャート : 判断 113"/>
        <xdr:cNvSpPr/>
      </xdr:nvSpPr>
      <xdr:spPr bwMode="auto">
        <a:xfrm>
          <a:off x="49530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246778</xdr:rowOff>
    </xdr:from>
    <xdr:ext cx="736600" cy="259045"/>
    <xdr:sp macro="" textlink="">
      <xdr:nvSpPr>
        <xdr:cNvPr id="115" name="テキスト ボックス 114"/>
        <xdr:cNvSpPr txBox="1"/>
      </xdr:nvSpPr>
      <xdr:spPr>
        <a:xfrm>
          <a:off x="4622800" y="6857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212306</xdr:rowOff>
    </xdr:from>
    <xdr:to>
      <xdr:col>3</xdr:col>
      <xdr:colOff>904875</xdr:colOff>
      <xdr:row>34</xdr:row>
      <xdr:rowOff>253911</xdr:rowOff>
    </xdr:to>
    <xdr:cxnSp macro="">
      <xdr:nvCxnSpPr>
        <xdr:cNvPr id="116" name="直線コネクタ 115"/>
        <xdr:cNvCxnSpPr/>
      </xdr:nvCxnSpPr>
      <xdr:spPr bwMode="auto">
        <a:xfrm>
          <a:off x="3606800" y="6479756"/>
          <a:ext cx="698500" cy="41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58255</xdr:rowOff>
    </xdr:from>
    <xdr:to>
      <xdr:col>3</xdr:col>
      <xdr:colOff>955675</xdr:colOff>
      <xdr:row>35</xdr:row>
      <xdr:rowOff>159855</xdr:rowOff>
    </xdr:to>
    <xdr:sp macro="" textlink="">
      <xdr:nvSpPr>
        <xdr:cNvPr id="117" name="フローチャート : 判断 116"/>
        <xdr:cNvSpPr/>
      </xdr:nvSpPr>
      <xdr:spPr bwMode="auto">
        <a:xfrm>
          <a:off x="42545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144632</xdr:rowOff>
    </xdr:from>
    <xdr:ext cx="762000" cy="259045"/>
    <xdr:sp macro="" textlink="">
      <xdr:nvSpPr>
        <xdr:cNvPr id="118" name="テキスト ボックス 117"/>
        <xdr:cNvSpPr txBox="1"/>
      </xdr:nvSpPr>
      <xdr:spPr>
        <a:xfrm>
          <a:off x="3924300" y="675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132601</xdr:rowOff>
    </xdr:from>
    <xdr:to>
      <xdr:col>3</xdr:col>
      <xdr:colOff>206375</xdr:colOff>
      <xdr:row>34</xdr:row>
      <xdr:rowOff>212306</xdr:rowOff>
    </xdr:to>
    <xdr:cxnSp macro="">
      <xdr:nvCxnSpPr>
        <xdr:cNvPr id="119" name="直線コネクタ 118"/>
        <xdr:cNvCxnSpPr/>
      </xdr:nvCxnSpPr>
      <xdr:spPr bwMode="auto">
        <a:xfrm>
          <a:off x="2908300" y="6400051"/>
          <a:ext cx="698500" cy="79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329527</xdr:rowOff>
    </xdr:from>
    <xdr:to>
      <xdr:col>3</xdr:col>
      <xdr:colOff>257175</xdr:colOff>
      <xdr:row>35</xdr:row>
      <xdr:rowOff>88227</xdr:rowOff>
    </xdr:to>
    <xdr:sp macro="" textlink="">
      <xdr:nvSpPr>
        <xdr:cNvPr id="120" name="フローチャート : 判断 119"/>
        <xdr:cNvSpPr/>
      </xdr:nvSpPr>
      <xdr:spPr bwMode="auto">
        <a:xfrm>
          <a:off x="35560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73004</xdr:rowOff>
    </xdr:from>
    <xdr:ext cx="762000" cy="259045"/>
    <xdr:sp macro="" textlink="">
      <xdr:nvSpPr>
        <xdr:cNvPr id="121" name="テキスト ボックス 120"/>
        <xdr:cNvSpPr txBox="1"/>
      </xdr:nvSpPr>
      <xdr:spPr>
        <a:xfrm>
          <a:off x="3225800" y="668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24422</xdr:rowOff>
    </xdr:from>
    <xdr:to>
      <xdr:col>2</xdr:col>
      <xdr:colOff>692150</xdr:colOff>
      <xdr:row>35</xdr:row>
      <xdr:rowOff>126022</xdr:rowOff>
    </xdr:to>
    <xdr:sp macro="" textlink="">
      <xdr:nvSpPr>
        <xdr:cNvPr id="122" name="フローチャート : 判断 121"/>
        <xdr:cNvSpPr/>
      </xdr:nvSpPr>
      <xdr:spPr bwMode="auto">
        <a:xfrm>
          <a:off x="2857500" y="66347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110799</xdr:rowOff>
    </xdr:from>
    <xdr:ext cx="762000" cy="259045"/>
    <xdr:sp macro="" textlink="">
      <xdr:nvSpPr>
        <xdr:cNvPr id="123" name="テキスト ボックス 122"/>
        <xdr:cNvSpPr txBox="1"/>
      </xdr:nvSpPr>
      <xdr:spPr>
        <a:xfrm>
          <a:off x="2527300" y="672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320307</xdr:rowOff>
    </xdr:from>
    <xdr:to>
      <xdr:col>5</xdr:col>
      <xdr:colOff>34925</xdr:colOff>
      <xdr:row>36</xdr:row>
      <xdr:rowOff>79007</xdr:rowOff>
    </xdr:to>
    <xdr:sp macro="" textlink="">
      <xdr:nvSpPr>
        <xdr:cNvPr id="129" name="円/楕円 128"/>
        <xdr:cNvSpPr/>
      </xdr:nvSpPr>
      <xdr:spPr bwMode="auto">
        <a:xfrm>
          <a:off x="5600700" y="693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292384</xdr:rowOff>
    </xdr:from>
    <xdr:ext cx="762000" cy="259045"/>
    <xdr:sp macro="" textlink="">
      <xdr:nvSpPr>
        <xdr:cNvPr id="130" name="人口1人当たり決算額の推移該当値テキスト445"/>
        <xdr:cNvSpPr txBox="1"/>
      </xdr:nvSpPr>
      <xdr:spPr>
        <a:xfrm>
          <a:off x="57404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15,093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298704</xdr:rowOff>
    </xdr:from>
    <xdr:to>
      <xdr:col>4</xdr:col>
      <xdr:colOff>520700</xdr:colOff>
      <xdr:row>35</xdr:row>
      <xdr:rowOff>57404</xdr:rowOff>
    </xdr:to>
    <xdr:sp macro="" textlink="">
      <xdr:nvSpPr>
        <xdr:cNvPr id="131" name="円/楕円 130"/>
        <xdr:cNvSpPr/>
      </xdr:nvSpPr>
      <xdr:spPr bwMode="auto">
        <a:xfrm>
          <a:off x="4953000" y="6566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67581</xdr:rowOff>
    </xdr:from>
    <xdr:ext cx="736600" cy="259045"/>
    <xdr:sp macro="" textlink="">
      <xdr:nvSpPr>
        <xdr:cNvPr id="132" name="テキスト ボックス 131"/>
        <xdr:cNvSpPr txBox="1"/>
      </xdr:nvSpPr>
      <xdr:spPr>
        <a:xfrm>
          <a:off x="4622800" y="6335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24,660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203111</xdr:rowOff>
    </xdr:from>
    <xdr:to>
      <xdr:col>3</xdr:col>
      <xdr:colOff>955675</xdr:colOff>
      <xdr:row>34</xdr:row>
      <xdr:rowOff>304712</xdr:rowOff>
    </xdr:to>
    <xdr:sp macro="" textlink="">
      <xdr:nvSpPr>
        <xdr:cNvPr id="133" name="円/楕円 132"/>
        <xdr:cNvSpPr/>
      </xdr:nvSpPr>
      <xdr:spPr bwMode="auto">
        <a:xfrm>
          <a:off x="4254500" y="647056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314888</xdr:rowOff>
    </xdr:from>
    <xdr:ext cx="762000" cy="259045"/>
    <xdr:sp macro="" textlink="">
      <xdr:nvSpPr>
        <xdr:cNvPr id="134" name="テキスト ボックス 133"/>
        <xdr:cNvSpPr txBox="1"/>
      </xdr:nvSpPr>
      <xdr:spPr>
        <a:xfrm>
          <a:off x="3924300" y="62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27,169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161506</xdr:rowOff>
    </xdr:from>
    <xdr:to>
      <xdr:col>3</xdr:col>
      <xdr:colOff>257175</xdr:colOff>
      <xdr:row>34</xdr:row>
      <xdr:rowOff>263106</xdr:rowOff>
    </xdr:to>
    <xdr:sp macro="" textlink="">
      <xdr:nvSpPr>
        <xdr:cNvPr id="135" name="円/楕円 134"/>
        <xdr:cNvSpPr/>
      </xdr:nvSpPr>
      <xdr:spPr bwMode="auto">
        <a:xfrm>
          <a:off x="3556000" y="6428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273283</xdr:rowOff>
    </xdr:from>
    <xdr:ext cx="762000" cy="259045"/>
    <xdr:sp macro="" textlink="">
      <xdr:nvSpPr>
        <xdr:cNvPr id="136" name="テキスト ボックス 135"/>
        <xdr:cNvSpPr txBox="1"/>
      </xdr:nvSpPr>
      <xdr:spPr>
        <a:xfrm>
          <a:off x="3225800" y="619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28,261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81801</xdr:rowOff>
    </xdr:from>
    <xdr:to>
      <xdr:col>2</xdr:col>
      <xdr:colOff>692150</xdr:colOff>
      <xdr:row>34</xdr:row>
      <xdr:rowOff>183401</xdr:rowOff>
    </xdr:to>
    <xdr:sp macro="" textlink="">
      <xdr:nvSpPr>
        <xdr:cNvPr id="137" name="円/楕円 136"/>
        <xdr:cNvSpPr/>
      </xdr:nvSpPr>
      <xdr:spPr bwMode="auto">
        <a:xfrm>
          <a:off x="2857500" y="6349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193578</xdr:rowOff>
    </xdr:from>
    <xdr:ext cx="762000" cy="259045"/>
    <xdr:sp macro="" textlink="">
      <xdr:nvSpPr>
        <xdr:cNvPr id="138" name="テキスト ボックス 137"/>
        <xdr:cNvSpPr txBox="1"/>
      </xdr:nvSpPr>
      <xdr:spPr>
        <a:xfrm>
          <a:off x="2527300" y="611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税の徴収業務強化による歳入の確保や，事業の精査による歳出の削減，また，行革による剰余金を積立するなど，適正な予算執行に努めたことなどから，実質収支額は減少し，財政調整基金残高は増加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各会計において黒字となっており，健全な状態であるといえる。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引き続き財政基盤の強化を推進し，健全な財政運営に努めていく。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起債の抑制（年</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億円）の効果により，元利償還金等の額は減少している。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算入公債費等についても，過去に借入れた地方債の償還の終了に伴い減少している。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今後，大型普通建設事業の実施による元利償還金の増が予想されるが，引き続き起債発行額の抑制に留意し，健全な財政運営に努めていく。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将来負担額については，地方債残高の増により増加している。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充当可能財源については，計画的な基金の積立等により増加している。また，基準財政需要額算入見込額については，臨時財政対策債や過疎対策事業債等算入率の高い地方債の借入により増加傾向にある。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引き続き，計画的な基金の活用や，起債の抑制に努め，後年度への負担を軽減し，健全な財政運営に努めていく。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10060187</v>
      </c>
      <c r="BO4" s="379"/>
      <c r="BP4" s="379"/>
      <c r="BQ4" s="379"/>
      <c r="BR4" s="379"/>
      <c r="BS4" s="379"/>
      <c r="BT4" s="379"/>
      <c r="BU4" s="380"/>
      <c r="BV4" s="378">
        <v>9599397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6.3</v>
      </c>
      <c r="CU4" s="554"/>
      <c r="CV4" s="554"/>
      <c r="CW4" s="554"/>
      <c r="CX4" s="554"/>
      <c r="CY4" s="554"/>
      <c r="CZ4" s="554"/>
      <c r="DA4" s="555"/>
      <c r="DB4" s="553">
        <v>6.2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9610885</v>
      </c>
      <c r="BO5" s="384"/>
      <c r="BP5" s="384"/>
      <c r="BQ5" s="384"/>
      <c r="BR5" s="384"/>
      <c r="BS5" s="384"/>
      <c r="BT5" s="384"/>
      <c r="BU5" s="385"/>
      <c r="BV5" s="383">
        <v>9150976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80.2</v>
      </c>
      <c r="CU5" s="354"/>
      <c r="CV5" s="354"/>
      <c r="CW5" s="354"/>
      <c r="CX5" s="354"/>
      <c r="CY5" s="354"/>
      <c r="CZ5" s="354"/>
      <c r="DA5" s="355"/>
      <c r="DB5" s="353">
        <v>83.3</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449302</v>
      </c>
      <c r="BO6" s="384"/>
      <c r="BP6" s="384"/>
      <c r="BQ6" s="384"/>
      <c r="BR6" s="384"/>
      <c r="BS6" s="384"/>
      <c r="BT6" s="384"/>
      <c r="BU6" s="385"/>
      <c r="BV6" s="383">
        <v>448421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85.3</v>
      </c>
      <c r="CU6" s="528"/>
      <c r="CV6" s="528"/>
      <c r="CW6" s="528"/>
      <c r="CX6" s="528"/>
      <c r="CY6" s="528"/>
      <c r="CZ6" s="528"/>
      <c r="DA6" s="529"/>
      <c r="DB6" s="527">
        <v>88.6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65985</v>
      </c>
      <c r="BO7" s="384"/>
      <c r="BP7" s="384"/>
      <c r="BQ7" s="384"/>
      <c r="BR7" s="384"/>
      <c r="BS7" s="384"/>
      <c r="BT7" s="384"/>
      <c r="BU7" s="385"/>
      <c r="BV7" s="383">
        <v>76667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6052644</v>
      </c>
      <c r="CU7" s="384"/>
      <c r="CV7" s="384"/>
      <c r="CW7" s="384"/>
      <c r="CX7" s="384"/>
      <c r="CY7" s="384"/>
      <c r="CZ7" s="384"/>
      <c r="DA7" s="385"/>
      <c r="DB7" s="383">
        <v>6044579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383317</v>
      </c>
      <c r="BO8" s="384"/>
      <c r="BP8" s="384"/>
      <c r="BQ8" s="384"/>
      <c r="BR8" s="384"/>
      <c r="BS8" s="384"/>
      <c r="BT8" s="384"/>
      <c r="BU8" s="385"/>
      <c r="BV8" s="383">
        <v>371754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0.31</v>
      </c>
      <c r="CU8" s="491"/>
      <c r="CV8" s="491"/>
      <c r="CW8" s="491"/>
      <c r="CX8" s="491"/>
      <c r="CY8" s="491"/>
      <c r="CZ8" s="491"/>
      <c r="DA8" s="492"/>
      <c r="DB8" s="490">
        <v>0.31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20073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11563</v>
      </c>
      <c r="BO9" s="384"/>
      <c r="BP9" s="384"/>
      <c r="BQ9" s="384"/>
      <c r="BR9" s="384"/>
      <c r="BS9" s="384"/>
      <c r="BT9" s="384"/>
      <c r="BU9" s="385"/>
      <c r="BV9" s="383">
        <v>-157806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12.8</v>
      </c>
      <c r="CU9" s="354"/>
      <c r="CV9" s="354"/>
      <c r="CW9" s="354"/>
      <c r="CX9" s="354"/>
      <c r="CY9" s="354"/>
      <c r="CZ9" s="354"/>
      <c r="DA9" s="355"/>
      <c r="DB9" s="353">
        <v>14.8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22103</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190711</v>
      </c>
      <c r="BO10" s="384"/>
      <c r="BP10" s="384"/>
      <c r="BQ10" s="384"/>
      <c r="BR10" s="384"/>
      <c r="BS10" s="384"/>
      <c r="BT10" s="384"/>
      <c r="BU10" s="385"/>
      <c r="BV10" s="383">
        <v>141935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8800</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19472</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19390</v>
      </c>
      <c r="S13" s="483"/>
      <c r="T13" s="483"/>
      <c r="U13" s="483"/>
      <c r="V13" s="484"/>
      <c r="W13" s="470" t="s">
        <v>124</v>
      </c>
      <c r="X13" s="396"/>
      <c r="Y13" s="396"/>
      <c r="Z13" s="396"/>
      <c r="AA13" s="396"/>
      <c r="AB13" s="397"/>
      <c r="AC13" s="359">
        <v>1530</v>
      </c>
      <c r="AD13" s="360"/>
      <c r="AE13" s="360"/>
      <c r="AF13" s="360"/>
      <c r="AG13" s="361"/>
      <c r="AH13" s="359">
        <v>2042</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202274</v>
      </c>
      <c r="BO13" s="384"/>
      <c r="BP13" s="384"/>
      <c r="BQ13" s="384"/>
      <c r="BR13" s="384"/>
      <c r="BS13" s="384"/>
      <c r="BT13" s="384"/>
      <c r="BU13" s="385"/>
      <c r="BV13" s="383">
        <v>-7071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8.1</v>
      </c>
      <c r="CU13" s="354"/>
      <c r="CV13" s="354"/>
      <c r="CW13" s="354"/>
      <c r="CX13" s="354"/>
      <c r="CY13" s="354"/>
      <c r="CZ13" s="354"/>
      <c r="DA13" s="355"/>
      <c r="DB13" s="353">
        <v>9.8000000000000007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19766</v>
      </c>
      <c r="S14" s="483"/>
      <c r="T14" s="483"/>
      <c r="U14" s="483"/>
      <c r="V14" s="484"/>
      <c r="W14" s="485"/>
      <c r="X14" s="399"/>
      <c r="Y14" s="399"/>
      <c r="Z14" s="399"/>
      <c r="AA14" s="399"/>
      <c r="AB14" s="400"/>
      <c r="AC14" s="475">
        <v>16.100000000000001</v>
      </c>
      <c r="AD14" s="476"/>
      <c r="AE14" s="476"/>
      <c r="AF14" s="476"/>
      <c r="AG14" s="477"/>
      <c r="AH14" s="475">
        <v>18.399999999999999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40.4</v>
      </c>
      <c r="CU14" s="454"/>
      <c r="CV14" s="454"/>
      <c r="CW14" s="454"/>
      <c r="CX14" s="454"/>
      <c r="CY14" s="454"/>
      <c r="CZ14" s="454"/>
      <c r="DA14" s="455"/>
      <c r="DB14" s="486">
        <v>46.6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19683</v>
      </c>
      <c r="S15" s="483"/>
      <c r="T15" s="483"/>
      <c r="U15" s="483"/>
      <c r="V15" s="484"/>
      <c r="W15" s="470" t="s">
        <v>131</v>
      </c>
      <c r="X15" s="396"/>
      <c r="Y15" s="396"/>
      <c r="Z15" s="396"/>
      <c r="AA15" s="396"/>
      <c r="AB15" s="397"/>
      <c r="AC15" s="359">
        <v>2987</v>
      </c>
      <c r="AD15" s="360"/>
      <c r="AE15" s="360"/>
      <c r="AF15" s="360"/>
      <c r="AG15" s="361"/>
      <c r="AH15" s="359">
        <v>3671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1644043</v>
      </c>
      <c r="BO15" s="379"/>
      <c r="BP15" s="379"/>
      <c r="BQ15" s="379"/>
      <c r="BR15" s="379"/>
      <c r="BS15" s="379"/>
      <c r="BT15" s="379"/>
      <c r="BU15" s="380"/>
      <c r="BV15" s="378">
        <v>1595221</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31.4</v>
      </c>
      <c r="AD16" s="476"/>
      <c r="AE16" s="476"/>
      <c r="AF16" s="476"/>
      <c r="AG16" s="477"/>
      <c r="AH16" s="475">
        <v>33.1</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5231595</v>
      </c>
      <c r="BO16" s="384"/>
      <c r="BP16" s="384"/>
      <c r="BQ16" s="384"/>
      <c r="BR16" s="384"/>
      <c r="BS16" s="384"/>
      <c r="BT16" s="384"/>
      <c r="BU16" s="385"/>
      <c r="BV16" s="383">
        <v>5245414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4992</v>
      </c>
      <c r="AD17" s="360"/>
      <c r="AE17" s="360"/>
      <c r="AF17" s="360"/>
      <c r="AG17" s="361"/>
      <c r="AH17" s="359">
        <v>5355</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2096961</v>
      </c>
      <c r="BO17" s="384"/>
      <c r="BP17" s="384"/>
      <c r="BQ17" s="384"/>
      <c r="BR17" s="384"/>
      <c r="BS17" s="384"/>
      <c r="BT17" s="384"/>
      <c r="BU17" s="385"/>
      <c r="BV17" s="383">
        <v>2026004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325.77999999999997</v>
      </c>
      <c r="M18" s="446"/>
      <c r="N18" s="446"/>
      <c r="O18" s="446"/>
      <c r="P18" s="446"/>
      <c r="Q18" s="446"/>
      <c r="R18" s="447"/>
      <c r="S18" s="447"/>
      <c r="T18" s="447"/>
      <c r="U18" s="447"/>
      <c r="V18" s="448"/>
      <c r="W18" s="462"/>
      <c r="X18" s="463"/>
      <c r="Y18" s="463"/>
      <c r="Z18" s="463"/>
      <c r="AA18" s="463"/>
      <c r="AB18" s="471"/>
      <c r="AC18" s="347">
        <v>52.5</v>
      </c>
      <c r="AD18" s="348"/>
      <c r="AE18" s="348"/>
      <c r="AF18" s="348"/>
      <c r="AG18" s="449"/>
      <c r="AH18" s="347">
        <v>48.3</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4929311</v>
      </c>
      <c r="BO18" s="384"/>
      <c r="BP18" s="384"/>
      <c r="BQ18" s="384"/>
      <c r="BR18" s="384"/>
      <c r="BS18" s="384"/>
      <c r="BT18" s="384"/>
      <c r="BU18" s="385"/>
      <c r="BV18" s="383">
        <v>5110646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62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6933789</v>
      </c>
      <c r="BO19" s="384"/>
      <c r="BP19" s="384"/>
      <c r="BQ19" s="384"/>
      <c r="BR19" s="384"/>
      <c r="BS19" s="384"/>
      <c r="BT19" s="384"/>
      <c r="BU19" s="385"/>
      <c r="BV19" s="383">
        <v>7167635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7140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8323577</v>
      </c>
      <c r="BO23" s="384"/>
      <c r="BP23" s="384"/>
      <c r="BQ23" s="384"/>
      <c r="BR23" s="384"/>
      <c r="BS23" s="384"/>
      <c r="BT23" s="384"/>
      <c r="BU23" s="385"/>
      <c r="BV23" s="383">
        <v>7955189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6210</v>
      </c>
      <c r="R24" s="360"/>
      <c r="S24" s="360"/>
      <c r="T24" s="360"/>
      <c r="U24" s="360"/>
      <c r="V24" s="361"/>
      <c r="W24" s="425"/>
      <c r="X24" s="416"/>
      <c r="Y24" s="417"/>
      <c r="Z24" s="356" t="s">
        <v>154</v>
      </c>
      <c r="AA24" s="357"/>
      <c r="AB24" s="357"/>
      <c r="AC24" s="357"/>
      <c r="AD24" s="357"/>
      <c r="AE24" s="357"/>
      <c r="AF24" s="357"/>
      <c r="AG24" s="358"/>
      <c r="AH24" s="359">
        <v>223</v>
      </c>
      <c r="AI24" s="360"/>
      <c r="AJ24" s="360"/>
      <c r="AK24" s="360"/>
      <c r="AL24" s="361"/>
      <c r="AM24" s="359">
        <v>688847</v>
      </c>
      <c r="AN24" s="360"/>
      <c r="AO24" s="360"/>
      <c r="AP24" s="360"/>
      <c r="AQ24" s="360"/>
      <c r="AR24" s="361"/>
      <c r="AS24" s="359">
        <v>3089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7651272</v>
      </c>
      <c r="BO24" s="384"/>
      <c r="BP24" s="384"/>
      <c r="BQ24" s="384"/>
      <c r="BR24" s="384"/>
      <c r="BS24" s="384"/>
      <c r="BT24" s="384"/>
      <c r="BU24" s="385"/>
      <c r="BV24" s="383">
        <v>7161958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4860</v>
      </c>
      <c r="R25" s="360"/>
      <c r="S25" s="360"/>
      <c r="T25" s="360"/>
      <c r="U25" s="360"/>
      <c r="V25" s="361"/>
      <c r="W25" s="425"/>
      <c r="X25" s="416"/>
      <c r="Y25" s="417"/>
      <c r="Z25" s="356" t="s">
        <v>157</v>
      </c>
      <c r="AA25" s="357"/>
      <c r="AB25" s="357"/>
      <c r="AC25" s="357"/>
      <c r="AD25" s="357"/>
      <c r="AE25" s="357"/>
      <c r="AF25" s="357"/>
      <c r="AG25" s="358"/>
      <c r="AH25" s="359">
        <v>44</v>
      </c>
      <c r="AI25" s="360"/>
      <c r="AJ25" s="360"/>
      <c r="AK25" s="360"/>
      <c r="AL25" s="361"/>
      <c r="AM25" s="359">
        <v>134640</v>
      </c>
      <c r="AN25" s="360"/>
      <c r="AO25" s="360"/>
      <c r="AP25" s="360"/>
      <c r="AQ25" s="360"/>
      <c r="AR25" s="361"/>
      <c r="AS25" s="359">
        <v>3060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2494259</v>
      </c>
      <c r="BO25" s="379"/>
      <c r="BP25" s="379"/>
      <c r="BQ25" s="379"/>
      <c r="BR25" s="379"/>
      <c r="BS25" s="379"/>
      <c r="BT25" s="379"/>
      <c r="BU25" s="380"/>
      <c r="BV25" s="378">
        <v>2817330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4500</v>
      </c>
      <c r="R26" s="360"/>
      <c r="S26" s="360"/>
      <c r="T26" s="360"/>
      <c r="U26" s="360"/>
      <c r="V26" s="361"/>
      <c r="W26" s="425"/>
      <c r="X26" s="416"/>
      <c r="Y26" s="417"/>
      <c r="Z26" s="356" t="s">
        <v>160</v>
      </c>
      <c r="AA26" s="436"/>
      <c r="AB26" s="436"/>
      <c r="AC26" s="436"/>
      <c r="AD26" s="436"/>
      <c r="AE26" s="436"/>
      <c r="AF26" s="436"/>
      <c r="AG26" s="437"/>
      <c r="AH26" s="359">
        <v>31</v>
      </c>
      <c r="AI26" s="360"/>
      <c r="AJ26" s="360"/>
      <c r="AK26" s="360"/>
      <c r="AL26" s="361"/>
      <c r="AM26" s="359">
        <v>102517</v>
      </c>
      <c r="AN26" s="360"/>
      <c r="AO26" s="360"/>
      <c r="AP26" s="360"/>
      <c r="AQ26" s="360"/>
      <c r="AR26" s="361"/>
      <c r="AS26" s="359">
        <v>3307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3000</v>
      </c>
      <c r="R27" s="360"/>
      <c r="S27" s="360"/>
      <c r="T27" s="360"/>
      <c r="U27" s="360"/>
      <c r="V27" s="361"/>
      <c r="W27" s="425"/>
      <c r="X27" s="416"/>
      <c r="Y27" s="417"/>
      <c r="Z27" s="356" t="s">
        <v>163</v>
      </c>
      <c r="AA27" s="357"/>
      <c r="AB27" s="357"/>
      <c r="AC27" s="357"/>
      <c r="AD27" s="357"/>
      <c r="AE27" s="357"/>
      <c r="AF27" s="357"/>
      <c r="AG27" s="358"/>
      <c r="AH27" s="359">
        <v>4</v>
      </c>
      <c r="AI27" s="360"/>
      <c r="AJ27" s="360"/>
      <c r="AK27" s="360"/>
      <c r="AL27" s="361"/>
      <c r="AM27" s="359">
        <v>9780</v>
      </c>
      <c r="AN27" s="360"/>
      <c r="AO27" s="360"/>
      <c r="AP27" s="360"/>
      <c r="AQ27" s="360"/>
      <c r="AR27" s="361"/>
      <c r="AS27" s="359">
        <v>2445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10036</v>
      </c>
      <c r="BO27" s="387"/>
      <c r="BP27" s="387"/>
      <c r="BQ27" s="387"/>
      <c r="BR27" s="387"/>
      <c r="BS27" s="387"/>
      <c r="BT27" s="387"/>
      <c r="BU27" s="388"/>
      <c r="BV27" s="386">
        <v>10034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2700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1740698</v>
      </c>
      <c r="BO28" s="379"/>
      <c r="BP28" s="379"/>
      <c r="BQ28" s="379"/>
      <c r="BR28" s="379"/>
      <c r="BS28" s="379"/>
      <c r="BT28" s="379"/>
      <c r="BU28" s="380"/>
      <c r="BV28" s="378">
        <v>1549987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13</v>
      </c>
      <c r="M29" s="360"/>
      <c r="N29" s="360"/>
      <c r="O29" s="360"/>
      <c r="P29" s="361"/>
      <c r="Q29" s="359">
        <v>2500</v>
      </c>
      <c r="R29" s="360"/>
      <c r="S29" s="360"/>
      <c r="T29" s="360"/>
      <c r="U29" s="360"/>
      <c r="V29" s="361"/>
      <c r="W29" s="425"/>
      <c r="X29" s="416"/>
      <c r="Y29" s="417"/>
      <c r="Z29" s="356" t="s">
        <v>170</v>
      </c>
      <c r="AA29" s="357"/>
      <c r="AB29" s="357"/>
      <c r="AC29" s="357"/>
      <c r="AD29" s="357"/>
      <c r="AE29" s="357"/>
      <c r="AF29" s="357"/>
      <c r="AG29" s="358"/>
      <c r="AH29" s="359">
        <v>227</v>
      </c>
      <c r="AI29" s="360"/>
      <c r="AJ29" s="360"/>
      <c r="AK29" s="360"/>
      <c r="AL29" s="361"/>
      <c r="AM29" s="359">
        <v>698627</v>
      </c>
      <c r="AN29" s="360"/>
      <c r="AO29" s="360"/>
      <c r="AP29" s="360"/>
      <c r="AQ29" s="360"/>
      <c r="AR29" s="361"/>
      <c r="AS29" s="359">
        <v>3078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1343735</v>
      </c>
      <c r="BO29" s="384"/>
      <c r="BP29" s="384"/>
      <c r="BQ29" s="384"/>
      <c r="BR29" s="384"/>
      <c r="BS29" s="384"/>
      <c r="BT29" s="384"/>
      <c r="BU29" s="385"/>
      <c r="BV29" s="383">
        <v>854067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287638</v>
      </c>
      <c r="BO30" s="387"/>
      <c r="BP30" s="387"/>
      <c r="BQ30" s="387"/>
      <c r="BR30" s="387"/>
      <c r="BS30" s="387"/>
      <c r="BT30" s="387"/>
      <c r="BU30" s="388"/>
      <c r="BV30" s="386">
        <v>336412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大子町国民健康保険事業特別会計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大子町水道事業会計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大子町浄化槽整備事業特別会計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茨城県市町村総合事務組合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大子町振興公社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大子町介護保険特別会計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茨城県市町村総合事務組合　県民交通災害共済事業特別会計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大子町後期高齢者医療特別会計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茨城租税債権管理機構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大子町介護サービス事業特別会計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茨城県後期高齢者医療広域連合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茨城県後期高齢者医療広域連合　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茨城北農業共済事務組合　農業共済事業会計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1815162</v>
      </c>
      <c r="S5" s="637"/>
      <c r="T5" s="637"/>
      <c r="U5" s="637"/>
      <c r="V5" s="637"/>
      <c r="W5" s="637"/>
      <c r="X5" s="637"/>
      <c r="Y5" s="684"/>
      <c r="Z5" s="697">
        <v>18</v>
      </c>
      <c r="AA5" s="697"/>
      <c r="AB5" s="697"/>
      <c r="AC5" s="697"/>
      <c r="AD5" s="698">
        <v>1815162</v>
      </c>
      <c r="AE5" s="698"/>
      <c r="AF5" s="698"/>
      <c r="AG5" s="698"/>
      <c r="AH5" s="698"/>
      <c r="AI5" s="698"/>
      <c r="AJ5" s="698"/>
      <c r="AK5" s="698"/>
      <c r="AL5" s="685">
        <v>31.4</v>
      </c>
      <c r="AM5" s="654"/>
      <c r="AN5" s="654"/>
      <c r="AO5" s="686"/>
      <c r="AP5" s="673" t="s">
        <v>208</v>
      </c>
      <c r="AQ5" s="674"/>
      <c r="AR5" s="674"/>
      <c r="AS5" s="674"/>
      <c r="AT5" s="674"/>
      <c r="AU5" s="674"/>
      <c r="AV5" s="674"/>
      <c r="AW5" s="674"/>
      <c r="AX5" s="674"/>
      <c r="AY5" s="674"/>
      <c r="AZ5" s="674"/>
      <c r="BA5" s="674"/>
      <c r="BB5" s="674"/>
      <c r="BC5" s="674"/>
      <c r="BD5" s="674"/>
      <c r="BE5" s="674"/>
      <c r="BF5" s="675"/>
      <c r="BG5" s="586">
        <v>1768703</v>
      </c>
      <c r="BH5" s="587"/>
      <c r="BI5" s="587"/>
      <c r="BJ5" s="587"/>
      <c r="BK5" s="587"/>
      <c r="BL5" s="587"/>
      <c r="BM5" s="587"/>
      <c r="BN5" s="588"/>
      <c r="BO5" s="639">
        <v>97.4</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115063</v>
      </c>
      <c r="S6" s="587"/>
      <c r="T6" s="587"/>
      <c r="U6" s="587"/>
      <c r="V6" s="587"/>
      <c r="W6" s="587"/>
      <c r="X6" s="587"/>
      <c r="Y6" s="588"/>
      <c r="Z6" s="639">
        <v>1.1000000000000001</v>
      </c>
      <c r="AA6" s="639"/>
      <c r="AB6" s="639"/>
      <c r="AC6" s="639"/>
      <c r="AD6" s="640">
        <v>115063</v>
      </c>
      <c r="AE6" s="640"/>
      <c r="AF6" s="640"/>
      <c r="AG6" s="640"/>
      <c r="AH6" s="640"/>
      <c r="AI6" s="640"/>
      <c r="AJ6" s="640"/>
      <c r="AK6" s="640"/>
      <c r="AL6" s="609">
        <v>2</v>
      </c>
      <c r="AM6" s="641"/>
      <c r="AN6" s="641"/>
      <c r="AO6" s="642"/>
      <c r="AP6" s="583" t="s">
        <v>214</v>
      </c>
      <c r="AQ6" s="584"/>
      <c r="AR6" s="584"/>
      <c r="AS6" s="584"/>
      <c r="AT6" s="584"/>
      <c r="AU6" s="584"/>
      <c r="AV6" s="584"/>
      <c r="AW6" s="584"/>
      <c r="AX6" s="584"/>
      <c r="AY6" s="584"/>
      <c r="AZ6" s="584"/>
      <c r="BA6" s="584"/>
      <c r="BB6" s="584"/>
      <c r="BC6" s="584"/>
      <c r="BD6" s="584"/>
      <c r="BE6" s="584"/>
      <c r="BF6" s="585"/>
      <c r="BG6" s="586">
        <v>1768703</v>
      </c>
      <c r="BH6" s="587"/>
      <c r="BI6" s="587"/>
      <c r="BJ6" s="587"/>
      <c r="BK6" s="587"/>
      <c r="BL6" s="587"/>
      <c r="BM6" s="587"/>
      <c r="BN6" s="588"/>
      <c r="BO6" s="639">
        <v>97.4</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111963</v>
      </c>
      <c r="CS6" s="587"/>
      <c r="CT6" s="587"/>
      <c r="CU6" s="587"/>
      <c r="CV6" s="587"/>
      <c r="CW6" s="587"/>
      <c r="CX6" s="587"/>
      <c r="CY6" s="588"/>
      <c r="CZ6" s="639">
        <v>1.2</v>
      </c>
      <c r="DA6" s="639"/>
      <c r="DB6" s="639"/>
      <c r="DC6" s="639"/>
      <c r="DD6" s="592" t="s">
        <v>209</v>
      </c>
      <c r="DE6" s="587"/>
      <c r="DF6" s="587"/>
      <c r="DG6" s="587"/>
      <c r="DH6" s="587"/>
      <c r="DI6" s="587"/>
      <c r="DJ6" s="587"/>
      <c r="DK6" s="587"/>
      <c r="DL6" s="587"/>
      <c r="DM6" s="587"/>
      <c r="DN6" s="587"/>
      <c r="DO6" s="587"/>
      <c r="DP6" s="588"/>
      <c r="DQ6" s="592">
        <v>111963</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2984</v>
      </c>
      <c r="S7" s="587"/>
      <c r="T7" s="587"/>
      <c r="U7" s="587"/>
      <c r="V7" s="587"/>
      <c r="W7" s="587"/>
      <c r="X7" s="587"/>
      <c r="Y7" s="588"/>
      <c r="Z7" s="639">
        <v>0</v>
      </c>
      <c r="AA7" s="639"/>
      <c r="AB7" s="639"/>
      <c r="AC7" s="639"/>
      <c r="AD7" s="640">
        <v>2984</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683081</v>
      </c>
      <c r="BH7" s="587"/>
      <c r="BI7" s="587"/>
      <c r="BJ7" s="587"/>
      <c r="BK7" s="587"/>
      <c r="BL7" s="587"/>
      <c r="BM7" s="587"/>
      <c r="BN7" s="588"/>
      <c r="BO7" s="639">
        <v>37.6</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1907837</v>
      </c>
      <c r="CS7" s="587"/>
      <c r="CT7" s="587"/>
      <c r="CU7" s="587"/>
      <c r="CV7" s="587"/>
      <c r="CW7" s="587"/>
      <c r="CX7" s="587"/>
      <c r="CY7" s="588"/>
      <c r="CZ7" s="639">
        <v>19.899999999999999</v>
      </c>
      <c r="DA7" s="639"/>
      <c r="DB7" s="639"/>
      <c r="DC7" s="639"/>
      <c r="DD7" s="592">
        <v>173442</v>
      </c>
      <c r="DE7" s="587"/>
      <c r="DF7" s="587"/>
      <c r="DG7" s="587"/>
      <c r="DH7" s="587"/>
      <c r="DI7" s="587"/>
      <c r="DJ7" s="587"/>
      <c r="DK7" s="587"/>
      <c r="DL7" s="587"/>
      <c r="DM7" s="587"/>
      <c r="DN7" s="587"/>
      <c r="DO7" s="587"/>
      <c r="DP7" s="588"/>
      <c r="DQ7" s="592">
        <v>1575416</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4913</v>
      </c>
      <c r="S8" s="587"/>
      <c r="T8" s="587"/>
      <c r="U8" s="587"/>
      <c r="V8" s="587"/>
      <c r="W8" s="587"/>
      <c r="X8" s="587"/>
      <c r="Y8" s="588"/>
      <c r="Z8" s="639">
        <v>0</v>
      </c>
      <c r="AA8" s="639"/>
      <c r="AB8" s="639"/>
      <c r="AC8" s="639"/>
      <c r="AD8" s="640">
        <v>4913</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24780</v>
      </c>
      <c r="BH8" s="587"/>
      <c r="BI8" s="587"/>
      <c r="BJ8" s="587"/>
      <c r="BK8" s="587"/>
      <c r="BL8" s="587"/>
      <c r="BM8" s="587"/>
      <c r="BN8" s="588"/>
      <c r="BO8" s="639">
        <v>1.4</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2360872</v>
      </c>
      <c r="CS8" s="587"/>
      <c r="CT8" s="587"/>
      <c r="CU8" s="587"/>
      <c r="CV8" s="587"/>
      <c r="CW8" s="587"/>
      <c r="CX8" s="587"/>
      <c r="CY8" s="588"/>
      <c r="CZ8" s="639">
        <v>24.6</v>
      </c>
      <c r="DA8" s="639"/>
      <c r="DB8" s="639"/>
      <c r="DC8" s="639"/>
      <c r="DD8" s="592">
        <v>53958</v>
      </c>
      <c r="DE8" s="587"/>
      <c r="DF8" s="587"/>
      <c r="DG8" s="587"/>
      <c r="DH8" s="587"/>
      <c r="DI8" s="587"/>
      <c r="DJ8" s="587"/>
      <c r="DK8" s="587"/>
      <c r="DL8" s="587"/>
      <c r="DM8" s="587"/>
      <c r="DN8" s="587"/>
      <c r="DO8" s="587"/>
      <c r="DP8" s="588"/>
      <c r="DQ8" s="592">
        <v>1562673</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8168</v>
      </c>
      <c r="S9" s="587"/>
      <c r="T9" s="587"/>
      <c r="U9" s="587"/>
      <c r="V9" s="587"/>
      <c r="W9" s="587"/>
      <c r="X9" s="587"/>
      <c r="Y9" s="588"/>
      <c r="Z9" s="639">
        <v>0.1</v>
      </c>
      <c r="AA9" s="639"/>
      <c r="AB9" s="639"/>
      <c r="AC9" s="639"/>
      <c r="AD9" s="640">
        <v>8168</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534257</v>
      </c>
      <c r="BH9" s="587"/>
      <c r="BI9" s="587"/>
      <c r="BJ9" s="587"/>
      <c r="BK9" s="587"/>
      <c r="BL9" s="587"/>
      <c r="BM9" s="587"/>
      <c r="BN9" s="588"/>
      <c r="BO9" s="639">
        <v>29.4</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1019015</v>
      </c>
      <c r="CS9" s="587"/>
      <c r="CT9" s="587"/>
      <c r="CU9" s="587"/>
      <c r="CV9" s="587"/>
      <c r="CW9" s="587"/>
      <c r="CX9" s="587"/>
      <c r="CY9" s="588"/>
      <c r="CZ9" s="639">
        <v>10.6</v>
      </c>
      <c r="DA9" s="639"/>
      <c r="DB9" s="639"/>
      <c r="DC9" s="639"/>
      <c r="DD9" s="592">
        <v>341633</v>
      </c>
      <c r="DE9" s="587"/>
      <c r="DF9" s="587"/>
      <c r="DG9" s="587"/>
      <c r="DH9" s="587"/>
      <c r="DI9" s="587"/>
      <c r="DJ9" s="587"/>
      <c r="DK9" s="587"/>
      <c r="DL9" s="587"/>
      <c r="DM9" s="587"/>
      <c r="DN9" s="587"/>
      <c r="DO9" s="587"/>
      <c r="DP9" s="588"/>
      <c r="DQ9" s="592">
        <v>610056</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172454</v>
      </c>
      <c r="S10" s="587"/>
      <c r="T10" s="587"/>
      <c r="U10" s="587"/>
      <c r="V10" s="587"/>
      <c r="W10" s="587"/>
      <c r="X10" s="587"/>
      <c r="Y10" s="588"/>
      <c r="Z10" s="639">
        <v>1.7</v>
      </c>
      <c r="AA10" s="639"/>
      <c r="AB10" s="639"/>
      <c r="AC10" s="639"/>
      <c r="AD10" s="640">
        <v>172454</v>
      </c>
      <c r="AE10" s="640"/>
      <c r="AF10" s="640"/>
      <c r="AG10" s="640"/>
      <c r="AH10" s="640"/>
      <c r="AI10" s="640"/>
      <c r="AJ10" s="640"/>
      <c r="AK10" s="640"/>
      <c r="AL10" s="609">
        <v>3</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41580</v>
      </c>
      <c r="BH10" s="587"/>
      <c r="BI10" s="587"/>
      <c r="BJ10" s="587"/>
      <c r="BK10" s="587"/>
      <c r="BL10" s="587"/>
      <c r="BM10" s="587"/>
      <c r="BN10" s="588"/>
      <c r="BO10" s="639">
        <v>2.2999999999999998</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33444</v>
      </c>
      <c r="CS10" s="587"/>
      <c r="CT10" s="587"/>
      <c r="CU10" s="587"/>
      <c r="CV10" s="587"/>
      <c r="CW10" s="587"/>
      <c r="CX10" s="587"/>
      <c r="CY10" s="588"/>
      <c r="CZ10" s="639">
        <v>0.3</v>
      </c>
      <c r="DA10" s="639"/>
      <c r="DB10" s="639"/>
      <c r="DC10" s="639"/>
      <c r="DD10" s="592" t="s">
        <v>112</v>
      </c>
      <c r="DE10" s="587"/>
      <c r="DF10" s="587"/>
      <c r="DG10" s="587"/>
      <c r="DH10" s="587"/>
      <c r="DI10" s="587"/>
      <c r="DJ10" s="587"/>
      <c r="DK10" s="587"/>
      <c r="DL10" s="587"/>
      <c r="DM10" s="587"/>
      <c r="DN10" s="587"/>
      <c r="DO10" s="587"/>
      <c r="DP10" s="588"/>
      <c r="DQ10" s="592">
        <v>8050</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13242</v>
      </c>
      <c r="S11" s="587"/>
      <c r="T11" s="587"/>
      <c r="U11" s="587"/>
      <c r="V11" s="587"/>
      <c r="W11" s="587"/>
      <c r="X11" s="587"/>
      <c r="Y11" s="588"/>
      <c r="Z11" s="639">
        <v>0.1</v>
      </c>
      <c r="AA11" s="639"/>
      <c r="AB11" s="639"/>
      <c r="AC11" s="639"/>
      <c r="AD11" s="640">
        <v>13242</v>
      </c>
      <c r="AE11" s="640"/>
      <c r="AF11" s="640"/>
      <c r="AG11" s="640"/>
      <c r="AH11" s="640"/>
      <c r="AI11" s="640"/>
      <c r="AJ11" s="640"/>
      <c r="AK11" s="640"/>
      <c r="AL11" s="609">
        <v>0.2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82464</v>
      </c>
      <c r="BH11" s="587"/>
      <c r="BI11" s="587"/>
      <c r="BJ11" s="587"/>
      <c r="BK11" s="587"/>
      <c r="BL11" s="587"/>
      <c r="BM11" s="587"/>
      <c r="BN11" s="588"/>
      <c r="BO11" s="639">
        <v>4.5</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502808</v>
      </c>
      <c r="CS11" s="587"/>
      <c r="CT11" s="587"/>
      <c r="CU11" s="587"/>
      <c r="CV11" s="587"/>
      <c r="CW11" s="587"/>
      <c r="CX11" s="587"/>
      <c r="CY11" s="588"/>
      <c r="CZ11" s="639">
        <v>5.2</v>
      </c>
      <c r="DA11" s="639"/>
      <c r="DB11" s="639"/>
      <c r="DC11" s="639"/>
      <c r="DD11" s="592">
        <v>273327</v>
      </c>
      <c r="DE11" s="587"/>
      <c r="DF11" s="587"/>
      <c r="DG11" s="587"/>
      <c r="DH11" s="587"/>
      <c r="DI11" s="587"/>
      <c r="DJ11" s="587"/>
      <c r="DK11" s="587"/>
      <c r="DL11" s="587"/>
      <c r="DM11" s="587"/>
      <c r="DN11" s="587"/>
      <c r="DO11" s="587"/>
      <c r="DP11" s="588"/>
      <c r="DQ11" s="592">
        <v>276167</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917664</v>
      </c>
      <c r="BH12" s="587"/>
      <c r="BI12" s="587"/>
      <c r="BJ12" s="587"/>
      <c r="BK12" s="587"/>
      <c r="BL12" s="587"/>
      <c r="BM12" s="587"/>
      <c r="BN12" s="588"/>
      <c r="BO12" s="639">
        <v>50.6</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313297</v>
      </c>
      <c r="CS12" s="587"/>
      <c r="CT12" s="587"/>
      <c r="CU12" s="587"/>
      <c r="CV12" s="587"/>
      <c r="CW12" s="587"/>
      <c r="CX12" s="587"/>
      <c r="CY12" s="588"/>
      <c r="CZ12" s="639">
        <v>3.3</v>
      </c>
      <c r="DA12" s="639"/>
      <c r="DB12" s="639"/>
      <c r="DC12" s="639"/>
      <c r="DD12" s="592">
        <v>42729</v>
      </c>
      <c r="DE12" s="587"/>
      <c r="DF12" s="587"/>
      <c r="DG12" s="587"/>
      <c r="DH12" s="587"/>
      <c r="DI12" s="587"/>
      <c r="DJ12" s="587"/>
      <c r="DK12" s="587"/>
      <c r="DL12" s="587"/>
      <c r="DM12" s="587"/>
      <c r="DN12" s="587"/>
      <c r="DO12" s="587"/>
      <c r="DP12" s="588"/>
      <c r="DQ12" s="592">
        <v>125568</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27372</v>
      </c>
      <c r="S13" s="587"/>
      <c r="T13" s="587"/>
      <c r="U13" s="587"/>
      <c r="V13" s="587"/>
      <c r="W13" s="587"/>
      <c r="X13" s="587"/>
      <c r="Y13" s="588"/>
      <c r="Z13" s="639">
        <v>0.3</v>
      </c>
      <c r="AA13" s="639"/>
      <c r="AB13" s="639"/>
      <c r="AC13" s="639"/>
      <c r="AD13" s="640">
        <v>27372</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909106</v>
      </c>
      <c r="BH13" s="587"/>
      <c r="BI13" s="587"/>
      <c r="BJ13" s="587"/>
      <c r="BK13" s="587"/>
      <c r="BL13" s="587"/>
      <c r="BM13" s="587"/>
      <c r="BN13" s="588"/>
      <c r="BO13" s="639">
        <v>50.1</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836025</v>
      </c>
      <c r="CS13" s="587"/>
      <c r="CT13" s="587"/>
      <c r="CU13" s="587"/>
      <c r="CV13" s="587"/>
      <c r="CW13" s="587"/>
      <c r="CX13" s="587"/>
      <c r="CY13" s="588"/>
      <c r="CZ13" s="639">
        <v>8.6999999999999993</v>
      </c>
      <c r="DA13" s="639"/>
      <c r="DB13" s="639"/>
      <c r="DC13" s="639"/>
      <c r="DD13" s="592">
        <v>491650</v>
      </c>
      <c r="DE13" s="587"/>
      <c r="DF13" s="587"/>
      <c r="DG13" s="587"/>
      <c r="DH13" s="587"/>
      <c r="DI13" s="587"/>
      <c r="DJ13" s="587"/>
      <c r="DK13" s="587"/>
      <c r="DL13" s="587"/>
      <c r="DM13" s="587"/>
      <c r="DN13" s="587"/>
      <c r="DO13" s="587"/>
      <c r="DP13" s="588"/>
      <c r="DQ13" s="592">
        <v>214474</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44835</v>
      </c>
      <c r="BH14" s="587"/>
      <c r="BI14" s="587"/>
      <c r="BJ14" s="587"/>
      <c r="BK14" s="587"/>
      <c r="BL14" s="587"/>
      <c r="BM14" s="587"/>
      <c r="BN14" s="588"/>
      <c r="BO14" s="639">
        <v>2.5</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460700</v>
      </c>
      <c r="CS14" s="587"/>
      <c r="CT14" s="587"/>
      <c r="CU14" s="587"/>
      <c r="CV14" s="587"/>
      <c r="CW14" s="587"/>
      <c r="CX14" s="587"/>
      <c r="CY14" s="588"/>
      <c r="CZ14" s="639">
        <v>4.8</v>
      </c>
      <c r="DA14" s="639"/>
      <c r="DB14" s="639"/>
      <c r="DC14" s="639"/>
      <c r="DD14" s="592">
        <v>87614</v>
      </c>
      <c r="DE14" s="587"/>
      <c r="DF14" s="587"/>
      <c r="DG14" s="587"/>
      <c r="DH14" s="587"/>
      <c r="DI14" s="587"/>
      <c r="DJ14" s="587"/>
      <c r="DK14" s="587"/>
      <c r="DL14" s="587"/>
      <c r="DM14" s="587"/>
      <c r="DN14" s="587"/>
      <c r="DO14" s="587"/>
      <c r="DP14" s="588"/>
      <c r="DQ14" s="592">
        <v>365582</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2222</v>
      </c>
      <c r="S15" s="587"/>
      <c r="T15" s="587"/>
      <c r="U15" s="587"/>
      <c r="V15" s="587"/>
      <c r="W15" s="587"/>
      <c r="X15" s="587"/>
      <c r="Y15" s="588"/>
      <c r="Z15" s="639">
        <v>0</v>
      </c>
      <c r="AA15" s="639"/>
      <c r="AB15" s="639"/>
      <c r="AC15" s="639"/>
      <c r="AD15" s="640">
        <v>2222</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123123</v>
      </c>
      <c r="BH15" s="587"/>
      <c r="BI15" s="587"/>
      <c r="BJ15" s="587"/>
      <c r="BK15" s="587"/>
      <c r="BL15" s="587"/>
      <c r="BM15" s="587"/>
      <c r="BN15" s="588"/>
      <c r="BO15" s="639">
        <v>6.8</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1044082</v>
      </c>
      <c r="CS15" s="587"/>
      <c r="CT15" s="587"/>
      <c r="CU15" s="587"/>
      <c r="CV15" s="587"/>
      <c r="CW15" s="587"/>
      <c r="CX15" s="587"/>
      <c r="CY15" s="588"/>
      <c r="CZ15" s="639">
        <v>10.9</v>
      </c>
      <c r="DA15" s="639"/>
      <c r="DB15" s="639"/>
      <c r="DC15" s="639"/>
      <c r="DD15" s="592">
        <v>284989</v>
      </c>
      <c r="DE15" s="587"/>
      <c r="DF15" s="587"/>
      <c r="DG15" s="587"/>
      <c r="DH15" s="587"/>
      <c r="DI15" s="587"/>
      <c r="DJ15" s="587"/>
      <c r="DK15" s="587"/>
      <c r="DL15" s="587"/>
      <c r="DM15" s="587"/>
      <c r="DN15" s="587"/>
      <c r="DO15" s="587"/>
      <c r="DP15" s="588"/>
      <c r="DQ15" s="592">
        <v>711276</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3825597</v>
      </c>
      <c r="S16" s="587"/>
      <c r="T16" s="587"/>
      <c r="U16" s="587"/>
      <c r="V16" s="587"/>
      <c r="W16" s="587"/>
      <c r="X16" s="587"/>
      <c r="Y16" s="588"/>
      <c r="Z16" s="639">
        <v>38</v>
      </c>
      <c r="AA16" s="639"/>
      <c r="AB16" s="639"/>
      <c r="AC16" s="639"/>
      <c r="AD16" s="640">
        <v>3587552</v>
      </c>
      <c r="AE16" s="640"/>
      <c r="AF16" s="640"/>
      <c r="AG16" s="640"/>
      <c r="AH16" s="640"/>
      <c r="AI16" s="640"/>
      <c r="AJ16" s="640"/>
      <c r="AK16" s="640"/>
      <c r="AL16" s="609">
        <v>62.1</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70648</v>
      </c>
      <c r="CS16" s="587"/>
      <c r="CT16" s="587"/>
      <c r="CU16" s="587"/>
      <c r="CV16" s="587"/>
      <c r="CW16" s="587"/>
      <c r="CX16" s="587"/>
      <c r="CY16" s="588"/>
      <c r="CZ16" s="639">
        <v>0.7</v>
      </c>
      <c r="DA16" s="639"/>
      <c r="DB16" s="639"/>
      <c r="DC16" s="639"/>
      <c r="DD16" s="592" t="s">
        <v>112</v>
      </c>
      <c r="DE16" s="587"/>
      <c r="DF16" s="587"/>
      <c r="DG16" s="587"/>
      <c r="DH16" s="587"/>
      <c r="DI16" s="587"/>
      <c r="DJ16" s="587"/>
      <c r="DK16" s="587"/>
      <c r="DL16" s="587"/>
      <c r="DM16" s="587"/>
      <c r="DN16" s="587"/>
      <c r="DO16" s="587"/>
      <c r="DP16" s="588"/>
      <c r="DQ16" s="592">
        <v>32976</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3587552</v>
      </c>
      <c r="S17" s="587"/>
      <c r="T17" s="587"/>
      <c r="U17" s="587"/>
      <c r="V17" s="587"/>
      <c r="W17" s="587"/>
      <c r="X17" s="587"/>
      <c r="Y17" s="588"/>
      <c r="Z17" s="639">
        <v>35.700000000000003</v>
      </c>
      <c r="AA17" s="639"/>
      <c r="AB17" s="639"/>
      <c r="AC17" s="639"/>
      <c r="AD17" s="640">
        <v>3587552</v>
      </c>
      <c r="AE17" s="640"/>
      <c r="AF17" s="640"/>
      <c r="AG17" s="640"/>
      <c r="AH17" s="640"/>
      <c r="AI17" s="640"/>
      <c r="AJ17" s="640"/>
      <c r="AK17" s="640"/>
      <c r="AL17" s="609">
        <v>62.1</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950194</v>
      </c>
      <c r="CS17" s="587"/>
      <c r="CT17" s="587"/>
      <c r="CU17" s="587"/>
      <c r="CV17" s="587"/>
      <c r="CW17" s="587"/>
      <c r="CX17" s="587"/>
      <c r="CY17" s="588"/>
      <c r="CZ17" s="639">
        <v>9.9</v>
      </c>
      <c r="DA17" s="639"/>
      <c r="DB17" s="639"/>
      <c r="DC17" s="639"/>
      <c r="DD17" s="592" t="s">
        <v>112</v>
      </c>
      <c r="DE17" s="587"/>
      <c r="DF17" s="587"/>
      <c r="DG17" s="587"/>
      <c r="DH17" s="587"/>
      <c r="DI17" s="587"/>
      <c r="DJ17" s="587"/>
      <c r="DK17" s="587"/>
      <c r="DL17" s="587"/>
      <c r="DM17" s="587"/>
      <c r="DN17" s="587"/>
      <c r="DO17" s="587"/>
      <c r="DP17" s="588"/>
      <c r="DQ17" s="592">
        <v>890286</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204323</v>
      </c>
      <c r="S18" s="587"/>
      <c r="T18" s="587"/>
      <c r="U18" s="587"/>
      <c r="V18" s="587"/>
      <c r="W18" s="587"/>
      <c r="X18" s="587"/>
      <c r="Y18" s="588"/>
      <c r="Z18" s="639">
        <v>2</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33722</v>
      </c>
      <c r="S19" s="587"/>
      <c r="T19" s="587"/>
      <c r="U19" s="587"/>
      <c r="V19" s="587"/>
      <c r="W19" s="587"/>
      <c r="X19" s="587"/>
      <c r="Y19" s="588"/>
      <c r="Z19" s="639">
        <v>0.3</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46459</v>
      </c>
      <c r="BH19" s="587"/>
      <c r="BI19" s="587"/>
      <c r="BJ19" s="587"/>
      <c r="BK19" s="587"/>
      <c r="BL19" s="587"/>
      <c r="BM19" s="587"/>
      <c r="BN19" s="588"/>
      <c r="BO19" s="639">
        <v>2.6</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5987177</v>
      </c>
      <c r="S20" s="587"/>
      <c r="T20" s="587"/>
      <c r="U20" s="587"/>
      <c r="V20" s="587"/>
      <c r="W20" s="587"/>
      <c r="X20" s="587"/>
      <c r="Y20" s="588"/>
      <c r="Z20" s="639">
        <v>59.5</v>
      </c>
      <c r="AA20" s="639"/>
      <c r="AB20" s="639"/>
      <c r="AC20" s="639"/>
      <c r="AD20" s="640">
        <v>5749132</v>
      </c>
      <c r="AE20" s="640"/>
      <c r="AF20" s="640"/>
      <c r="AG20" s="640"/>
      <c r="AH20" s="640"/>
      <c r="AI20" s="640"/>
      <c r="AJ20" s="640"/>
      <c r="AK20" s="640"/>
      <c r="AL20" s="609">
        <v>99.5</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46459</v>
      </c>
      <c r="BH20" s="587"/>
      <c r="BI20" s="587"/>
      <c r="BJ20" s="587"/>
      <c r="BK20" s="587"/>
      <c r="BL20" s="587"/>
      <c r="BM20" s="587"/>
      <c r="BN20" s="588"/>
      <c r="BO20" s="639">
        <v>2.6</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9610885</v>
      </c>
      <c r="CS20" s="587"/>
      <c r="CT20" s="587"/>
      <c r="CU20" s="587"/>
      <c r="CV20" s="587"/>
      <c r="CW20" s="587"/>
      <c r="CX20" s="587"/>
      <c r="CY20" s="588"/>
      <c r="CZ20" s="639">
        <v>100</v>
      </c>
      <c r="DA20" s="639"/>
      <c r="DB20" s="639"/>
      <c r="DC20" s="639"/>
      <c r="DD20" s="592">
        <v>1749342</v>
      </c>
      <c r="DE20" s="587"/>
      <c r="DF20" s="587"/>
      <c r="DG20" s="587"/>
      <c r="DH20" s="587"/>
      <c r="DI20" s="587"/>
      <c r="DJ20" s="587"/>
      <c r="DK20" s="587"/>
      <c r="DL20" s="587"/>
      <c r="DM20" s="587"/>
      <c r="DN20" s="587"/>
      <c r="DO20" s="587"/>
      <c r="DP20" s="588"/>
      <c r="DQ20" s="592">
        <v>6484487</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2498</v>
      </c>
      <c r="S21" s="587"/>
      <c r="T21" s="587"/>
      <c r="U21" s="587"/>
      <c r="V21" s="587"/>
      <c r="W21" s="587"/>
      <c r="X21" s="587"/>
      <c r="Y21" s="588"/>
      <c r="Z21" s="639">
        <v>0</v>
      </c>
      <c r="AA21" s="639"/>
      <c r="AB21" s="639"/>
      <c r="AC21" s="639"/>
      <c r="AD21" s="640">
        <v>2498</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46459</v>
      </c>
      <c r="BH21" s="587"/>
      <c r="BI21" s="587"/>
      <c r="BJ21" s="587"/>
      <c r="BK21" s="587"/>
      <c r="BL21" s="587"/>
      <c r="BM21" s="587"/>
      <c r="BN21" s="588"/>
      <c r="BO21" s="639">
        <v>2.6</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36167</v>
      </c>
      <c r="S22" s="587"/>
      <c r="T22" s="587"/>
      <c r="U22" s="587"/>
      <c r="V22" s="587"/>
      <c r="W22" s="587"/>
      <c r="X22" s="587"/>
      <c r="Y22" s="588"/>
      <c r="Z22" s="639">
        <v>0.4</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364801</v>
      </c>
      <c r="S23" s="587"/>
      <c r="T23" s="587"/>
      <c r="U23" s="587"/>
      <c r="V23" s="587"/>
      <c r="W23" s="587"/>
      <c r="X23" s="587"/>
      <c r="Y23" s="588"/>
      <c r="Z23" s="639">
        <v>3.6</v>
      </c>
      <c r="AA23" s="639"/>
      <c r="AB23" s="639"/>
      <c r="AC23" s="639"/>
      <c r="AD23" s="640">
        <v>311</v>
      </c>
      <c r="AE23" s="640"/>
      <c r="AF23" s="640"/>
      <c r="AG23" s="640"/>
      <c r="AH23" s="640"/>
      <c r="AI23" s="640"/>
      <c r="AJ23" s="640"/>
      <c r="AK23" s="640"/>
      <c r="AL23" s="609">
        <v>0</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103383</v>
      </c>
      <c r="S24" s="587"/>
      <c r="T24" s="587"/>
      <c r="U24" s="587"/>
      <c r="V24" s="587"/>
      <c r="W24" s="587"/>
      <c r="X24" s="587"/>
      <c r="Y24" s="588"/>
      <c r="Z24" s="639">
        <v>1</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3992702</v>
      </c>
      <c r="CS24" s="637"/>
      <c r="CT24" s="637"/>
      <c r="CU24" s="637"/>
      <c r="CV24" s="637"/>
      <c r="CW24" s="637"/>
      <c r="CX24" s="637"/>
      <c r="CY24" s="684"/>
      <c r="CZ24" s="688">
        <v>41.5</v>
      </c>
      <c r="DA24" s="689"/>
      <c r="DB24" s="689"/>
      <c r="DC24" s="690"/>
      <c r="DD24" s="683">
        <v>3281182</v>
      </c>
      <c r="DE24" s="637"/>
      <c r="DF24" s="637"/>
      <c r="DG24" s="637"/>
      <c r="DH24" s="637"/>
      <c r="DI24" s="637"/>
      <c r="DJ24" s="637"/>
      <c r="DK24" s="684"/>
      <c r="DL24" s="683">
        <v>3184680</v>
      </c>
      <c r="DM24" s="637"/>
      <c r="DN24" s="637"/>
      <c r="DO24" s="637"/>
      <c r="DP24" s="637"/>
      <c r="DQ24" s="637"/>
      <c r="DR24" s="637"/>
      <c r="DS24" s="637"/>
      <c r="DT24" s="637"/>
      <c r="DU24" s="637"/>
      <c r="DV24" s="684"/>
      <c r="DW24" s="685">
        <v>51.8</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966879</v>
      </c>
      <c r="S25" s="587"/>
      <c r="T25" s="587"/>
      <c r="U25" s="587"/>
      <c r="V25" s="587"/>
      <c r="W25" s="587"/>
      <c r="X25" s="587"/>
      <c r="Y25" s="588"/>
      <c r="Z25" s="639">
        <v>9.6</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2018603</v>
      </c>
      <c r="CS25" s="605"/>
      <c r="CT25" s="605"/>
      <c r="CU25" s="605"/>
      <c r="CV25" s="605"/>
      <c r="CW25" s="605"/>
      <c r="CX25" s="605"/>
      <c r="CY25" s="606"/>
      <c r="CZ25" s="589">
        <v>21</v>
      </c>
      <c r="DA25" s="607"/>
      <c r="DB25" s="607"/>
      <c r="DC25" s="608"/>
      <c r="DD25" s="592">
        <v>1928832</v>
      </c>
      <c r="DE25" s="605"/>
      <c r="DF25" s="605"/>
      <c r="DG25" s="605"/>
      <c r="DH25" s="605"/>
      <c r="DI25" s="605"/>
      <c r="DJ25" s="605"/>
      <c r="DK25" s="606"/>
      <c r="DL25" s="592">
        <v>1842396</v>
      </c>
      <c r="DM25" s="605"/>
      <c r="DN25" s="605"/>
      <c r="DO25" s="605"/>
      <c r="DP25" s="605"/>
      <c r="DQ25" s="605"/>
      <c r="DR25" s="605"/>
      <c r="DS25" s="605"/>
      <c r="DT25" s="605"/>
      <c r="DU25" s="605"/>
      <c r="DV25" s="606"/>
      <c r="DW25" s="609">
        <v>30</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1174489</v>
      </c>
      <c r="CS26" s="587"/>
      <c r="CT26" s="587"/>
      <c r="CU26" s="587"/>
      <c r="CV26" s="587"/>
      <c r="CW26" s="587"/>
      <c r="CX26" s="587"/>
      <c r="CY26" s="588"/>
      <c r="CZ26" s="589">
        <v>12.2</v>
      </c>
      <c r="DA26" s="607"/>
      <c r="DB26" s="607"/>
      <c r="DC26" s="608"/>
      <c r="DD26" s="592">
        <v>1091081</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614313</v>
      </c>
      <c r="S27" s="587"/>
      <c r="T27" s="587"/>
      <c r="U27" s="587"/>
      <c r="V27" s="587"/>
      <c r="W27" s="587"/>
      <c r="X27" s="587"/>
      <c r="Y27" s="588"/>
      <c r="Z27" s="639">
        <v>6.1</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1815162</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1023905</v>
      </c>
      <c r="CS27" s="605"/>
      <c r="CT27" s="605"/>
      <c r="CU27" s="605"/>
      <c r="CV27" s="605"/>
      <c r="CW27" s="605"/>
      <c r="CX27" s="605"/>
      <c r="CY27" s="606"/>
      <c r="CZ27" s="589">
        <v>10.7</v>
      </c>
      <c r="DA27" s="607"/>
      <c r="DB27" s="607"/>
      <c r="DC27" s="608"/>
      <c r="DD27" s="592">
        <v>462064</v>
      </c>
      <c r="DE27" s="605"/>
      <c r="DF27" s="605"/>
      <c r="DG27" s="605"/>
      <c r="DH27" s="605"/>
      <c r="DI27" s="605"/>
      <c r="DJ27" s="605"/>
      <c r="DK27" s="606"/>
      <c r="DL27" s="592">
        <v>451998</v>
      </c>
      <c r="DM27" s="605"/>
      <c r="DN27" s="605"/>
      <c r="DO27" s="605"/>
      <c r="DP27" s="605"/>
      <c r="DQ27" s="605"/>
      <c r="DR27" s="605"/>
      <c r="DS27" s="605"/>
      <c r="DT27" s="605"/>
      <c r="DU27" s="605"/>
      <c r="DV27" s="606"/>
      <c r="DW27" s="609">
        <v>7.4</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26058</v>
      </c>
      <c r="S28" s="587"/>
      <c r="T28" s="587"/>
      <c r="U28" s="587"/>
      <c r="V28" s="587"/>
      <c r="W28" s="587"/>
      <c r="X28" s="587"/>
      <c r="Y28" s="588"/>
      <c r="Z28" s="639">
        <v>0.3</v>
      </c>
      <c r="AA28" s="639"/>
      <c r="AB28" s="639"/>
      <c r="AC28" s="639"/>
      <c r="AD28" s="640">
        <v>24587</v>
      </c>
      <c r="AE28" s="640"/>
      <c r="AF28" s="640"/>
      <c r="AG28" s="640"/>
      <c r="AH28" s="640"/>
      <c r="AI28" s="640"/>
      <c r="AJ28" s="640"/>
      <c r="AK28" s="640"/>
      <c r="AL28" s="609">
        <v>0.4</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950194</v>
      </c>
      <c r="CS28" s="587"/>
      <c r="CT28" s="587"/>
      <c r="CU28" s="587"/>
      <c r="CV28" s="587"/>
      <c r="CW28" s="587"/>
      <c r="CX28" s="587"/>
      <c r="CY28" s="588"/>
      <c r="CZ28" s="589">
        <v>9.9</v>
      </c>
      <c r="DA28" s="607"/>
      <c r="DB28" s="607"/>
      <c r="DC28" s="608"/>
      <c r="DD28" s="592">
        <v>890286</v>
      </c>
      <c r="DE28" s="587"/>
      <c r="DF28" s="587"/>
      <c r="DG28" s="587"/>
      <c r="DH28" s="587"/>
      <c r="DI28" s="587"/>
      <c r="DJ28" s="587"/>
      <c r="DK28" s="588"/>
      <c r="DL28" s="592">
        <v>890286</v>
      </c>
      <c r="DM28" s="587"/>
      <c r="DN28" s="587"/>
      <c r="DO28" s="587"/>
      <c r="DP28" s="587"/>
      <c r="DQ28" s="587"/>
      <c r="DR28" s="587"/>
      <c r="DS28" s="587"/>
      <c r="DT28" s="587"/>
      <c r="DU28" s="587"/>
      <c r="DV28" s="588"/>
      <c r="DW28" s="609">
        <v>14.5</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1675</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950185</v>
      </c>
      <c r="CS29" s="605"/>
      <c r="CT29" s="605"/>
      <c r="CU29" s="605"/>
      <c r="CV29" s="605"/>
      <c r="CW29" s="605"/>
      <c r="CX29" s="605"/>
      <c r="CY29" s="606"/>
      <c r="CZ29" s="589">
        <v>9.9</v>
      </c>
      <c r="DA29" s="607"/>
      <c r="DB29" s="607"/>
      <c r="DC29" s="608"/>
      <c r="DD29" s="592">
        <v>890277</v>
      </c>
      <c r="DE29" s="605"/>
      <c r="DF29" s="605"/>
      <c r="DG29" s="605"/>
      <c r="DH29" s="605"/>
      <c r="DI29" s="605"/>
      <c r="DJ29" s="605"/>
      <c r="DK29" s="606"/>
      <c r="DL29" s="592">
        <v>890277</v>
      </c>
      <c r="DM29" s="605"/>
      <c r="DN29" s="605"/>
      <c r="DO29" s="605"/>
      <c r="DP29" s="605"/>
      <c r="DQ29" s="605"/>
      <c r="DR29" s="605"/>
      <c r="DS29" s="605"/>
      <c r="DT29" s="605"/>
      <c r="DU29" s="605"/>
      <c r="DV29" s="606"/>
      <c r="DW29" s="609">
        <v>14.5</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62500</v>
      </c>
      <c r="S30" s="587"/>
      <c r="T30" s="587"/>
      <c r="U30" s="587"/>
      <c r="V30" s="587"/>
      <c r="W30" s="587"/>
      <c r="X30" s="587"/>
      <c r="Y30" s="588"/>
      <c r="Z30" s="639">
        <v>0.6</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96.9</v>
      </c>
      <c r="BH30" s="653"/>
      <c r="BI30" s="653"/>
      <c r="BJ30" s="653"/>
      <c r="BK30" s="653"/>
      <c r="BL30" s="653"/>
      <c r="BM30" s="654">
        <v>87.1</v>
      </c>
      <c r="BN30" s="653"/>
      <c r="BO30" s="653"/>
      <c r="BP30" s="653"/>
      <c r="BQ30" s="655"/>
      <c r="BR30" s="652">
        <v>96</v>
      </c>
      <c r="BS30" s="653"/>
      <c r="BT30" s="653"/>
      <c r="BU30" s="653"/>
      <c r="BV30" s="653"/>
      <c r="BW30" s="653"/>
      <c r="BX30" s="654">
        <v>82.7</v>
      </c>
      <c r="BY30" s="653"/>
      <c r="BZ30" s="653"/>
      <c r="CA30" s="653"/>
      <c r="CB30" s="655"/>
      <c r="CD30" s="658"/>
      <c r="CE30" s="659"/>
      <c r="CF30" s="623" t="s">
        <v>292</v>
      </c>
      <c r="CG30" s="620"/>
      <c r="CH30" s="620"/>
      <c r="CI30" s="620"/>
      <c r="CJ30" s="620"/>
      <c r="CK30" s="620"/>
      <c r="CL30" s="620"/>
      <c r="CM30" s="620"/>
      <c r="CN30" s="620"/>
      <c r="CO30" s="620"/>
      <c r="CP30" s="620"/>
      <c r="CQ30" s="621"/>
      <c r="CR30" s="586">
        <v>854243</v>
      </c>
      <c r="CS30" s="587"/>
      <c r="CT30" s="587"/>
      <c r="CU30" s="587"/>
      <c r="CV30" s="587"/>
      <c r="CW30" s="587"/>
      <c r="CX30" s="587"/>
      <c r="CY30" s="588"/>
      <c r="CZ30" s="589">
        <v>8.9</v>
      </c>
      <c r="DA30" s="607"/>
      <c r="DB30" s="607"/>
      <c r="DC30" s="608"/>
      <c r="DD30" s="592">
        <v>802395</v>
      </c>
      <c r="DE30" s="587"/>
      <c r="DF30" s="587"/>
      <c r="DG30" s="587"/>
      <c r="DH30" s="587"/>
      <c r="DI30" s="587"/>
      <c r="DJ30" s="587"/>
      <c r="DK30" s="588"/>
      <c r="DL30" s="592">
        <v>802395</v>
      </c>
      <c r="DM30" s="587"/>
      <c r="DN30" s="587"/>
      <c r="DO30" s="587"/>
      <c r="DP30" s="587"/>
      <c r="DQ30" s="587"/>
      <c r="DR30" s="587"/>
      <c r="DS30" s="587"/>
      <c r="DT30" s="587"/>
      <c r="DU30" s="587"/>
      <c r="DV30" s="588"/>
      <c r="DW30" s="609">
        <v>13.1</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448421</v>
      </c>
      <c r="S31" s="587"/>
      <c r="T31" s="587"/>
      <c r="U31" s="587"/>
      <c r="V31" s="587"/>
      <c r="W31" s="587"/>
      <c r="X31" s="587"/>
      <c r="Y31" s="588"/>
      <c r="Z31" s="639">
        <v>4.5</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97.8</v>
      </c>
      <c r="BH31" s="605"/>
      <c r="BI31" s="605"/>
      <c r="BJ31" s="605"/>
      <c r="BK31" s="605"/>
      <c r="BL31" s="605"/>
      <c r="BM31" s="641">
        <v>92.3</v>
      </c>
      <c r="BN31" s="651"/>
      <c r="BO31" s="651"/>
      <c r="BP31" s="651"/>
      <c r="BQ31" s="615"/>
      <c r="BR31" s="650">
        <v>97.3</v>
      </c>
      <c r="BS31" s="605"/>
      <c r="BT31" s="605"/>
      <c r="BU31" s="605"/>
      <c r="BV31" s="605"/>
      <c r="BW31" s="605"/>
      <c r="BX31" s="641">
        <v>91.9</v>
      </c>
      <c r="BY31" s="651"/>
      <c r="BZ31" s="651"/>
      <c r="CA31" s="651"/>
      <c r="CB31" s="615"/>
      <c r="CD31" s="658"/>
      <c r="CE31" s="659"/>
      <c r="CF31" s="623" t="s">
        <v>296</v>
      </c>
      <c r="CG31" s="620"/>
      <c r="CH31" s="620"/>
      <c r="CI31" s="620"/>
      <c r="CJ31" s="620"/>
      <c r="CK31" s="620"/>
      <c r="CL31" s="620"/>
      <c r="CM31" s="620"/>
      <c r="CN31" s="620"/>
      <c r="CO31" s="620"/>
      <c r="CP31" s="620"/>
      <c r="CQ31" s="621"/>
      <c r="CR31" s="586">
        <v>95942</v>
      </c>
      <c r="CS31" s="605"/>
      <c r="CT31" s="605"/>
      <c r="CU31" s="605"/>
      <c r="CV31" s="605"/>
      <c r="CW31" s="605"/>
      <c r="CX31" s="605"/>
      <c r="CY31" s="606"/>
      <c r="CZ31" s="589">
        <v>1</v>
      </c>
      <c r="DA31" s="607"/>
      <c r="DB31" s="607"/>
      <c r="DC31" s="608"/>
      <c r="DD31" s="592">
        <v>87882</v>
      </c>
      <c r="DE31" s="605"/>
      <c r="DF31" s="605"/>
      <c r="DG31" s="605"/>
      <c r="DH31" s="605"/>
      <c r="DI31" s="605"/>
      <c r="DJ31" s="605"/>
      <c r="DK31" s="606"/>
      <c r="DL31" s="592">
        <v>87882</v>
      </c>
      <c r="DM31" s="605"/>
      <c r="DN31" s="605"/>
      <c r="DO31" s="605"/>
      <c r="DP31" s="605"/>
      <c r="DQ31" s="605"/>
      <c r="DR31" s="605"/>
      <c r="DS31" s="605"/>
      <c r="DT31" s="605"/>
      <c r="DU31" s="605"/>
      <c r="DV31" s="606"/>
      <c r="DW31" s="609">
        <v>1.4</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223684</v>
      </c>
      <c r="S32" s="587"/>
      <c r="T32" s="587"/>
      <c r="U32" s="587"/>
      <c r="V32" s="587"/>
      <c r="W32" s="587"/>
      <c r="X32" s="587"/>
      <c r="Y32" s="588"/>
      <c r="Z32" s="639">
        <v>2.2000000000000002</v>
      </c>
      <c r="AA32" s="639"/>
      <c r="AB32" s="639"/>
      <c r="AC32" s="639"/>
      <c r="AD32" s="640">
        <v>400</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95.6</v>
      </c>
      <c r="BH32" s="571"/>
      <c r="BI32" s="571"/>
      <c r="BJ32" s="571"/>
      <c r="BK32" s="571"/>
      <c r="BL32" s="571"/>
      <c r="BM32" s="634">
        <v>81.3</v>
      </c>
      <c r="BN32" s="571"/>
      <c r="BO32" s="571"/>
      <c r="BP32" s="571"/>
      <c r="BQ32" s="628"/>
      <c r="BR32" s="649">
        <v>94</v>
      </c>
      <c r="BS32" s="571"/>
      <c r="BT32" s="571"/>
      <c r="BU32" s="571"/>
      <c r="BV32" s="571"/>
      <c r="BW32" s="571"/>
      <c r="BX32" s="634">
        <v>73.7</v>
      </c>
      <c r="BY32" s="571"/>
      <c r="BZ32" s="571"/>
      <c r="CA32" s="571"/>
      <c r="CB32" s="628"/>
      <c r="CD32" s="660"/>
      <c r="CE32" s="661"/>
      <c r="CF32" s="623" t="s">
        <v>299</v>
      </c>
      <c r="CG32" s="620"/>
      <c r="CH32" s="620"/>
      <c r="CI32" s="620"/>
      <c r="CJ32" s="620"/>
      <c r="CK32" s="620"/>
      <c r="CL32" s="620"/>
      <c r="CM32" s="620"/>
      <c r="CN32" s="620"/>
      <c r="CO32" s="620"/>
      <c r="CP32" s="620"/>
      <c r="CQ32" s="621"/>
      <c r="CR32" s="586">
        <v>9</v>
      </c>
      <c r="CS32" s="587"/>
      <c r="CT32" s="587"/>
      <c r="CU32" s="587"/>
      <c r="CV32" s="587"/>
      <c r="CW32" s="587"/>
      <c r="CX32" s="587"/>
      <c r="CY32" s="588"/>
      <c r="CZ32" s="589">
        <v>0</v>
      </c>
      <c r="DA32" s="607"/>
      <c r="DB32" s="607"/>
      <c r="DC32" s="608"/>
      <c r="DD32" s="592">
        <v>9</v>
      </c>
      <c r="DE32" s="587"/>
      <c r="DF32" s="587"/>
      <c r="DG32" s="587"/>
      <c r="DH32" s="587"/>
      <c r="DI32" s="587"/>
      <c r="DJ32" s="587"/>
      <c r="DK32" s="588"/>
      <c r="DL32" s="592">
        <v>9</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1222631</v>
      </c>
      <c r="S33" s="587"/>
      <c r="T33" s="587"/>
      <c r="U33" s="587"/>
      <c r="V33" s="587"/>
      <c r="W33" s="587"/>
      <c r="X33" s="587"/>
      <c r="Y33" s="588"/>
      <c r="Z33" s="639">
        <v>12.2</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3798193</v>
      </c>
      <c r="CS33" s="605"/>
      <c r="CT33" s="605"/>
      <c r="CU33" s="605"/>
      <c r="CV33" s="605"/>
      <c r="CW33" s="605"/>
      <c r="CX33" s="605"/>
      <c r="CY33" s="606"/>
      <c r="CZ33" s="589">
        <v>39.5</v>
      </c>
      <c r="DA33" s="607"/>
      <c r="DB33" s="607"/>
      <c r="DC33" s="608"/>
      <c r="DD33" s="592">
        <v>2796749</v>
      </c>
      <c r="DE33" s="605"/>
      <c r="DF33" s="605"/>
      <c r="DG33" s="605"/>
      <c r="DH33" s="605"/>
      <c r="DI33" s="605"/>
      <c r="DJ33" s="605"/>
      <c r="DK33" s="606"/>
      <c r="DL33" s="592">
        <v>1744631</v>
      </c>
      <c r="DM33" s="605"/>
      <c r="DN33" s="605"/>
      <c r="DO33" s="605"/>
      <c r="DP33" s="605"/>
      <c r="DQ33" s="605"/>
      <c r="DR33" s="605"/>
      <c r="DS33" s="605"/>
      <c r="DT33" s="605"/>
      <c r="DU33" s="605"/>
      <c r="DV33" s="606"/>
      <c r="DW33" s="609">
        <v>28.4</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1678469</v>
      </c>
      <c r="CS34" s="587"/>
      <c r="CT34" s="587"/>
      <c r="CU34" s="587"/>
      <c r="CV34" s="587"/>
      <c r="CW34" s="587"/>
      <c r="CX34" s="587"/>
      <c r="CY34" s="588"/>
      <c r="CZ34" s="589">
        <v>17.5</v>
      </c>
      <c r="DA34" s="607"/>
      <c r="DB34" s="607"/>
      <c r="DC34" s="608"/>
      <c r="DD34" s="592">
        <v>979264</v>
      </c>
      <c r="DE34" s="587"/>
      <c r="DF34" s="587"/>
      <c r="DG34" s="587"/>
      <c r="DH34" s="587"/>
      <c r="DI34" s="587"/>
      <c r="DJ34" s="587"/>
      <c r="DK34" s="588"/>
      <c r="DL34" s="592">
        <v>790078</v>
      </c>
      <c r="DM34" s="587"/>
      <c r="DN34" s="587"/>
      <c r="DO34" s="587"/>
      <c r="DP34" s="587"/>
      <c r="DQ34" s="587"/>
      <c r="DR34" s="587"/>
      <c r="DS34" s="587"/>
      <c r="DT34" s="587"/>
      <c r="DU34" s="587"/>
      <c r="DV34" s="588"/>
      <c r="DW34" s="609">
        <v>12.9</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368131</v>
      </c>
      <c r="S35" s="587"/>
      <c r="T35" s="587"/>
      <c r="U35" s="587"/>
      <c r="V35" s="587"/>
      <c r="W35" s="587"/>
      <c r="X35" s="587"/>
      <c r="Y35" s="588"/>
      <c r="Z35" s="639">
        <v>3.7</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966342</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52518</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93390</v>
      </c>
      <c r="CS35" s="605"/>
      <c r="CT35" s="605"/>
      <c r="CU35" s="605"/>
      <c r="CV35" s="605"/>
      <c r="CW35" s="605"/>
      <c r="CX35" s="605"/>
      <c r="CY35" s="606"/>
      <c r="CZ35" s="589">
        <v>1</v>
      </c>
      <c r="DA35" s="607"/>
      <c r="DB35" s="607"/>
      <c r="DC35" s="608"/>
      <c r="DD35" s="592">
        <v>47771</v>
      </c>
      <c r="DE35" s="605"/>
      <c r="DF35" s="605"/>
      <c r="DG35" s="605"/>
      <c r="DH35" s="605"/>
      <c r="DI35" s="605"/>
      <c r="DJ35" s="605"/>
      <c r="DK35" s="606"/>
      <c r="DL35" s="592">
        <v>47771</v>
      </c>
      <c r="DM35" s="605"/>
      <c r="DN35" s="605"/>
      <c r="DO35" s="605"/>
      <c r="DP35" s="605"/>
      <c r="DQ35" s="605"/>
      <c r="DR35" s="605"/>
      <c r="DS35" s="605"/>
      <c r="DT35" s="605"/>
      <c r="DU35" s="605"/>
      <c r="DV35" s="606"/>
      <c r="DW35" s="609">
        <v>0.8</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10060187</v>
      </c>
      <c r="S36" s="627"/>
      <c r="T36" s="627"/>
      <c r="U36" s="627"/>
      <c r="V36" s="627"/>
      <c r="W36" s="627"/>
      <c r="X36" s="627"/>
      <c r="Y36" s="630"/>
      <c r="Z36" s="631">
        <v>100</v>
      </c>
      <c r="AA36" s="631"/>
      <c r="AB36" s="631"/>
      <c r="AC36" s="631"/>
      <c r="AD36" s="632">
        <v>5776928</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23143</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-24954</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408063</v>
      </c>
      <c r="CS36" s="587"/>
      <c r="CT36" s="587"/>
      <c r="CU36" s="587"/>
      <c r="CV36" s="587"/>
      <c r="CW36" s="587"/>
      <c r="CX36" s="587"/>
      <c r="CY36" s="588"/>
      <c r="CZ36" s="589">
        <v>4.2</v>
      </c>
      <c r="DA36" s="607"/>
      <c r="DB36" s="607"/>
      <c r="DC36" s="608"/>
      <c r="DD36" s="592">
        <v>283121</v>
      </c>
      <c r="DE36" s="587"/>
      <c r="DF36" s="587"/>
      <c r="DG36" s="587"/>
      <c r="DH36" s="587"/>
      <c r="DI36" s="587"/>
      <c r="DJ36" s="587"/>
      <c r="DK36" s="588"/>
      <c r="DL36" s="592">
        <v>182899</v>
      </c>
      <c r="DM36" s="587"/>
      <c r="DN36" s="587"/>
      <c r="DO36" s="587"/>
      <c r="DP36" s="587"/>
      <c r="DQ36" s="587"/>
      <c r="DR36" s="587"/>
      <c r="DS36" s="587"/>
      <c r="DT36" s="587"/>
      <c r="DU36" s="587"/>
      <c r="DV36" s="588"/>
      <c r="DW36" s="609">
        <v>3</v>
      </c>
      <c r="DX36" s="610"/>
      <c r="DY36" s="610"/>
      <c r="DZ36" s="610"/>
      <c r="EA36" s="610"/>
      <c r="EB36" s="610"/>
      <c r="EC36" s="611"/>
    </row>
    <row r="37" spans="2:133" ht="11.25" customHeight="1">
      <c r="AQ37" s="612" t="s">
        <v>314</v>
      </c>
      <c r="AR37" s="613"/>
      <c r="AS37" s="613"/>
      <c r="AT37" s="613"/>
      <c r="AU37" s="613"/>
      <c r="AV37" s="613"/>
      <c r="AW37" s="613"/>
      <c r="AX37" s="613"/>
      <c r="AY37" s="614"/>
      <c r="AZ37" s="586">
        <v>19173</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3766</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5545</v>
      </c>
      <c r="CS37" s="605"/>
      <c r="CT37" s="605"/>
      <c r="CU37" s="605"/>
      <c r="CV37" s="605"/>
      <c r="CW37" s="605"/>
      <c r="CX37" s="605"/>
      <c r="CY37" s="606"/>
      <c r="CZ37" s="589">
        <v>0.1</v>
      </c>
      <c r="DA37" s="607"/>
      <c r="DB37" s="607"/>
      <c r="DC37" s="608"/>
      <c r="DD37" s="592">
        <v>4378</v>
      </c>
      <c r="DE37" s="605"/>
      <c r="DF37" s="605"/>
      <c r="DG37" s="605"/>
      <c r="DH37" s="605"/>
      <c r="DI37" s="605"/>
      <c r="DJ37" s="605"/>
      <c r="DK37" s="606"/>
      <c r="DL37" s="592">
        <v>3825</v>
      </c>
      <c r="DM37" s="605"/>
      <c r="DN37" s="605"/>
      <c r="DO37" s="605"/>
      <c r="DP37" s="605"/>
      <c r="DQ37" s="605"/>
      <c r="DR37" s="605"/>
      <c r="DS37" s="605"/>
      <c r="DT37" s="605"/>
      <c r="DU37" s="605"/>
      <c r="DV37" s="606"/>
      <c r="DW37" s="609">
        <v>0.1</v>
      </c>
      <c r="DX37" s="610"/>
      <c r="DY37" s="610"/>
      <c r="DZ37" s="610"/>
      <c r="EA37" s="610"/>
      <c r="EB37" s="610"/>
      <c r="EC37" s="611"/>
    </row>
    <row r="38" spans="2:133" ht="11.25" customHeight="1">
      <c r="AQ38" s="612" t="s">
        <v>317</v>
      </c>
      <c r="AR38" s="613"/>
      <c r="AS38" s="613"/>
      <c r="AT38" s="613"/>
      <c r="AU38" s="613"/>
      <c r="AV38" s="613"/>
      <c r="AW38" s="613"/>
      <c r="AX38" s="613"/>
      <c r="AY38" s="614"/>
      <c r="AZ38" s="586" t="s">
        <v>318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6709</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921968</v>
      </c>
      <c r="CS38" s="587"/>
      <c r="CT38" s="587"/>
      <c r="CU38" s="587"/>
      <c r="CV38" s="587"/>
      <c r="CW38" s="587"/>
      <c r="CX38" s="587"/>
      <c r="CY38" s="588"/>
      <c r="CZ38" s="589">
        <v>9.6</v>
      </c>
      <c r="DA38" s="607"/>
      <c r="DB38" s="607"/>
      <c r="DC38" s="608"/>
      <c r="DD38" s="592">
        <v>808958</v>
      </c>
      <c r="DE38" s="587"/>
      <c r="DF38" s="587"/>
      <c r="DG38" s="587"/>
      <c r="DH38" s="587"/>
      <c r="DI38" s="587"/>
      <c r="DJ38" s="587"/>
      <c r="DK38" s="588"/>
      <c r="DL38" s="592">
        <v>723070</v>
      </c>
      <c r="DM38" s="587"/>
      <c r="DN38" s="587"/>
      <c r="DO38" s="587"/>
      <c r="DP38" s="587"/>
      <c r="DQ38" s="587"/>
      <c r="DR38" s="587"/>
      <c r="DS38" s="587"/>
      <c r="DT38" s="587"/>
      <c r="DU38" s="587"/>
      <c r="DV38" s="588"/>
      <c r="DW38" s="609">
        <v>11.8</v>
      </c>
      <c r="DX38" s="610"/>
      <c r="DY38" s="610"/>
      <c r="DZ38" s="610"/>
      <c r="EA38" s="610"/>
      <c r="EB38" s="610"/>
      <c r="EC38" s="611"/>
    </row>
    <row r="39" spans="2:133" ht="11.25" customHeight="1">
      <c r="AQ39" s="612" t="s">
        <v>321</v>
      </c>
      <c r="AR39" s="613"/>
      <c r="AS39" s="613"/>
      <c r="AT39" s="613"/>
      <c r="AU39" s="613"/>
      <c r="AV39" s="613"/>
      <c r="AW39" s="613"/>
      <c r="AX39" s="613"/>
      <c r="AY39" s="614"/>
      <c r="AZ39" s="586" t="s">
        <v>318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84</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685225</v>
      </c>
      <c r="CS39" s="605"/>
      <c r="CT39" s="605"/>
      <c r="CU39" s="605"/>
      <c r="CV39" s="605"/>
      <c r="CW39" s="605"/>
      <c r="CX39" s="605"/>
      <c r="CY39" s="606"/>
      <c r="CZ39" s="589">
        <v>7.1</v>
      </c>
      <c r="DA39" s="607"/>
      <c r="DB39" s="607"/>
      <c r="DC39" s="608"/>
      <c r="DD39" s="592">
        <v>676822</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213470</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95</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11078</v>
      </c>
      <c r="CS40" s="587"/>
      <c r="CT40" s="587"/>
      <c r="CU40" s="587"/>
      <c r="CV40" s="587"/>
      <c r="CW40" s="587"/>
      <c r="CX40" s="587"/>
      <c r="CY40" s="588"/>
      <c r="CZ40" s="589">
        <v>0.1</v>
      </c>
      <c r="DA40" s="607"/>
      <c r="DB40" s="607"/>
      <c r="DC40" s="608"/>
      <c r="DD40" s="592">
        <v>813</v>
      </c>
      <c r="DE40" s="587"/>
      <c r="DF40" s="587"/>
      <c r="DG40" s="587"/>
      <c r="DH40" s="587"/>
      <c r="DI40" s="587"/>
      <c r="DJ40" s="587"/>
      <c r="DK40" s="588"/>
      <c r="DL40" s="592">
        <v>813</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710556</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247</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1819990</v>
      </c>
      <c r="CS42" s="587"/>
      <c r="CT42" s="587"/>
      <c r="CU42" s="587"/>
      <c r="CV42" s="587"/>
      <c r="CW42" s="587"/>
      <c r="CX42" s="587"/>
      <c r="CY42" s="588"/>
      <c r="CZ42" s="589">
        <v>18.899999999999999</v>
      </c>
      <c r="DA42" s="590"/>
      <c r="DB42" s="590"/>
      <c r="DC42" s="591"/>
      <c r="DD42" s="592">
        <v>406556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55168</v>
      </c>
      <c r="CS43" s="605"/>
      <c r="CT43" s="605"/>
      <c r="CU43" s="605"/>
      <c r="CV43" s="605"/>
      <c r="CW43" s="605"/>
      <c r="CX43" s="605"/>
      <c r="CY43" s="606"/>
      <c r="CZ43" s="589">
        <v>0.6</v>
      </c>
      <c r="DA43" s="607"/>
      <c r="DB43" s="607"/>
      <c r="DC43" s="608"/>
      <c r="DD43" s="592">
        <v>54200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1749342</v>
      </c>
      <c r="CS44" s="587"/>
      <c r="CT44" s="587"/>
      <c r="CU44" s="587"/>
      <c r="CV44" s="587"/>
      <c r="CW44" s="587"/>
      <c r="CX44" s="587"/>
      <c r="CY44" s="588"/>
      <c r="CZ44" s="589">
        <v>18.2</v>
      </c>
      <c r="DA44" s="590"/>
      <c r="DB44" s="590"/>
      <c r="DC44" s="591"/>
      <c r="DD44" s="592">
        <v>373580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876636</v>
      </c>
      <c r="CS45" s="605"/>
      <c r="CT45" s="605"/>
      <c r="CU45" s="605"/>
      <c r="CV45" s="605"/>
      <c r="CW45" s="605"/>
      <c r="CX45" s="605"/>
      <c r="CY45" s="606"/>
      <c r="CZ45" s="589">
        <v>9.1</v>
      </c>
      <c r="DA45" s="607"/>
      <c r="DB45" s="607"/>
      <c r="DC45" s="608"/>
      <c r="DD45" s="592">
        <v>30516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834766</v>
      </c>
      <c r="CS46" s="587"/>
      <c r="CT46" s="587"/>
      <c r="CU46" s="587"/>
      <c r="CV46" s="587"/>
      <c r="CW46" s="587"/>
      <c r="CX46" s="587"/>
      <c r="CY46" s="588"/>
      <c r="CZ46" s="589">
        <v>8.6999999999999993</v>
      </c>
      <c r="DA46" s="590"/>
      <c r="DB46" s="590"/>
      <c r="DC46" s="591"/>
      <c r="DD46" s="592">
        <v>343024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70648</v>
      </c>
      <c r="CS47" s="605"/>
      <c r="CT47" s="605"/>
      <c r="CU47" s="605"/>
      <c r="CV47" s="605"/>
      <c r="CW47" s="605"/>
      <c r="CX47" s="605"/>
      <c r="CY47" s="606"/>
      <c r="CZ47" s="589">
        <v>0.7</v>
      </c>
      <c r="DA47" s="607"/>
      <c r="DB47" s="607"/>
      <c r="DC47" s="608"/>
      <c r="DD47" s="592">
        <v>32976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9610885</v>
      </c>
      <c r="CS49" s="571"/>
      <c r="CT49" s="571"/>
      <c r="CU49" s="571"/>
      <c r="CV49" s="571"/>
      <c r="CW49" s="571"/>
      <c r="CX49" s="571"/>
      <c r="CY49" s="572"/>
      <c r="CZ49" s="573">
        <v>100</v>
      </c>
      <c r="DA49" s="574"/>
      <c r="DB49" s="574"/>
      <c r="DC49" s="575"/>
      <c r="DD49" s="576">
        <v>6484487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10064</v>
      </c>
      <c r="R7" s="1099"/>
      <c r="S7" s="1099"/>
      <c r="T7" s="1099"/>
      <c r="U7" s="1099"/>
      <c r="V7" s="1099">
        <v>9615</v>
      </c>
      <c r="W7" s="1099"/>
      <c r="X7" s="1099"/>
      <c r="Y7" s="1099"/>
      <c r="Z7" s="1099"/>
      <c r="AA7" s="1099">
        <v>449</v>
      </c>
      <c r="AB7" s="1099"/>
      <c r="AC7" s="1099"/>
      <c r="AD7" s="1099"/>
      <c r="AE7" s="1100"/>
      <c r="AF7" s="1101">
        <v>383</v>
      </c>
      <c r="AG7" s="1102"/>
      <c r="AH7" s="1102"/>
      <c r="AI7" s="1102"/>
      <c r="AJ7" s="1103"/>
      <c r="AK7" s="1085">
        <v>9</v>
      </c>
      <c r="AL7" s="1086"/>
      <c r="AM7" s="1086"/>
      <c r="AN7" s="1086"/>
      <c r="AO7" s="1086"/>
      <c r="AP7" s="1086">
        <v>8324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540</v>
      </c>
      <c r="BT7" s="1090"/>
      <c r="BU7" s="1090"/>
      <c r="BV7" s="1090"/>
      <c r="BW7" s="1090"/>
      <c r="BX7" s="1090"/>
      <c r="BY7" s="1090"/>
      <c r="BZ7" s="1090"/>
      <c r="CA7" s="1090"/>
      <c r="CB7" s="1090"/>
      <c r="CC7" s="1090"/>
      <c r="CD7" s="1090"/>
      <c r="CE7" s="1090"/>
      <c r="CF7" s="1090"/>
      <c r="CG7" s="1091"/>
      <c r="CH7" s="1082">
        <v>-2</v>
      </c>
      <c r="CI7" s="1083"/>
      <c r="CJ7" s="1083"/>
      <c r="CK7" s="1083"/>
      <c r="CL7" s="1084"/>
      <c r="CM7" s="1082">
        <v>15</v>
      </c>
      <c r="CN7" s="1083"/>
      <c r="CO7" s="1083"/>
      <c r="CP7" s="1083"/>
      <c r="CQ7" s="1084"/>
      <c r="CR7" s="1082">
        <v>1</v>
      </c>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10064</v>
      </c>
      <c r="R23" s="1063"/>
      <c r="S23" s="1063"/>
      <c r="T23" s="1063"/>
      <c r="U23" s="1063"/>
      <c r="V23" s="1063">
        <v>9615</v>
      </c>
      <c r="W23" s="1063"/>
      <c r="X23" s="1063"/>
      <c r="Y23" s="1063"/>
      <c r="Z23" s="1063"/>
      <c r="AA23" s="1063">
        <v>449</v>
      </c>
      <c r="AB23" s="1063"/>
      <c r="AC23" s="1063"/>
      <c r="AD23" s="1063"/>
      <c r="AE23" s="1064"/>
      <c r="AF23" s="1065">
        <v>383</v>
      </c>
      <c r="AG23" s="1063"/>
      <c r="AH23" s="1063"/>
      <c r="AI23" s="1063"/>
      <c r="AJ23" s="1066"/>
      <c r="AK23" s="1067"/>
      <c r="AL23" s="1068"/>
      <c r="AM23" s="1068"/>
      <c r="AN23" s="1068"/>
      <c r="AO23" s="1068"/>
      <c r="AP23" s="1063">
        <v>8324</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2643</v>
      </c>
      <c r="R28" s="1048"/>
      <c r="S28" s="1048"/>
      <c r="T28" s="1048"/>
      <c r="U28" s="1048"/>
      <c r="V28" s="1048">
        <v>2590</v>
      </c>
      <c r="W28" s="1048"/>
      <c r="X28" s="1048"/>
      <c r="Y28" s="1048"/>
      <c r="Z28" s="1048"/>
      <c r="AA28" s="1048">
        <v>53</v>
      </c>
      <c r="AB28" s="1048"/>
      <c r="AC28" s="1048"/>
      <c r="AD28" s="1048"/>
      <c r="AE28" s="1049"/>
      <c r="AF28" s="1050">
        <v>53</v>
      </c>
      <c r="AG28" s="1048"/>
      <c r="AH28" s="1048"/>
      <c r="AI28" s="1048"/>
      <c r="AJ28" s="1051"/>
      <c r="AK28" s="1052">
        <v>213</v>
      </c>
      <c r="AL28" s="1040"/>
      <c r="AM28" s="1040"/>
      <c r="AN28" s="1040"/>
      <c r="AO28" s="1040"/>
      <c r="AP28" s="1040" t="s">
        <v>530</v>
      </c>
      <c r="AQ28" s="1040"/>
      <c r="AR28" s="1040"/>
      <c r="AS28" s="1040"/>
      <c r="AT28" s="1040"/>
      <c r="AU28" s="1040" t="s">
        <v>530</v>
      </c>
      <c r="AV28" s="1040"/>
      <c r="AW28" s="1040"/>
      <c r="AX28" s="1040"/>
      <c r="AY28" s="1040"/>
      <c r="AZ28" s="1041" t="s">
        <v>530</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2161</v>
      </c>
      <c r="R29" s="1038"/>
      <c r="S29" s="1038"/>
      <c r="T29" s="1038"/>
      <c r="U29" s="1038"/>
      <c r="V29" s="1038">
        <v>2064</v>
      </c>
      <c r="W29" s="1038"/>
      <c r="X29" s="1038"/>
      <c r="Y29" s="1038"/>
      <c r="Z29" s="1038"/>
      <c r="AA29" s="1038">
        <v>97</v>
      </c>
      <c r="AB29" s="1038"/>
      <c r="AC29" s="1038"/>
      <c r="AD29" s="1038"/>
      <c r="AE29" s="1039"/>
      <c r="AF29" s="1013">
        <v>97</v>
      </c>
      <c r="AG29" s="1014"/>
      <c r="AH29" s="1014"/>
      <c r="AI29" s="1014"/>
      <c r="AJ29" s="1015"/>
      <c r="AK29" s="974">
        <v>327</v>
      </c>
      <c r="AL29" s="965"/>
      <c r="AM29" s="965"/>
      <c r="AN29" s="965"/>
      <c r="AO29" s="965"/>
      <c r="AP29" s="965" t="s">
        <v>530</v>
      </c>
      <c r="AQ29" s="965"/>
      <c r="AR29" s="965"/>
      <c r="AS29" s="965"/>
      <c r="AT29" s="965"/>
      <c r="AU29" s="965" t="s">
        <v>530</v>
      </c>
      <c r="AV29" s="965"/>
      <c r="AW29" s="965"/>
      <c r="AX29" s="965"/>
      <c r="AY29" s="965"/>
      <c r="AZ29" s="1036" t="s">
        <v>530</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234</v>
      </c>
      <c r="R30" s="1038"/>
      <c r="S30" s="1038"/>
      <c r="T30" s="1038"/>
      <c r="U30" s="1038"/>
      <c r="V30" s="1038">
        <v>224</v>
      </c>
      <c r="W30" s="1038"/>
      <c r="X30" s="1038"/>
      <c r="Y30" s="1038"/>
      <c r="Z30" s="1038"/>
      <c r="AA30" s="1038">
        <v>10</v>
      </c>
      <c r="AB30" s="1038"/>
      <c r="AC30" s="1038"/>
      <c r="AD30" s="1038"/>
      <c r="AE30" s="1039"/>
      <c r="AF30" s="1013">
        <v>10</v>
      </c>
      <c r="AG30" s="1014"/>
      <c r="AH30" s="1014"/>
      <c r="AI30" s="1014"/>
      <c r="AJ30" s="1015"/>
      <c r="AK30" s="974">
        <v>89</v>
      </c>
      <c r="AL30" s="965"/>
      <c r="AM30" s="965"/>
      <c r="AN30" s="965"/>
      <c r="AO30" s="965"/>
      <c r="AP30" s="965" t="s">
        <v>530</v>
      </c>
      <c r="AQ30" s="965"/>
      <c r="AR30" s="965"/>
      <c r="AS30" s="965"/>
      <c r="AT30" s="965"/>
      <c r="AU30" s="965" t="s">
        <v>530</v>
      </c>
      <c r="AV30" s="965"/>
      <c r="AW30" s="965"/>
      <c r="AX30" s="965"/>
      <c r="AY30" s="965"/>
      <c r="AZ30" s="1036" t="s">
        <v>530</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17</v>
      </c>
      <c r="R31" s="1038"/>
      <c r="S31" s="1038"/>
      <c r="T31" s="1038"/>
      <c r="U31" s="1038"/>
      <c r="V31" s="1038">
        <v>17</v>
      </c>
      <c r="W31" s="1038"/>
      <c r="X31" s="1038"/>
      <c r="Y31" s="1038"/>
      <c r="Z31" s="1038"/>
      <c r="AA31" s="1038" t="s">
        <v>530</v>
      </c>
      <c r="AB31" s="1038"/>
      <c r="AC31" s="1038"/>
      <c r="AD31" s="1038"/>
      <c r="AE31" s="1039"/>
      <c r="AF31" s="1013" t="s">
        <v>112</v>
      </c>
      <c r="AG31" s="1014"/>
      <c r="AH31" s="1014"/>
      <c r="AI31" s="1014"/>
      <c r="AJ31" s="1015"/>
      <c r="AK31" s="974">
        <v>4</v>
      </c>
      <c r="AL31" s="965"/>
      <c r="AM31" s="965"/>
      <c r="AN31" s="965"/>
      <c r="AO31" s="965"/>
      <c r="AP31" s="965" t="s">
        <v>530</v>
      </c>
      <c r="AQ31" s="965"/>
      <c r="AR31" s="965"/>
      <c r="AS31" s="965"/>
      <c r="AT31" s="965"/>
      <c r="AU31" s="965" t="s">
        <v>530</v>
      </c>
      <c r="AV31" s="965"/>
      <c r="AW31" s="965"/>
      <c r="AX31" s="965"/>
      <c r="AY31" s="965"/>
      <c r="AZ31" s="1036" t="s">
        <v>530</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439</v>
      </c>
      <c r="R32" s="1038"/>
      <c r="S32" s="1038"/>
      <c r="T32" s="1038"/>
      <c r="U32" s="1038"/>
      <c r="V32" s="1038">
        <v>383</v>
      </c>
      <c r="W32" s="1038"/>
      <c r="X32" s="1038"/>
      <c r="Y32" s="1038"/>
      <c r="Z32" s="1038"/>
      <c r="AA32" s="1038">
        <v>56</v>
      </c>
      <c r="AB32" s="1038"/>
      <c r="AC32" s="1038"/>
      <c r="AD32" s="1038"/>
      <c r="AE32" s="1039"/>
      <c r="AF32" s="1013">
        <v>580</v>
      </c>
      <c r="AG32" s="1014"/>
      <c r="AH32" s="1014"/>
      <c r="AI32" s="1014"/>
      <c r="AJ32" s="1015"/>
      <c r="AK32" s="974">
        <v>23</v>
      </c>
      <c r="AL32" s="965"/>
      <c r="AM32" s="965"/>
      <c r="AN32" s="965"/>
      <c r="AO32" s="965"/>
      <c r="AP32" s="965">
        <v>1041</v>
      </c>
      <c r="AQ32" s="965"/>
      <c r="AR32" s="965"/>
      <c r="AS32" s="965"/>
      <c r="AT32" s="965"/>
      <c r="AU32" s="965">
        <v>107</v>
      </c>
      <c r="AV32" s="965"/>
      <c r="AW32" s="965"/>
      <c r="AX32" s="965"/>
      <c r="AY32" s="965"/>
      <c r="AZ32" s="1036" t="s">
        <v>531</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385</v>
      </c>
      <c r="C33" s="1032"/>
      <c r="D33" s="1032"/>
      <c r="E33" s="1032"/>
      <c r="F33" s="1032"/>
      <c r="G33" s="1032"/>
      <c r="H33" s="1032"/>
      <c r="I33" s="1032"/>
      <c r="J33" s="1032"/>
      <c r="K33" s="1032"/>
      <c r="L33" s="1032"/>
      <c r="M33" s="1032"/>
      <c r="N33" s="1032"/>
      <c r="O33" s="1032"/>
      <c r="P33" s="1033"/>
      <c r="Q33" s="1037">
        <v>93</v>
      </c>
      <c r="R33" s="1038"/>
      <c r="S33" s="1038"/>
      <c r="T33" s="1038"/>
      <c r="U33" s="1038"/>
      <c r="V33" s="1038">
        <v>91</v>
      </c>
      <c r="W33" s="1038"/>
      <c r="X33" s="1038"/>
      <c r="Y33" s="1038"/>
      <c r="Z33" s="1038"/>
      <c r="AA33" s="1038">
        <v>2</v>
      </c>
      <c r="AB33" s="1038"/>
      <c r="AC33" s="1038"/>
      <c r="AD33" s="1038"/>
      <c r="AE33" s="1039"/>
      <c r="AF33" s="1013">
        <v>2</v>
      </c>
      <c r="AG33" s="1014"/>
      <c r="AH33" s="1014"/>
      <c r="AI33" s="1014"/>
      <c r="AJ33" s="1015"/>
      <c r="AK33" s="974">
        <v>19</v>
      </c>
      <c r="AL33" s="965"/>
      <c r="AM33" s="965"/>
      <c r="AN33" s="965"/>
      <c r="AO33" s="965"/>
      <c r="AP33" s="965">
        <v>211</v>
      </c>
      <c r="AQ33" s="965"/>
      <c r="AR33" s="965"/>
      <c r="AS33" s="965"/>
      <c r="AT33" s="965"/>
      <c r="AU33" s="965">
        <v>436</v>
      </c>
      <c r="AV33" s="965"/>
      <c r="AW33" s="965"/>
      <c r="AX33" s="965"/>
      <c r="AY33" s="965"/>
      <c r="AZ33" s="1036" t="s">
        <v>532</v>
      </c>
      <c r="BA33" s="1036"/>
      <c r="BB33" s="1036"/>
      <c r="BC33" s="1036"/>
      <c r="BD33" s="1036"/>
      <c r="BE33" s="1026" t="s">
        <v>386</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742</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391</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533</v>
      </c>
      <c r="C68" s="980"/>
      <c r="D68" s="980"/>
      <c r="E68" s="980"/>
      <c r="F68" s="980"/>
      <c r="G68" s="980"/>
      <c r="H68" s="980"/>
      <c r="I68" s="980"/>
      <c r="J68" s="980"/>
      <c r="K68" s="980"/>
      <c r="L68" s="980"/>
      <c r="M68" s="980"/>
      <c r="N68" s="980"/>
      <c r="O68" s="980"/>
      <c r="P68" s="981"/>
      <c r="Q68" s="982">
        <v>30422</v>
      </c>
      <c r="R68" s="976"/>
      <c r="S68" s="976"/>
      <c r="T68" s="976"/>
      <c r="U68" s="976"/>
      <c r="V68" s="976">
        <v>30397</v>
      </c>
      <c r="W68" s="976"/>
      <c r="X68" s="976"/>
      <c r="Y68" s="976"/>
      <c r="Z68" s="976"/>
      <c r="AA68" s="976">
        <v>26</v>
      </c>
      <c r="AB68" s="976"/>
      <c r="AC68" s="976"/>
      <c r="AD68" s="976"/>
      <c r="AE68" s="976"/>
      <c r="AF68" s="976">
        <v>26</v>
      </c>
      <c r="AG68" s="976"/>
      <c r="AH68" s="976"/>
      <c r="AI68" s="976"/>
      <c r="AJ68" s="976"/>
      <c r="AK68" s="976">
        <v>740</v>
      </c>
      <c r="AL68" s="976"/>
      <c r="AM68" s="976"/>
      <c r="AN68" s="976"/>
      <c r="AO68" s="976"/>
      <c r="AP68" s="976" t="s">
        <v>530</v>
      </c>
      <c r="AQ68" s="976"/>
      <c r="AR68" s="976"/>
      <c r="AS68" s="976"/>
      <c r="AT68" s="976"/>
      <c r="AU68" s="976" t="s">
        <v>530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534</v>
      </c>
      <c r="C69" s="969"/>
      <c r="D69" s="969"/>
      <c r="E69" s="969"/>
      <c r="F69" s="969"/>
      <c r="G69" s="969"/>
      <c r="H69" s="969"/>
      <c r="I69" s="969"/>
      <c r="J69" s="969"/>
      <c r="K69" s="969"/>
      <c r="L69" s="969"/>
      <c r="M69" s="969"/>
      <c r="N69" s="969"/>
      <c r="O69" s="969"/>
      <c r="P69" s="970"/>
      <c r="Q69" s="971">
        <v>221</v>
      </c>
      <c r="R69" s="965"/>
      <c r="S69" s="965"/>
      <c r="T69" s="965"/>
      <c r="U69" s="965"/>
      <c r="V69" s="965">
        <v>221</v>
      </c>
      <c r="W69" s="965"/>
      <c r="X69" s="965"/>
      <c r="Y69" s="965"/>
      <c r="Z69" s="965"/>
      <c r="AA69" s="965">
        <v>1</v>
      </c>
      <c r="AB69" s="965"/>
      <c r="AC69" s="965"/>
      <c r="AD69" s="965"/>
      <c r="AE69" s="965"/>
      <c r="AF69" s="965">
        <v>1</v>
      </c>
      <c r="AG69" s="965"/>
      <c r="AH69" s="965"/>
      <c r="AI69" s="965"/>
      <c r="AJ69" s="965"/>
      <c r="AK69" s="965">
        <v>57</v>
      </c>
      <c r="AL69" s="965"/>
      <c r="AM69" s="965"/>
      <c r="AN69" s="965"/>
      <c r="AO69" s="965"/>
      <c r="AP69" s="965" t="s">
        <v>530</v>
      </c>
      <c r="AQ69" s="965"/>
      <c r="AR69" s="965"/>
      <c r="AS69" s="965"/>
      <c r="AT69" s="965"/>
      <c r="AU69" s="965" t="s">
        <v>532</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535</v>
      </c>
      <c r="C70" s="969"/>
      <c r="D70" s="969"/>
      <c r="E70" s="969"/>
      <c r="F70" s="969"/>
      <c r="G70" s="969"/>
      <c r="H70" s="969"/>
      <c r="I70" s="969"/>
      <c r="J70" s="969"/>
      <c r="K70" s="969"/>
      <c r="L70" s="969"/>
      <c r="M70" s="969"/>
      <c r="N70" s="969"/>
      <c r="O70" s="969"/>
      <c r="P70" s="970"/>
      <c r="Q70" s="971">
        <v>511</v>
      </c>
      <c r="R70" s="965"/>
      <c r="S70" s="965"/>
      <c r="T70" s="965"/>
      <c r="U70" s="965"/>
      <c r="V70" s="965">
        <v>343</v>
      </c>
      <c r="W70" s="965"/>
      <c r="X70" s="965"/>
      <c r="Y70" s="965"/>
      <c r="Z70" s="965"/>
      <c r="AA70" s="965">
        <v>168</v>
      </c>
      <c r="AB70" s="965"/>
      <c r="AC70" s="965"/>
      <c r="AD70" s="965"/>
      <c r="AE70" s="965"/>
      <c r="AF70" s="965">
        <v>168</v>
      </c>
      <c r="AG70" s="965"/>
      <c r="AH70" s="965"/>
      <c r="AI70" s="965"/>
      <c r="AJ70" s="965"/>
      <c r="AK70" s="965" t="s">
        <v>530</v>
      </c>
      <c r="AL70" s="965"/>
      <c r="AM70" s="965"/>
      <c r="AN70" s="965"/>
      <c r="AO70" s="965"/>
      <c r="AP70" s="965" t="s">
        <v>532</v>
      </c>
      <c r="AQ70" s="965"/>
      <c r="AR70" s="965"/>
      <c r="AS70" s="965"/>
      <c r="AT70" s="965"/>
      <c r="AU70" s="965" t="s">
        <v>536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537</v>
      </c>
      <c r="C71" s="969"/>
      <c r="D71" s="969"/>
      <c r="E71" s="969"/>
      <c r="F71" s="969"/>
      <c r="G71" s="969"/>
      <c r="H71" s="969"/>
      <c r="I71" s="969"/>
      <c r="J71" s="969"/>
      <c r="K71" s="969"/>
      <c r="L71" s="969"/>
      <c r="M71" s="969"/>
      <c r="N71" s="969"/>
      <c r="O71" s="969"/>
      <c r="P71" s="970"/>
      <c r="Q71" s="971">
        <v>813</v>
      </c>
      <c r="R71" s="965"/>
      <c r="S71" s="965"/>
      <c r="T71" s="965"/>
      <c r="U71" s="965"/>
      <c r="V71" s="965">
        <v>808</v>
      </c>
      <c r="W71" s="965"/>
      <c r="X71" s="965"/>
      <c r="Y71" s="965"/>
      <c r="Z71" s="965"/>
      <c r="AA71" s="965">
        <v>5</v>
      </c>
      <c r="AB71" s="965"/>
      <c r="AC71" s="965"/>
      <c r="AD71" s="965"/>
      <c r="AE71" s="965"/>
      <c r="AF71" s="965">
        <v>5</v>
      </c>
      <c r="AG71" s="965"/>
      <c r="AH71" s="965"/>
      <c r="AI71" s="965"/>
      <c r="AJ71" s="965"/>
      <c r="AK71" s="965" t="s">
        <v>530</v>
      </c>
      <c r="AL71" s="965"/>
      <c r="AM71" s="965"/>
      <c r="AN71" s="965"/>
      <c r="AO71" s="965"/>
      <c r="AP71" s="965" t="s">
        <v>530</v>
      </c>
      <c r="AQ71" s="965"/>
      <c r="AR71" s="965"/>
      <c r="AS71" s="965"/>
      <c r="AT71" s="965"/>
      <c r="AU71" s="965" t="s">
        <v>532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538</v>
      </c>
      <c r="C72" s="969"/>
      <c r="D72" s="969"/>
      <c r="E72" s="969"/>
      <c r="F72" s="969"/>
      <c r="G72" s="969"/>
      <c r="H72" s="969"/>
      <c r="I72" s="969"/>
      <c r="J72" s="969"/>
      <c r="K72" s="969"/>
      <c r="L72" s="969"/>
      <c r="M72" s="969"/>
      <c r="N72" s="969"/>
      <c r="O72" s="969"/>
      <c r="P72" s="970"/>
      <c r="Q72" s="971">
        <v>280749</v>
      </c>
      <c r="R72" s="965"/>
      <c r="S72" s="965"/>
      <c r="T72" s="965"/>
      <c r="U72" s="965"/>
      <c r="V72" s="965">
        <v>275112</v>
      </c>
      <c r="W72" s="965"/>
      <c r="X72" s="965"/>
      <c r="Y72" s="965"/>
      <c r="Z72" s="965"/>
      <c r="AA72" s="965">
        <v>5638</v>
      </c>
      <c r="AB72" s="965"/>
      <c r="AC72" s="965"/>
      <c r="AD72" s="965"/>
      <c r="AE72" s="965"/>
      <c r="AF72" s="965">
        <v>5638</v>
      </c>
      <c r="AG72" s="965"/>
      <c r="AH72" s="965"/>
      <c r="AI72" s="965"/>
      <c r="AJ72" s="965"/>
      <c r="AK72" s="965">
        <v>2361</v>
      </c>
      <c r="AL72" s="965"/>
      <c r="AM72" s="965"/>
      <c r="AN72" s="965"/>
      <c r="AO72" s="965"/>
      <c r="AP72" s="965" t="s">
        <v>530</v>
      </c>
      <c r="AQ72" s="965"/>
      <c r="AR72" s="965"/>
      <c r="AS72" s="965"/>
      <c r="AT72" s="965"/>
      <c r="AU72" s="965" t="s">
        <v>530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539</v>
      </c>
      <c r="C73" s="969"/>
      <c r="D73" s="969"/>
      <c r="E73" s="969"/>
      <c r="F73" s="969"/>
      <c r="G73" s="969"/>
      <c r="H73" s="969"/>
      <c r="I73" s="969"/>
      <c r="J73" s="969"/>
      <c r="K73" s="969"/>
      <c r="L73" s="969"/>
      <c r="M73" s="969"/>
      <c r="N73" s="969"/>
      <c r="O73" s="969"/>
      <c r="P73" s="970"/>
      <c r="Q73" s="971">
        <v>836</v>
      </c>
      <c r="R73" s="965"/>
      <c r="S73" s="965"/>
      <c r="T73" s="965"/>
      <c r="U73" s="965"/>
      <c r="V73" s="965">
        <v>833</v>
      </c>
      <c r="W73" s="965"/>
      <c r="X73" s="965"/>
      <c r="Y73" s="965"/>
      <c r="Z73" s="965"/>
      <c r="AA73" s="965">
        <v>3</v>
      </c>
      <c r="AB73" s="965"/>
      <c r="AC73" s="965"/>
      <c r="AD73" s="965"/>
      <c r="AE73" s="965"/>
      <c r="AF73" s="965">
        <v>1354</v>
      </c>
      <c r="AG73" s="965"/>
      <c r="AH73" s="965"/>
      <c r="AI73" s="965"/>
      <c r="AJ73" s="965"/>
      <c r="AK73" s="965" t="s">
        <v>530</v>
      </c>
      <c r="AL73" s="965"/>
      <c r="AM73" s="965"/>
      <c r="AN73" s="965"/>
      <c r="AO73" s="965"/>
      <c r="AP73" s="965" t="s">
        <v>536</v>
      </c>
      <c r="AQ73" s="965"/>
      <c r="AR73" s="965"/>
      <c r="AS73" s="965"/>
      <c r="AT73" s="965"/>
      <c r="AU73" s="965" t="s">
        <v>536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7192</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286</v>
      </c>
      <c r="AG109" s="886"/>
      <c r="AH109" s="886"/>
      <c r="AI109" s="886"/>
      <c r="AJ109" s="887"/>
      <c r="AK109" s="888" t="s">
        <v>285</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286</v>
      </c>
      <c r="BW109" s="886"/>
      <c r="BX109" s="886"/>
      <c r="BY109" s="886"/>
      <c r="BZ109" s="887"/>
      <c r="CA109" s="888" t="s">
        <v>285</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286</v>
      </c>
      <c r="DM109" s="886"/>
      <c r="DN109" s="886"/>
      <c r="DO109" s="886"/>
      <c r="DP109" s="887"/>
      <c r="DQ109" s="888" t="s">
        <v>285</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1211492</v>
      </c>
      <c r="AB110" s="871"/>
      <c r="AC110" s="871"/>
      <c r="AD110" s="871"/>
      <c r="AE110" s="872"/>
      <c r="AF110" s="873">
        <v>1110948</v>
      </c>
      <c r="AG110" s="871"/>
      <c r="AH110" s="871"/>
      <c r="AI110" s="871"/>
      <c r="AJ110" s="872"/>
      <c r="AK110" s="873">
        <v>950185</v>
      </c>
      <c r="AL110" s="871"/>
      <c r="AM110" s="871"/>
      <c r="AN110" s="871"/>
      <c r="AO110" s="872"/>
      <c r="AP110" s="874">
        <v>17.5</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8106491</v>
      </c>
      <c r="BR110" s="798"/>
      <c r="BS110" s="798"/>
      <c r="BT110" s="798"/>
      <c r="BU110" s="798"/>
      <c r="BV110" s="798">
        <v>7955189</v>
      </c>
      <c r="BW110" s="798"/>
      <c r="BX110" s="798"/>
      <c r="BY110" s="798"/>
      <c r="BZ110" s="798"/>
      <c r="CA110" s="798">
        <v>8323577</v>
      </c>
      <c r="CB110" s="798"/>
      <c r="CC110" s="798"/>
      <c r="CD110" s="798"/>
      <c r="CE110" s="798"/>
      <c r="CF110" s="859">
        <v>153.6</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219402</v>
      </c>
      <c r="BR111" s="769"/>
      <c r="BS111" s="769"/>
      <c r="BT111" s="769"/>
      <c r="BU111" s="769"/>
      <c r="BV111" s="769">
        <v>133232</v>
      </c>
      <c r="BW111" s="769"/>
      <c r="BX111" s="769"/>
      <c r="BY111" s="769"/>
      <c r="BZ111" s="769"/>
      <c r="CA111" s="769">
        <v>52088</v>
      </c>
      <c r="CB111" s="769"/>
      <c r="CC111" s="769"/>
      <c r="CD111" s="769"/>
      <c r="CE111" s="769"/>
      <c r="CF111" s="846">
        <v>1</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292210</v>
      </c>
      <c r="BR112" s="769"/>
      <c r="BS112" s="769"/>
      <c r="BT112" s="769"/>
      <c r="BU112" s="769"/>
      <c r="BV112" s="769">
        <v>314666</v>
      </c>
      <c r="BW112" s="769"/>
      <c r="BX112" s="769"/>
      <c r="BY112" s="769"/>
      <c r="BZ112" s="769"/>
      <c r="CA112" s="769">
        <v>543336</v>
      </c>
      <c r="CB112" s="769"/>
      <c r="CC112" s="769"/>
      <c r="CD112" s="769"/>
      <c r="CE112" s="769"/>
      <c r="CF112" s="846">
        <v>10</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24777</v>
      </c>
      <c r="AB113" s="907"/>
      <c r="AC113" s="907"/>
      <c r="AD113" s="907"/>
      <c r="AE113" s="908"/>
      <c r="AF113" s="909">
        <v>31162</v>
      </c>
      <c r="AG113" s="907"/>
      <c r="AH113" s="907"/>
      <c r="AI113" s="907"/>
      <c r="AJ113" s="908"/>
      <c r="AK113" s="909">
        <v>21772</v>
      </c>
      <c r="AL113" s="907"/>
      <c r="AM113" s="907"/>
      <c r="AN113" s="907"/>
      <c r="AO113" s="908"/>
      <c r="AP113" s="910">
        <v>0.4</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t="s">
        <v>112</v>
      </c>
      <c r="BR113" s="769"/>
      <c r="BS113" s="769"/>
      <c r="BT113" s="769"/>
      <c r="BU113" s="769"/>
      <c r="BV113" s="769" t="s">
        <v>112</v>
      </c>
      <c r="BW113" s="769"/>
      <c r="BX113" s="769"/>
      <c r="BY113" s="769"/>
      <c r="BZ113" s="769"/>
      <c r="CA113" s="769" t="s">
        <v>112</v>
      </c>
      <c r="CB113" s="769"/>
      <c r="CC113" s="769"/>
      <c r="CD113" s="769"/>
      <c r="CE113" s="769"/>
      <c r="CF113" s="846" t="s">
        <v>112</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130837</v>
      </c>
      <c r="DH113" s="782"/>
      <c r="DI113" s="782"/>
      <c r="DJ113" s="782"/>
      <c r="DK113" s="783"/>
      <c r="DL113" s="784">
        <v>61272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112</v>
      </c>
      <c r="AB114" s="782"/>
      <c r="AC114" s="782"/>
      <c r="AD114" s="782"/>
      <c r="AE114" s="783"/>
      <c r="AF114" s="784" t="s">
        <v>112</v>
      </c>
      <c r="AG114" s="782"/>
      <c r="AH114" s="782"/>
      <c r="AI114" s="782"/>
      <c r="AJ114" s="783"/>
      <c r="AK114" s="784" t="s">
        <v>112</v>
      </c>
      <c r="AL114" s="782"/>
      <c r="AM114" s="782"/>
      <c r="AN114" s="782"/>
      <c r="AO114" s="783"/>
      <c r="AP114" s="752" t="s">
        <v>112</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3940274</v>
      </c>
      <c r="BR114" s="769"/>
      <c r="BS114" s="769"/>
      <c r="BT114" s="769"/>
      <c r="BU114" s="769"/>
      <c r="BV114" s="769">
        <v>3914694</v>
      </c>
      <c r="BW114" s="769"/>
      <c r="BX114" s="769"/>
      <c r="BY114" s="769"/>
      <c r="BZ114" s="769"/>
      <c r="CA114" s="769">
        <v>3746462</v>
      </c>
      <c r="CB114" s="769"/>
      <c r="CC114" s="769"/>
      <c r="CD114" s="769"/>
      <c r="CE114" s="769"/>
      <c r="CF114" s="846">
        <v>69.2</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67536</v>
      </c>
      <c r="AB115" s="907"/>
      <c r="AC115" s="907"/>
      <c r="AD115" s="907"/>
      <c r="AE115" s="908"/>
      <c r="AF115" s="909">
        <v>79000</v>
      </c>
      <c r="AG115" s="907"/>
      <c r="AH115" s="907"/>
      <c r="AI115" s="907"/>
      <c r="AJ115" s="908"/>
      <c r="AK115" s="909">
        <v>16557</v>
      </c>
      <c r="AL115" s="907"/>
      <c r="AM115" s="907"/>
      <c r="AN115" s="907"/>
      <c r="AO115" s="908"/>
      <c r="AP115" s="910">
        <v>0.3</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v>2403</v>
      </c>
      <c r="BR115" s="769"/>
      <c r="BS115" s="769"/>
      <c r="BT115" s="769"/>
      <c r="BU115" s="769"/>
      <c r="BV115" s="769">
        <v>317</v>
      </c>
      <c r="BW115" s="769"/>
      <c r="BX115" s="769"/>
      <c r="BY115" s="769"/>
      <c r="BZ115" s="769"/>
      <c r="CA115" s="769">
        <v>2316</v>
      </c>
      <c r="CB115" s="769"/>
      <c r="CC115" s="769"/>
      <c r="CD115" s="769"/>
      <c r="CE115" s="769"/>
      <c r="CF115" s="846">
        <v>0</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1208</v>
      </c>
      <c r="AB116" s="782"/>
      <c r="AC116" s="782"/>
      <c r="AD116" s="782"/>
      <c r="AE116" s="783"/>
      <c r="AF116" s="784">
        <v>138</v>
      </c>
      <c r="AG116" s="782"/>
      <c r="AH116" s="782"/>
      <c r="AI116" s="782"/>
      <c r="AJ116" s="783"/>
      <c r="AK116" s="784">
        <v>56</v>
      </c>
      <c r="AL116" s="782"/>
      <c r="AM116" s="782"/>
      <c r="AN116" s="782"/>
      <c r="AO116" s="783"/>
      <c r="AP116" s="752">
        <v>0</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34326</v>
      </c>
      <c r="DH116" s="782"/>
      <c r="DI116" s="782"/>
      <c r="DJ116" s="782"/>
      <c r="DK116" s="783"/>
      <c r="DL116" s="784">
        <v>25956</v>
      </c>
      <c r="DM116" s="782"/>
      <c r="DN116" s="782"/>
      <c r="DO116" s="782"/>
      <c r="DP116" s="783"/>
      <c r="DQ116" s="784">
        <v>17317</v>
      </c>
      <c r="DR116" s="782"/>
      <c r="DS116" s="782"/>
      <c r="DT116" s="782"/>
      <c r="DU116" s="783"/>
      <c r="DV116" s="752">
        <v>0.3</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1305013</v>
      </c>
      <c r="AB117" s="893"/>
      <c r="AC117" s="893"/>
      <c r="AD117" s="893"/>
      <c r="AE117" s="894"/>
      <c r="AF117" s="896">
        <v>1221248</v>
      </c>
      <c r="AG117" s="893"/>
      <c r="AH117" s="893"/>
      <c r="AI117" s="893"/>
      <c r="AJ117" s="894"/>
      <c r="AK117" s="896">
        <v>988570</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286</v>
      </c>
      <c r="AG118" s="886"/>
      <c r="AH118" s="886"/>
      <c r="AI118" s="886"/>
      <c r="AJ118" s="887"/>
      <c r="AK118" s="888" t="s">
        <v>285</v>
      </c>
      <c r="AL118" s="886"/>
      <c r="AM118" s="886"/>
      <c r="AN118" s="886"/>
      <c r="AO118" s="887"/>
      <c r="AP118" s="889" t="s">
        <v>402</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430</v>
      </c>
      <c r="BP118" s="836"/>
      <c r="BQ118" s="855">
        <v>12560780</v>
      </c>
      <c r="BR118" s="856"/>
      <c r="BS118" s="856"/>
      <c r="BT118" s="856"/>
      <c r="BU118" s="856"/>
      <c r="BV118" s="856">
        <v>12318098</v>
      </c>
      <c r="BW118" s="856"/>
      <c r="BX118" s="856"/>
      <c r="BY118" s="856"/>
      <c r="BZ118" s="856"/>
      <c r="CA118" s="856">
        <v>12667779</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2158248</v>
      </c>
      <c r="BR119" s="798"/>
      <c r="BS119" s="798"/>
      <c r="BT119" s="798"/>
      <c r="BU119" s="798"/>
      <c r="BV119" s="798">
        <v>2854126</v>
      </c>
      <c r="BW119" s="798"/>
      <c r="BX119" s="798"/>
      <c r="BY119" s="798"/>
      <c r="BZ119" s="798"/>
      <c r="CA119" s="798">
        <v>3541330</v>
      </c>
      <c r="CB119" s="798"/>
      <c r="CC119" s="798"/>
      <c r="CD119" s="798"/>
      <c r="CE119" s="798"/>
      <c r="CF119" s="859">
        <v>65.400000000000006</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54239</v>
      </c>
      <c r="DH119" s="715"/>
      <c r="DI119" s="715"/>
      <c r="DJ119" s="715"/>
      <c r="DK119" s="716"/>
      <c r="DL119" s="717">
        <v>46004</v>
      </c>
      <c r="DM119" s="715"/>
      <c r="DN119" s="715"/>
      <c r="DO119" s="715"/>
      <c r="DP119" s="716"/>
      <c r="DQ119" s="717">
        <v>34771</v>
      </c>
      <c r="DR119" s="715"/>
      <c r="DS119" s="715"/>
      <c r="DT119" s="715"/>
      <c r="DU119" s="716"/>
      <c r="DV119" s="805">
        <v>0.6</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454578</v>
      </c>
      <c r="BR120" s="769"/>
      <c r="BS120" s="769"/>
      <c r="BT120" s="769"/>
      <c r="BU120" s="769"/>
      <c r="BV120" s="769">
        <v>422545</v>
      </c>
      <c r="BW120" s="769"/>
      <c r="BX120" s="769"/>
      <c r="BY120" s="769"/>
      <c r="BZ120" s="769"/>
      <c r="CA120" s="769">
        <v>366545</v>
      </c>
      <c r="CB120" s="769"/>
      <c r="CC120" s="769"/>
      <c r="CD120" s="769"/>
      <c r="CE120" s="769"/>
      <c r="CF120" s="846">
        <v>6.8</v>
      </c>
      <c r="CG120" s="847"/>
      <c r="CH120" s="847"/>
      <c r="CI120" s="847"/>
      <c r="CJ120" s="847"/>
      <c r="CK120" s="848" t="s">
        <v>436</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190191</v>
      </c>
      <c r="DH120" s="798"/>
      <c r="DI120" s="798"/>
      <c r="DJ120" s="798"/>
      <c r="DK120" s="798"/>
      <c r="DL120" s="798">
        <v>196268</v>
      </c>
      <c r="DM120" s="798"/>
      <c r="DN120" s="798"/>
      <c r="DO120" s="798"/>
      <c r="DP120" s="798"/>
      <c r="DQ120" s="798">
        <v>436147</v>
      </c>
      <c r="DR120" s="798"/>
      <c r="DS120" s="798"/>
      <c r="DT120" s="798"/>
      <c r="DU120" s="798"/>
      <c r="DV120" s="799">
        <v>8.1</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50659</v>
      </c>
      <c r="AB121" s="782"/>
      <c r="AC121" s="782"/>
      <c r="AD121" s="782"/>
      <c r="AE121" s="783"/>
      <c r="AF121" s="784">
        <v>62074</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6293186</v>
      </c>
      <c r="BR121" s="856"/>
      <c r="BS121" s="856"/>
      <c r="BT121" s="856"/>
      <c r="BU121" s="856"/>
      <c r="BV121" s="856">
        <v>6537374</v>
      </c>
      <c r="BW121" s="856"/>
      <c r="BX121" s="856"/>
      <c r="BY121" s="856"/>
      <c r="BZ121" s="856"/>
      <c r="CA121" s="856">
        <v>6568346</v>
      </c>
      <c r="CB121" s="856"/>
      <c r="CC121" s="856"/>
      <c r="CD121" s="856"/>
      <c r="CE121" s="856"/>
      <c r="CF121" s="857">
        <v>121.2</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102019</v>
      </c>
      <c r="DH121" s="769"/>
      <c r="DI121" s="769"/>
      <c r="DJ121" s="769"/>
      <c r="DK121" s="769"/>
      <c r="DL121" s="769">
        <v>118398</v>
      </c>
      <c r="DM121" s="769"/>
      <c r="DN121" s="769"/>
      <c r="DO121" s="769"/>
      <c r="DP121" s="769"/>
      <c r="DQ121" s="769">
        <v>107189</v>
      </c>
      <c r="DR121" s="769"/>
      <c r="DS121" s="769"/>
      <c r="DT121" s="769"/>
      <c r="DU121" s="769"/>
      <c r="DV121" s="821">
        <v>2</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439</v>
      </c>
      <c r="BP122" s="836"/>
      <c r="BQ122" s="837">
        <v>8906012</v>
      </c>
      <c r="BR122" s="838"/>
      <c r="BS122" s="838"/>
      <c r="BT122" s="838"/>
      <c r="BU122" s="838"/>
      <c r="BV122" s="838">
        <v>9814045</v>
      </c>
      <c r="BW122" s="838"/>
      <c r="BX122" s="838"/>
      <c r="BY122" s="838"/>
      <c r="BZ122" s="838"/>
      <c r="CA122" s="838">
        <v>10476221</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8235</v>
      </c>
      <c r="AB123" s="782"/>
      <c r="AC123" s="782"/>
      <c r="AD123" s="782"/>
      <c r="AE123" s="783"/>
      <c r="AF123" s="784">
        <v>8691</v>
      </c>
      <c r="AG123" s="782"/>
      <c r="AH123" s="782"/>
      <c r="AI123" s="782"/>
      <c r="AJ123" s="783"/>
      <c r="AK123" s="784">
        <v>8317</v>
      </c>
      <c r="AL123" s="782"/>
      <c r="AM123" s="782"/>
      <c r="AN123" s="782"/>
      <c r="AO123" s="783"/>
      <c r="AP123" s="752">
        <v>0.2</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66.7</v>
      </c>
      <c r="BR123" s="830"/>
      <c r="BS123" s="830"/>
      <c r="BT123" s="830"/>
      <c r="BU123" s="830"/>
      <c r="BV123" s="830">
        <v>46.6</v>
      </c>
      <c r="BW123" s="830"/>
      <c r="BX123" s="830"/>
      <c r="BY123" s="830"/>
      <c r="BZ123" s="830"/>
      <c r="CA123" s="830">
        <v>40.4</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8642</v>
      </c>
      <c r="AB126" s="782"/>
      <c r="AC126" s="782"/>
      <c r="AD126" s="782"/>
      <c r="AE126" s="783"/>
      <c r="AF126" s="784">
        <v>8235</v>
      </c>
      <c r="AG126" s="782"/>
      <c r="AH126" s="782"/>
      <c r="AI126" s="782"/>
      <c r="AJ126" s="783"/>
      <c r="AK126" s="784">
        <v>8240</v>
      </c>
      <c r="AL126" s="782"/>
      <c r="AM126" s="782"/>
      <c r="AN126" s="782"/>
      <c r="AO126" s="783"/>
      <c r="AP126" s="752">
        <v>0.2</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450</v>
      </c>
      <c r="AY127" s="756"/>
      <c r="AZ127" s="756"/>
      <c r="BA127" s="756"/>
      <c r="BB127" s="756"/>
      <c r="BC127" s="756"/>
      <c r="BD127" s="756"/>
      <c r="BE127" s="757"/>
      <c r="BF127" s="758" t="s">
        <v>112</v>
      </c>
      <c r="BG127" s="759"/>
      <c r="BH127" s="759"/>
      <c r="BI127" s="759"/>
      <c r="BJ127" s="759"/>
      <c r="BK127" s="759"/>
      <c r="BL127" s="760"/>
      <c r="BM127" s="758">
        <v>14.42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v>2403</v>
      </c>
      <c r="DH127" s="818"/>
      <c r="DI127" s="818"/>
      <c r="DJ127" s="818"/>
      <c r="DK127" s="818"/>
      <c r="DL127" s="818">
        <v>317</v>
      </c>
      <c r="DM127" s="818"/>
      <c r="DN127" s="818"/>
      <c r="DO127" s="818"/>
      <c r="DP127" s="818"/>
      <c r="DQ127" s="818">
        <v>2316</v>
      </c>
      <c r="DR127" s="818"/>
      <c r="DS127" s="818"/>
      <c r="DT127" s="818"/>
      <c r="DU127" s="818"/>
      <c r="DV127" s="819">
        <v>0</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57094</v>
      </c>
      <c r="AB128" s="722"/>
      <c r="AC128" s="722"/>
      <c r="AD128" s="722"/>
      <c r="AE128" s="723"/>
      <c r="AF128" s="724">
        <v>57574</v>
      </c>
      <c r="AG128" s="722"/>
      <c r="AH128" s="722"/>
      <c r="AI128" s="722"/>
      <c r="AJ128" s="723"/>
      <c r="AK128" s="724">
        <v>59908</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112</v>
      </c>
      <c r="BG128" s="789"/>
      <c r="BH128" s="789"/>
      <c r="BI128" s="789"/>
      <c r="BJ128" s="789"/>
      <c r="BK128" s="789"/>
      <c r="BL128" s="790"/>
      <c r="BM128" s="788">
        <v>19.420000000000002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6172735</v>
      </c>
      <c r="AB129" s="782"/>
      <c r="AC129" s="782"/>
      <c r="AD129" s="782"/>
      <c r="AE129" s="783"/>
      <c r="AF129" s="784">
        <v>6044579</v>
      </c>
      <c r="AG129" s="782"/>
      <c r="AH129" s="782"/>
      <c r="AI129" s="782"/>
      <c r="AJ129" s="783"/>
      <c r="AK129" s="784">
        <v>6052644</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8.1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700737</v>
      </c>
      <c r="AB130" s="782"/>
      <c r="AC130" s="782"/>
      <c r="AD130" s="782"/>
      <c r="AE130" s="783"/>
      <c r="AF130" s="784">
        <v>676248</v>
      </c>
      <c r="AG130" s="782"/>
      <c r="AH130" s="782"/>
      <c r="AI130" s="782"/>
      <c r="AJ130" s="783"/>
      <c r="AK130" s="784">
        <v>634779</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v>40.4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5471998</v>
      </c>
      <c r="AB131" s="715"/>
      <c r="AC131" s="715"/>
      <c r="AD131" s="715"/>
      <c r="AE131" s="716"/>
      <c r="AF131" s="717">
        <v>5368331</v>
      </c>
      <c r="AG131" s="715"/>
      <c r="AH131" s="715"/>
      <c r="AI131" s="715"/>
      <c r="AJ131" s="716"/>
      <c r="AK131" s="717">
        <v>5417865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9.9996747070000005</v>
      </c>
      <c r="AB132" s="738"/>
      <c r="AC132" s="738"/>
      <c r="AD132" s="738"/>
      <c r="AE132" s="739"/>
      <c r="AF132" s="740">
        <v>9.0796562279999993</v>
      </c>
      <c r="AG132" s="738"/>
      <c r="AH132" s="738"/>
      <c r="AI132" s="738"/>
      <c r="AJ132" s="739"/>
      <c r="AK132" s="740">
        <v>5.4243322779999996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10.8</v>
      </c>
      <c r="AB133" s="747"/>
      <c r="AC133" s="747"/>
      <c r="AD133" s="747"/>
      <c r="AE133" s="748"/>
      <c r="AF133" s="746">
        <v>9.8000000000000007</v>
      </c>
      <c r="AG133" s="747"/>
      <c r="AH133" s="747"/>
      <c r="AI133" s="747"/>
      <c r="AJ133" s="748"/>
      <c r="AK133" s="746">
        <v>8.1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0"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3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31" t="s">
        <v>471</v>
      </c>
      <c r="H9" s="1132"/>
      <c r="I9" s="1132"/>
      <c r="J9" s="1133"/>
      <c r="K9" s="263">
        <v>2018603</v>
      </c>
      <c r="L9" s="264">
        <v>103667</v>
      </c>
      <c r="M9" s="265">
        <v>59173</v>
      </c>
      <c r="N9" s="266">
        <v>75.2</v>
      </c>
    </row>
    <row r="10" spans="1:16">
      <c r="A10" s="248"/>
      <c r="B10" s="244"/>
      <c r="C10" s="244"/>
      <c r="D10" s="244"/>
      <c r="E10" s="244"/>
      <c r="F10" s="244"/>
      <c r="G10" s="1131" t="s">
        <v>472</v>
      </c>
      <c r="H10" s="1132"/>
      <c r="I10" s="1132"/>
      <c r="J10" s="1133"/>
      <c r="K10" s="267">
        <v>45529</v>
      </c>
      <c r="L10" s="268">
        <v>2338</v>
      </c>
      <c r="M10" s="269">
        <v>7215</v>
      </c>
      <c r="N10" s="270">
        <v>-67.599999999999994</v>
      </c>
    </row>
    <row r="11" spans="1:16" ht="13.5" customHeight="1">
      <c r="A11" s="248"/>
      <c r="B11" s="244"/>
      <c r="C11" s="244"/>
      <c r="D11" s="244"/>
      <c r="E11" s="244"/>
      <c r="F11" s="244"/>
      <c r="G11" s="1131" t="s">
        <v>473</v>
      </c>
      <c r="H11" s="1132"/>
      <c r="I11" s="1132"/>
      <c r="J11" s="1133"/>
      <c r="K11" s="267">
        <v>2661</v>
      </c>
      <c r="L11" s="268">
        <v>137</v>
      </c>
      <c r="M11" s="269">
        <v>10616</v>
      </c>
      <c r="N11" s="270">
        <v>-98.7</v>
      </c>
    </row>
    <row r="12" spans="1:16" ht="13.5" customHeight="1">
      <c r="A12" s="248"/>
      <c r="B12" s="244"/>
      <c r="C12" s="244"/>
      <c r="D12" s="244"/>
      <c r="E12" s="244"/>
      <c r="F12" s="244"/>
      <c r="G12" s="1131" t="s">
        <v>474</v>
      </c>
      <c r="H12" s="1132"/>
      <c r="I12" s="1132"/>
      <c r="J12" s="1133"/>
      <c r="K12" s="267">
        <v>14607</v>
      </c>
      <c r="L12" s="268">
        <v>750</v>
      </c>
      <c r="M12" s="269">
        <v>706</v>
      </c>
      <c r="N12" s="270">
        <v>6.2</v>
      </c>
    </row>
    <row r="13" spans="1:16" ht="13.5" customHeight="1">
      <c r="A13" s="248"/>
      <c r="B13" s="244"/>
      <c r="C13" s="244"/>
      <c r="D13" s="244"/>
      <c r="E13" s="244"/>
      <c r="F13" s="244"/>
      <c r="G13" s="1131" t="s">
        <v>475</v>
      </c>
      <c r="H13" s="1132"/>
      <c r="I13" s="1132"/>
      <c r="J13" s="1133"/>
      <c r="K13" s="267" t="s">
        <v>476</v>
      </c>
      <c r="L13" s="268" t="s">
        <v>476</v>
      </c>
      <c r="M13" s="269" t="s">
        <v>476</v>
      </c>
      <c r="N13" s="270" t="s">
        <v>476</v>
      </c>
    </row>
    <row r="14" spans="1:16" ht="13.5" customHeight="1">
      <c r="A14" s="248"/>
      <c r="B14" s="244"/>
      <c r="C14" s="244"/>
      <c r="D14" s="244"/>
      <c r="E14" s="244"/>
      <c r="F14" s="244"/>
      <c r="G14" s="1131" t="s">
        <v>477</v>
      </c>
      <c r="H14" s="1132"/>
      <c r="I14" s="1132"/>
      <c r="J14" s="1133"/>
      <c r="K14" s="267">
        <v>119816</v>
      </c>
      <c r="L14" s="268">
        <v>6153</v>
      </c>
      <c r="M14" s="269">
        <v>3081</v>
      </c>
      <c r="N14" s="270">
        <v>99.7</v>
      </c>
    </row>
    <row r="15" spans="1:16" ht="13.5" customHeight="1">
      <c r="A15" s="248"/>
      <c r="B15" s="244"/>
      <c r="C15" s="244"/>
      <c r="D15" s="244"/>
      <c r="E15" s="244"/>
      <c r="F15" s="244"/>
      <c r="G15" s="1131" t="s">
        <v>478</v>
      </c>
      <c r="H15" s="1132"/>
      <c r="I15" s="1132"/>
      <c r="J15" s="1133"/>
      <c r="K15" s="267">
        <v>55168</v>
      </c>
      <c r="L15" s="268">
        <v>2833</v>
      </c>
      <c r="M15" s="269">
        <v>1676</v>
      </c>
      <c r="N15" s="270">
        <v>69</v>
      </c>
    </row>
    <row r="16" spans="1:16">
      <c r="A16" s="248"/>
      <c r="B16" s="244"/>
      <c r="C16" s="244"/>
      <c r="D16" s="244"/>
      <c r="E16" s="244"/>
      <c r="F16" s="244"/>
      <c r="G16" s="1134" t="s">
        <v>479</v>
      </c>
      <c r="H16" s="1135"/>
      <c r="I16" s="1135"/>
      <c r="J16" s="1136"/>
      <c r="K16" s="268">
        <v>-240446</v>
      </c>
      <c r="L16" s="268">
        <v>-12348</v>
      </c>
      <c r="M16" s="269">
        <v>-6602</v>
      </c>
      <c r="N16" s="270">
        <v>87</v>
      </c>
    </row>
    <row r="17" spans="1:16">
      <c r="A17" s="248"/>
      <c r="B17" s="244"/>
      <c r="C17" s="244"/>
      <c r="D17" s="244"/>
      <c r="E17" s="244"/>
      <c r="F17" s="244"/>
      <c r="G17" s="1134" t="s">
        <v>170</v>
      </c>
      <c r="H17" s="1135"/>
      <c r="I17" s="1135"/>
      <c r="J17" s="1136"/>
      <c r="K17" s="268">
        <v>2015938</v>
      </c>
      <c r="L17" s="268">
        <v>103530</v>
      </c>
      <c r="M17" s="269">
        <v>75864</v>
      </c>
      <c r="N17" s="270">
        <v>36.5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8" t="s">
        <v>484</v>
      </c>
      <c r="H21" s="1129"/>
      <c r="I21" s="1129"/>
      <c r="J21" s="1130"/>
      <c r="K21" s="280">
        <v>11.66</v>
      </c>
      <c r="L21" s="281">
        <v>7.34</v>
      </c>
      <c r="M21" s="282">
        <v>4.32</v>
      </c>
      <c r="N21" s="249"/>
      <c r="O21" s="283"/>
      <c r="P21" s="279"/>
    </row>
    <row r="22" spans="1:16" s="284" customFormat="1">
      <c r="A22" s="279"/>
      <c r="B22" s="249"/>
      <c r="C22" s="249"/>
      <c r="D22" s="249"/>
      <c r="E22" s="249"/>
      <c r="F22" s="249"/>
      <c r="G22" s="1128" t="s">
        <v>485</v>
      </c>
      <c r="H22" s="1129"/>
      <c r="I22" s="1129"/>
      <c r="J22" s="1130"/>
      <c r="K22" s="285">
        <v>98</v>
      </c>
      <c r="L22" s="286">
        <v>96.1</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19" t="s">
        <v>489</v>
      </c>
      <c r="H32" s="1120"/>
      <c r="I32" s="1120"/>
      <c r="J32" s="1121"/>
      <c r="K32" s="294">
        <v>950185</v>
      </c>
      <c r="L32" s="294">
        <v>48798</v>
      </c>
      <c r="M32" s="295">
        <v>35137</v>
      </c>
      <c r="N32" s="296">
        <v>38.9</v>
      </c>
    </row>
    <row r="33" spans="1:16" ht="13.5" customHeight="1">
      <c r="A33" s="248"/>
      <c r="B33" s="244"/>
      <c r="C33" s="244"/>
      <c r="D33" s="244"/>
      <c r="E33" s="244"/>
      <c r="F33" s="244"/>
      <c r="G33" s="1119" t="s">
        <v>490</v>
      </c>
      <c r="H33" s="1120"/>
      <c r="I33" s="1120"/>
      <c r="J33" s="1121"/>
      <c r="K33" s="294" t="s">
        <v>476</v>
      </c>
      <c r="L33" s="294" t="s">
        <v>476</v>
      </c>
      <c r="M33" s="295" t="s">
        <v>476</v>
      </c>
      <c r="N33" s="296" t="s">
        <v>476</v>
      </c>
    </row>
    <row r="34" spans="1:16" ht="27" customHeight="1">
      <c r="A34" s="248"/>
      <c r="B34" s="244"/>
      <c r="C34" s="244"/>
      <c r="D34" s="244"/>
      <c r="E34" s="244"/>
      <c r="F34" s="244"/>
      <c r="G34" s="1119" t="s">
        <v>491</v>
      </c>
      <c r="H34" s="1120"/>
      <c r="I34" s="1120"/>
      <c r="J34" s="1121"/>
      <c r="K34" s="294" t="s">
        <v>476</v>
      </c>
      <c r="L34" s="294" t="s">
        <v>476</v>
      </c>
      <c r="M34" s="295">
        <v>6</v>
      </c>
      <c r="N34" s="296" t="s">
        <v>476</v>
      </c>
    </row>
    <row r="35" spans="1:16" ht="27" customHeight="1">
      <c r="A35" s="248"/>
      <c r="B35" s="244"/>
      <c r="C35" s="244"/>
      <c r="D35" s="244"/>
      <c r="E35" s="244"/>
      <c r="F35" s="244"/>
      <c r="G35" s="1119" t="s">
        <v>492</v>
      </c>
      <c r="H35" s="1120"/>
      <c r="I35" s="1120"/>
      <c r="J35" s="1121"/>
      <c r="K35" s="294">
        <v>21772</v>
      </c>
      <c r="L35" s="294">
        <v>1118</v>
      </c>
      <c r="M35" s="295">
        <v>15256</v>
      </c>
      <c r="N35" s="296">
        <v>-92.7</v>
      </c>
    </row>
    <row r="36" spans="1:16" ht="27" customHeight="1">
      <c r="A36" s="248"/>
      <c r="B36" s="244"/>
      <c r="C36" s="244"/>
      <c r="D36" s="244"/>
      <c r="E36" s="244"/>
      <c r="F36" s="244"/>
      <c r="G36" s="1119" t="s">
        <v>493</v>
      </c>
      <c r="H36" s="1120"/>
      <c r="I36" s="1120"/>
      <c r="J36" s="1121"/>
      <c r="K36" s="294" t="s">
        <v>476</v>
      </c>
      <c r="L36" s="294" t="s">
        <v>476</v>
      </c>
      <c r="M36" s="295">
        <v>3492</v>
      </c>
      <c r="N36" s="296" t="s">
        <v>476</v>
      </c>
    </row>
    <row r="37" spans="1:16" ht="13.5" customHeight="1">
      <c r="A37" s="248"/>
      <c r="B37" s="244"/>
      <c r="C37" s="244"/>
      <c r="D37" s="244"/>
      <c r="E37" s="244"/>
      <c r="F37" s="244"/>
      <c r="G37" s="1119" t="s">
        <v>494</v>
      </c>
      <c r="H37" s="1120"/>
      <c r="I37" s="1120"/>
      <c r="J37" s="1121"/>
      <c r="K37" s="294">
        <v>16557</v>
      </c>
      <c r="L37" s="294">
        <v>850</v>
      </c>
      <c r="M37" s="295">
        <v>1810</v>
      </c>
      <c r="N37" s="296">
        <v>-53</v>
      </c>
    </row>
    <row r="38" spans="1:16" ht="27" customHeight="1">
      <c r="A38" s="248"/>
      <c r="B38" s="244"/>
      <c r="C38" s="244"/>
      <c r="D38" s="244"/>
      <c r="E38" s="244"/>
      <c r="F38" s="244"/>
      <c r="G38" s="1122" t="s">
        <v>495</v>
      </c>
      <c r="H38" s="1123"/>
      <c r="I38" s="1123"/>
      <c r="J38" s="1124"/>
      <c r="K38" s="297">
        <v>56</v>
      </c>
      <c r="L38" s="297">
        <v>3</v>
      </c>
      <c r="M38" s="298">
        <v>3</v>
      </c>
      <c r="N38" s="299">
        <v>0</v>
      </c>
      <c r="O38" s="293"/>
    </row>
    <row r="39" spans="1:16">
      <c r="A39" s="248"/>
      <c r="B39" s="244"/>
      <c r="C39" s="244"/>
      <c r="D39" s="244"/>
      <c r="E39" s="244"/>
      <c r="F39" s="244"/>
      <c r="G39" s="1122" t="s">
        <v>496</v>
      </c>
      <c r="H39" s="1123"/>
      <c r="I39" s="1123"/>
      <c r="J39" s="1124"/>
      <c r="K39" s="300">
        <v>-59908</v>
      </c>
      <c r="L39" s="300">
        <v>-3077</v>
      </c>
      <c r="M39" s="301">
        <v>-3198</v>
      </c>
      <c r="N39" s="302">
        <v>-3.8</v>
      </c>
      <c r="O39" s="293"/>
    </row>
    <row r="40" spans="1:16" ht="27" customHeight="1">
      <c r="A40" s="248"/>
      <c r="B40" s="244"/>
      <c r="C40" s="244"/>
      <c r="D40" s="244"/>
      <c r="E40" s="244"/>
      <c r="F40" s="244"/>
      <c r="G40" s="1119" t="s">
        <v>497</v>
      </c>
      <c r="H40" s="1120"/>
      <c r="I40" s="1120"/>
      <c r="J40" s="1121"/>
      <c r="K40" s="300">
        <v>-634779</v>
      </c>
      <c r="L40" s="300">
        <v>-32600</v>
      </c>
      <c r="M40" s="301">
        <v>-35133</v>
      </c>
      <c r="N40" s="302">
        <v>-7.2</v>
      </c>
      <c r="O40" s="293"/>
    </row>
    <row r="41" spans="1:16">
      <c r="A41" s="248"/>
      <c r="B41" s="244"/>
      <c r="C41" s="244"/>
      <c r="D41" s="244"/>
      <c r="E41" s="244"/>
      <c r="F41" s="244"/>
      <c r="G41" s="1125" t="s">
        <v>280</v>
      </c>
      <c r="H41" s="1126"/>
      <c r="I41" s="1126"/>
      <c r="J41" s="1127"/>
      <c r="K41" s="294">
        <v>293883</v>
      </c>
      <c r="L41" s="300">
        <v>15093</v>
      </c>
      <c r="M41" s="301">
        <v>17373</v>
      </c>
      <c r="N41" s="302">
        <v>-13.1</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2" t="s">
        <v>466</v>
      </c>
      <c r="J49" s="1114" t="s">
        <v>501</v>
      </c>
      <c r="K49" s="1115"/>
      <c r="L49" s="1115"/>
      <c r="M49" s="1115"/>
      <c r="N49" s="1116"/>
    </row>
    <row r="50" spans="1:14">
      <c r="A50" s="248"/>
      <c r="B50" s="244"/>
      <c r="C50" s="244"/>
      <c r="D50" s="244"/>
      <c r="E50" s="244"/>
      <c r="F50" s="244"/>
      <c r="G50" s="312"/>
      <c r="H50" s="313"/>
      <c r="I50" s="1113"/>
      <c r="J50" s="314" t="s">
        <v>502</v>
      </c>
      <c r="K50" s="315" t="s">
        <v>503</v>
      </c>
      <c r="L50" s="316" t="s">
        <v>504</v>
      </c>
      <c r="M50" s="317" t="s">
        <v>505</v>
      </c>
      <c r="N50" s="318" t="s">
        <v>506</v>
      </c>
    </row>
    <row r="51" spans="1:14">
      <c r="A51" s="248"/>
      <c r="B51" s="244"/>
      <c r="C51" s="244"/>
      <c r="D51" s="244"/>
      <c r="E51" s="244"/>
      <c r="F51" s="244"/>
      <c r="G51" s="310" t="s">
        <v>507</v>
      </c>
      <c r="H51" s="311"/>
      <c r="I51" s="319">
        <v>1907321</v>
      </c>
      <c r="J51" s="320">
        <v>91412</v>
      </c>
      <c r="K51" s="321">
        <v>43.6</v>
      </c>
      <c r="L51" s="322">
        <v>55958</v>
      </c>
      <c r="M51" s="323">
        <v>7</v>
      </c>
      <c r="N51" s="324">
        <v>36.6</v>
      </c>
    </row>
    <row r="52" spans="1:14">
      <c r="A52" s="248"/>
      <c r="B52" s="244"/>
      <c r="C52" s="244"/>
      <c r="D52" s="244"/>
      <c r="E52" s="244"/>
      <c r="F52" s="244"/>
      <c r="G52" s="325"/>
      <c r="H52" s="326" t="s">
        <v>508</v>
      </c>
      <c r="I52" s="327">
        <v>840324</v>
      </c>
      <c r="J52" s="328">
        <v>40274</v>
      </c>
      <c r="K52" s="329">
        <v>-7.8</v>
      </c>
      <c r="L52" s="330">
        <v>35126</v>
      </c>
      <c r="M52" s="331">
        <v>4</v>
      </c>
      <c r="N52" s="332">
        <v>-11.8</v>
      </c>
    </row>
    <row r="53" spans="1:14">
      <c r="A53" s="248"/>
      <c r="B53" s="244"/>
      <c r="C53" s="244"/>
      <c r="D53" s="244"/>
      <c r="E53" s="244"/>
      <c r="F53" s="244"/>
      <c r="G53" s="310" t="s">
        <v>509</v>
      </c>
      <c r="H53" s="311"/>
      <c r="I53" s="319">
        <v>2681325</v>
      </c>
      <c r="J53" s="320">
        <v>130573</v>
      </c>
      <c r="K53" s="321">
        <v>42.8</v>
      </c>
      <c r="L53" s="322">
        <v>59338</v>
      </c>
      <c r="M53" s="323">
        <v>6</v>
      </c>
      <c r="N53" s="324">
        <v>36.799999999999997</v>
      </c>
    </row>
    <row r="54" spans="1:14">
      <c r="A54" s="248"/>
      <c r="B54" s="244"/>
      <c r="C54" s="244"/>
      <c r="D54" s="244"/>
      <c r="E54" s="244"/>
      <c r="F54" s="244"/>
      <c r="G54" s="325"/>
      <c r="H54" s="326" t="s">
        <v>508</v>
      </c>
      <c r="I54" s="327">
        <v>1076554</v>
      </c>
      <c r="J54" s="328">
        <v>52425</v>
      </c>
      <c r="K54" s="329">
        <v>30.2</v>
      </c>
      <c r="L54" s="330">
        <v>34073</v>
      </c>
      <c r="M54" s="331">
        <v>-3</v>
      </c>
      <c r="N54" s="332">
        <v>33.200000000000003</v>
      </c>
    </row>
    <row r="55" spans="1:14">
      <c r="A55" s="248"/>
      <c r="B55" s="244"/>
      <c r="C55" s="244"/>
      <c r="D55" s="244"/>
      <c r="E55" s="244"/>
      <c r="F55" s="244"/>
      <c r="G55" s="310" t="s">
        <v>510</v>
      </c>
      <c r="H55" s="311"/>
      <c r="I55" s="319">
        <v>937397</v>
      </c>
      <c r="J55" s="320">
        <v>46544</v>
      </c>
      <c r="K55" s="321">
        <v>-64.400000000000006</v>
      </c>
      <c r="L55" s="322">
        <v>51262</v>
      </c>
      <c r="M55" s="323">
        <v>-13.6</v>
      </c>
      <c r="N55" s="324">
        <v>-50.8</v>
      </c>
    </row>
    <row r="56" spans="1:14">
      <c r="A56" s="248"/>
      <c r="B56" s="244"/>
      <c r="C56" s="244"/>
      <c r="D56" s="244"/>
      <c r="E56" s="244"/>
      <c r="F56" s="244"/>
      <c r="G56" s="325"/>
      <c r="H56" s="326" t="s">
        <v>508</v>
      </c>
      <c r="I56" s="327">
        <v>550801</v>
      </c>
      <c r="J56" s="328">
        <v>27349</v>
      </c>
      <c r="K56" s="329">
        <v>-47.8</v>
      </c>
      <c r="L56" s="330">
        <v>25630</v>
      </c>
      <c r="M56" s="331">
        <v>-24.8</v>
      </c>
      <c r="N56" s="332">
        <v>-23</v>
      </c>
    </row>
    <row r="57" spans="1:14">
      <c r="A57" s="248"/>
      <c r="B57" s="244"/>
      <c r="C57" s="244"/>
      <c r="D57" s="244"/>
      <c r="E57" s="244"/>
      <c r="F57" s="244"/>
      <c r="G57" s="310" t="s">
        <v>511</v>
      </c>
      <c r="H57" s="311"/>
      <c r="I57" s="319">
        <v>954999</v>
      </c>
      <c r="J57" s="320">
        <v>48315</v>
      </c>
      <c r="K57" s="321">
        <v>3.8</v>
      </c>
      <c r="L57" s="322">
        <v>48407</v>
      </c>
      <c r="M57" s="323">
        <v>-5.6</v>
      </c>
      <c r="N57" s="324">
        <v>9.4</v>
      </c>
    </row>
    <row r="58" spans="1:14">
      <c r="A58" s="248"/>
      <c r="B58" s="244"/>
      <c r="C58" s="244"/>
      <c r="D58" s="244"/>
      <c r="E58" s="244"/>
      <c r="F58" s="244"/>
      <c r="G58" s="325"/>
      <c r="H58" s="326" t="s">
        <v>508</v>
      </c>
      <c r="I58" s="327">
        <v>808299</v>
      </c>
      <c r="J58" s="328">
        <v>40893</v>
      </c>
      <c r="K58" s="329">
        <v>49.5</v>
      </c>
      <c r="L58" s="330">
        <v>23914</v>
      </c>
      <c r="M58" s="331">
        <v>-6.7</v>
      </c>
      <c r="N58" s="332">
        <v>56.2</v>
      </c>
    </row>
    <row r="59" spans="1:14">
      <c r="A59" s="248"/>
      <c r="B59" s="244"/>
      <c r="C59" s="244"/>
      <c r="D59" s="244"/>
      <c r="E59" s="244"/>
      <c r="F59" s="244"/>
      <c r="G59" s="310" t="s">
        <v>512</v>
      </c>
      <c r="H59" s="311"/>
      <c r="I59" s="319">
        <v>1749342</v>
      </c>
      <c r="J59" s="320">
        <v>89839</v>
      </c>
      <c r="K59" s="321">
        <v>85.9</v>
      </c>
      <c r="L59" s="322">
        <v>69477</v>
      </c>
      <c r="M59" s="323">
        <v>43.5</v>
      </c>
      <c r="N59" s="324">
        <v>42.4</v>
      </c>
    </row>
    <row r="60" spans="1:14">
      <c r="A60" s="248"/>
      <c r="B60" s="244"/>
      <c r="C60" s="244"/>
      <c r="D60" s="244"/>
      <c r="E60" s="244"/>
      <c r="F60" s="244"/>
      <c r="G60" s="325"/>
      <c r="H60" s="326" t="s">
        <v>508</v>
      </c>
      <c r="I60" s="333">
        <v>834766</v>
      </c>
      <c r="J60" s="328">
        <v>42870</v>
      </c>
      <c r="K60" s="329">
        <v>4.8</v>
      </c>
      <c r="L60" s="330">
        <v>31528</v>
      </c>
      <c r="M60" s="331">
        <v>31.8</v>
      </c>
      <c r="N60" s="332">
        <v>-27</v>
      </c>
    </row>
    <row r="61" spans="1:14">
      <c r="A61" s="248"/>
      <c r="B61" s="244"/>
      <c r="C61" s="244"/>
      <c r="D61" s="244"/>
      <c r="E61" s="244"/>
      <c r="F61" s="244"/>
      <c r="G61" s="310" t="s">
        <v>513</v>
      </c>
      <c r="H61" s="334"/>
      <c r="I61" s="335">
        <v>1646077</v>
      </c>
      <c r="J61" s="336">
        <v>81337</v>
      </c>
      <c r="K61" s="337">
        <v>22.3</v>
      </c>
      <c r="L61" s="338">
        <v>56888</v>
      </c>
      <c r="M61" s="339">
        <v>7.5</v>
      </c>
      <c r="N61" s="324">
        <v>14.8</v>
      </c>
    </row>
    <row r="62" spans="1:14">
      <c r="A62" s="248"/>
      <c r="B62" s="244"/>
      <c r="C62" s="244"/>
      <c r="D62" s="244"/>
      <c r="E62" s="244"/>
      <c r="F62" s="244"/>
      <c r="G62" s="325"/>
      <c r="H62" s="326" t="s">
        <v>508</v>
      </c>
      <c r="I62" s="327">
        <v>822149</v>
      </c>
      <c r="J62" s="328">
        <v>40762</v>
      </c>
      <c r="K62" s="329">
        <v>5.8</v>
      </c>
      <c r="L62" s="330">
        <v>30054</v>
      </c>
      <c r="M62" s="331">
        <v>0.3</v>
      </c>
      <c r="N62" s="332">
        <v>5.5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1"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10.84</v>
      </c>
      <c r="G47" s="12">
        <v>16.809999999999999</v>
      </c>
      <c r="H47" s="12">
        <v>22.81</v>
      </c>
      <c r="I47" s="12">
        <v>25.64</v>
      </c>
      <c r="J47" s="13">
        <v>28.76</v>
      </c>
    </row>
    <row r="48" spans="2:10" ht="57.75" customHeight="1">
      <c r="B48" s="14"/>
      <c r="C48" s="1139" t="s">
        <v>4</v>
      </c>
      <c r="D48" s="1139"/>
      <c r="E48" s="1140"/>
      <c r="F48" s="15">
        <v>7.66</v>
      </c>
      <c r="G48" s="16">
        <v>9.85</v>
      </c>
      <c r="H48" s="16">
        <v>8.58</v>
      </c>
      <c r="I48" s="16">
        <v>6.15</v>
      </c>
      <c r="J48" s="17">
        <v>6.33</v>
      </c>
    </row>
    <row r="49" spans="2:10" ht="57.75" customHeight="1" thickBot="1">
      <c r="B49" s="18"/>
      <c r="C49" s="1141" t="s">
        <v>5</v>
      </c>
      <c r="D49" s="1141"/>
      <c r="E49" s="1142"/>
      <c r="F49" s="19">
        <v>3.57</v>
      </c>
      <c r="G49" s="20">
        <v>8.83</v>
      </c>
      <c r="H49" s="20">
        <v>4.21</v>
      </c>
      <c r="I49" s="20" t="s">
        <v>520</v>
      </c>
      <c r="J49" s="21">
        <v>3.34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30" zoomScale="75" zoomScaleNormal="75" zoomScaleSheetLayoutView="100" workbookViewId="0">
      <selection activeCell="D44" sqref="A44:XFD4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521</v>
      </c>
      <c r="D34" s="1149"/>
      <c r="E34" s="1150"/>
      <c r="F34" s="32">
        <v>10.18</v>
      </c>
      <c r="G34" s="33">
        <v>10.18</v>
      </c>
      <c r="H34" s="33">
        <v>9.65</v>
      </c>
      <c r="I34" s="33">
        <v>9.59</v>
      </c>
      <c r="J34" s="34">
        <v>9.58</v>
      </c>
      <c r="K34" s="22"/>
      <c r="L34" s="22"/>
      <c r="M34" s="22"/>
      <c r="N34" s="22"/>
      <c r="O34" s="22"/>
      <c r="P34" s="22"/>
    </row>
    <row r="35" spans="1:16" ht="39" customHeight="1">
      <c r="A35" s="22"/>
      <c r="B35" s="35"/>
      <c r="C35" s="1143" t="s">
        <v>522</v>
      </c>
      <c r="D35" s="1144"/>
      <c r="E35" s="1145"/>
      <c r="F35" s="36">
        <v>7.66</v>
      </c>
      <c r="G35" s="37">
        <v>9.85</v>
      </c>
      <c r="H35" s="37">
        <v>8.58</v>
      </c>
      <c r="I35" s="37">
        <v>6.15</v>
      </c>
      <c r="J35" s="38">
        <v>6.33</v>
      </c>
      <c r="K35" s="22"/>
      <c r="L35" s="22"/>
      <c r="M35" s="22"/>
      <c r="N35" s="22"/>
      <c r="O35" s="22"/>
      <c r="P35" s="22"/>
    </row>
    <row r="36" spans="1:16" ht="39" customHeight="1">
      <c r="A36" s="22"/>
      <c r="B36" s="35"/>
      <c r="C36" s="1143" t="s">
        <v>523</v>
      </c>
      <c r="D36" s="1144"/>
      <c r="E36" s="1145"/>
      <c r="F36" s="36">
        <v>0.86</v>
      </c>
      <c r="G36" s="37">
        <v>0.83</v>
      </c>
      <c r="H36" s="37">
        <v>0.85</v>
      </c>
      <c r="I36" s="37">
        <v>0.97</v>
      </c>
      <c r="J36" s="38">
        <v>1.6</v>
      </c>
      <c r="K36" s="22"/>
      <c r="L36" s="22"/>
      <c r="M36" s="22"/>
      <c r="N36" s="22"/>
      <c r="O36" s="22"/>
      <c r="P36" s="22"/>
    </row>
    <row r="37" spans="1:16" ht="39" customHeight="1">
      <c r="A37" s="22"/>
      <c r="B37" s="35"/>
      <c r="C37" s="1143" t="s">
        <v>524</v>
      </c>
      <c r="D37" s="1144"/>
      <c r="E37" s="1145"/>
      <c r="F37" s="36">
        <v>2.25</v>
      </c>
      <c r="G37" s="37">
        <v>1.84</v>
      </c>
      <c r="H37" s="37">
        <v>0.56000000000000005</v>
      </c>
      <c r="I37" s="37">
        <v>1.6</v>
      </c>
      <c r="J37" s="38">
        <v>0.87</v>
      </c>
      <c r="K37" s="22"/>
      <c r="L37" s="22"/>
      <c r="M37" s="22"/>
      <c r="N37" s="22"/>
      <c r="O37" s="22"/>
      <c r="P37" s="22"/>
    </row>
    <row r="38" spans="1:16" ht="39" customHeight="1">
      <c r="A38" s="22"/>
      <c r="B38" s="35"/>
      <c r="C38" s="1143" t="s">
        <v>525</v>
      </c>
      <c r="D38" s="1144"/>
      <c r="E38" s="1145"/>
      <c r="F38" s="36">
        <v>0.1</v>
      </c>
      <c r="G38" s="37">
        <v>0.13</v>
      </c>
      <c r="H38" s="37">
        <v>0.16</v>
      </c>
      <c r="I38" s="37">
        <v>0.17</v>
      </c>
      <c r="J38" s="38">
        <v>0.16</v>
      </c>
      <c r="K38" s="22"/>
      <c r="L38" s="22"/>
      <c r="M38" s="22"/>
      <c r="N38" s="22"/>
      <c r="O38" s="22"/>
      <c r="P38" s="22"/>
    </row>
    <row r="39" spans="1:16" ht="39" customHeight="1">
      <c r="A39" s="22"/>
      <c r="B39" s="35"/>
      <c r="C39" s="1143" t="s">
        <v>526</v>
      </c>
      <c r="D39" s="1144"/>
      <c r="E39" s="1145"/>
      <c r="F39" s="36">
        <v>0</v>
      </c>
      <c r="G39" s="37">
        <v>0.11</v>
      </c>
      <c r="H39" s="37">
        <v>0.08</v>
      </c>
      <c r="I39" s="37">
        <v>0.03</v>
      </c>
      <c r="J39" s="38">
        <v>0.03</v>
      </c>
      <c r="K39" s="22"/>
      <c r="L39" s="22"/>
      <c r="M39" s="22"/>
      <c r="N39" s="22"/>
      <c r="O39" s="22"/>
      <c r="P39" s="22"/>
    </row>
    <row r="40" spans="1:16" ht="39" customHeight="1">
      <c r="A40" s="22"/>
      <c r="B40" s="35"/>
      <c r="C40" s="1143" t="s">
        <v>527</v>
      </c>
      <c r="D40" s="1144"/>
      <c r="E40" s="1145"/>
      <c r="F40" s="36">
        <v>0.03</v>
      </c>
      <c r="G40" s="37">
        <v>0</v>
      </c>
      <c r="H40" s="37">
        <v>0.04</v>
      </c>
      <c r="I40" s="37">
        <v>0.03</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528</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529</v>
      </c>
      <c r="D43" s="1147"/>
      <c r="E43" s="1148"/>
      <c r="F43" s="41">
        <v>0.45</v>
      </c>
      <c r="G43" s="42">
        <v>0.13</v>
      </c>
      <c r="H43" s="42">
        <v>0.01</v>
      </c>
      <c r="I43" s="42">
        <v>0</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49"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1376</v>
      </c>
      <c r="L45" s="60">
        <v>1287</v>
      </c>
      <c r="M45" s="60">
        <v>1211</v>
      </c>
      <c r="N45" s="60">
        <v>1111</v>
      </c>
      <c r="O45" s="61">
        <v>950</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16</v>
      </c>
      <c r="L48" s="64">
        <v>16</v>
      </c>
      <c r="M48" s="64">
        <v>25</v>
      </c>
      <c r="N48" s="64">
        <v>31</v>
      </c>
      <c r="O48" s="65">
        <v>22</v>
      </c>
      <c r="P48" s="48"/>
      <c r="Q48" s="48"/>
      <c r="R48" s="48"/>
      <c r="S48" s="48"/>
      <c r="T48" s="48"/>
      <c r="U48" s="48"/>
    </row>
    <row r="49" spans="1:21" ht="30.75" customHeight="1">
      <c r="A49" s="48"/>
      <c r="B49" s="1161"/>
      <c r="C49" s="1162"/>
      <c r="D49" s="62"/>
      <c r="E49" s="1153" t="s">
        <v>16</v>
      </c>
      <c r="F49" s="1153"/>
      <c r="G49" s="1153"/>
      <c r="H49" s="1153"/>
      <c r="I49" s="1153"/>
      <c r="J49" s="1154"/>
      <c r="K49" s="63" t="s">
        <v>476</v>
      </c>
      <c r="L49" s="64" t="s">
        <v>476</v>
      </c>
      <c r="M49" s="64" t="s">
        <v>476</v>
      </c>
      <c r="N49" s="64" t="s">
        <v>476</v>
      </c>
      <c r="O49" s="65" t="s">
        <v>476</v>
      </c>
      <c r="P49" s="48"/>
      <c r="Q49" s="48"/>
      <c r="R49" s="48"/>
      <c r="S49" s="48"/>
      <c r="T49" s="48"/>
      <c r="U49" s="48"/>
    </row>
    <row r="50" spans="1:21" ht="30.75" customHeight="1">
      <c r="A50" s="48"/>
      <c r="B50" s="1161"/>
      <c r="C50" s="1162"/>
      <c r="D50" s="62"/>
      <c r="E50" s="1153" t="s">
        <v>17</v>
      </c>
      <c r="F50" s="1153"/>
      <c r="G50" s="1153"/>
      <c r="H50" s="1153"/>
      <c r="I50" s="1153"/>
      <c r="J50" s="1154"/>
      <c r="K50" s="63">
        <v>68</v>
      </c>
      <c r="L50" s="64">
        <v>68</v>
      </c>
      <c r="M50" s="64">
        <v>68</v>
      </c>
      <c r="N50" s="64">
        <v>79</v>
      </c>
      <c r="O50" s="65">
        <v>17</v>
      </c>
      <c r="P50" s="48"/>
      <c r="Q50" s="48"/>
      <c r="R50" s="48"/>
      <c r="S50" s="48"/>
      <c r="T50" s="48"/>
      <c r="U50" s="48"/>
    </row>
    <row r="51" spans="1:21" ht="30.75" customHeight="1">
      <c r="A51" s="48"/>
      <c r="B51" s="1163"/>
      <c r="C51" s="1164"/>
      <c r="D51" s="66"/>
      <c r="E51" s="1153" t="s">
        <v>18</v>
      </c>
      <c r="F51" s="1153"/>
      <c r="G51" s="1153"/>
      <c r="H51" s="1153"/>
      <c r="I51" s="1153"/>
      <c r="J51" s="1154"/>
      <c r="K51" s="63">
        <v>1</v>
      </c>
      <c r="L51" s="64">
        <v>4</v>
      </c>
      <c r="M51" s="64">
        <v>1</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827</v>
      </c>
      <c r="L52" s="64">
        <v>795</v>
      </c>
      <c r="M52" s="64">
        <v>758</v>
      </c>
      <c r="N52" s="64">
        <v>734</v>
      </c>
      <c r="O52" s="65">
        <v>694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634</v>
      </c>
      <c r="L53" s="69">
        <v>580</v>
      </c>
      <c r="M53" s="69">
        <v>547</v>
      </c>
      <c r="N53" s="69">
        <v>487</v>
      </c>
      <c r="O53" s="70">
        <v>295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28"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9" t="s">
        <v>24</v>
      </c>
      <c r="C41" s="1180"/>
      <c r="D41" s="81"/>
      <c r="E41" s="1181" t="s">
        <v>25</v>
      </c>
      <c r="F41" s="1181"/>
      <c r="G41" s="1181"/>
      <c r="H41" s="1182"/>
      <c r="I41" s="82">
        <v>8815</v>
      </c>
      <c r="J41" s="83">
        <v>8546</v>
      </c>
      <c r="K41" s="83">
        <v>8106</v>
      </c>
      <c r="L41" s="83">
        <v>7955</v>
      </c>
      <c r="M41" s="84">
        <v>8324</v>
      </c>
    </row>
    <row r="42" spans="2:13" ht="27.75" customHeight="1">
      <c r="B42" s="1169"/>
      <c r="C42" s="1170"/>
      <c r="D42" s="85"/>
      <c r="E42" s="1173" t="s">
        <v>26</v>
      </c>
      <c r="F42" s="1173"/>
      <c r="G42" s="1173"/>
      <c r="H42" s="1174"/>
      <c r="I42" s="86">
        <v>402</v>
      </c>
      <c r="J42" s="87">
        <v>298</v>
      </c>
      <c r="K42" s="87">
        <v>219</v>
      </c>
      <c r="L42" s="87">
        <v>133</v>
      </c>
      <c r="M42" s="88">
        <v>52</v>
      </c>
    </row>
    <row r="43" spans="2:13" ht="27.75" customHeight="1">
      <c r="B43" s="1169"/>
      <c r="C43" s="1170"/>
      <c r="D43" s="85"/>
      <c r="E43" s="1173" t="s">
        <v>27</v>
      </c>
      <c r="F43" s="1173"/>
      <c r="G43" s="1173"/>
      <c r="H43" s="1174"/>
      <c r="I43" s="86">
        <v>226</v>
      </c>
      <c r="J43" s="87">
        <v>246</v>
      </c>
      <c r="K43" s="87">
        <v>292</v>
      </c>
      <c r="L43" s="87">
        <v>315</v>
      </c>
      <c r="M43" s="88">
        <v>543</v>
      </c>
    </row>
    <row r="44" spans="2:13" ht="27.75" customHeight="1">
      <c r="B44" s="1169"/>
      <c r="C44" s="1170"/>
      <c r="D44" s="85"/>
      <c r="E44" s="1173" t="s">
        <v>28</v>
      </c>
      <c r="F44" s="1173"/>
      <c r="G44" s="1173"/>
      <c r="H44" s="1174"/>
      <c r="I44" s="86" t="s">
        <v>476</v>
      </c>
      <c r="J44" s="87" t="s">
        <v>476</v>
      </c>
      <c r="K44" s="87" t="s">
        <v>476</v>
      </c>
      <c r="L44" s="87" t="s">
        <v>476</v>
      </c>
      <c r="M44" s="88" t="s">
        <v>476</v>
      </c>
    </row>
    <row r="45" spans="2:13" ht="27.75" customHeight="1">
      <c r="B45" s="1169"/>
      <c r="C45" s="1170"/>
      <c r="D45" s="85"/>
      <c r="E45" s="1173" t="s">
        <v>29</v>
      </c>
      <c r="F45" s="1173"/>
      <c r="G45" s="1173"/>
      <c r="H45" s="1174"/>
      <c r="I45" s="86">
        <v>4146</v>
      </c>
      <c r="J45" s="87">
        <v>4025</v>
      </c>
      <c r="K45" s="87">
        <v>3940</v>
      </c>
      <c r="L45" s="87">
        <v>3915</v>
      </c>
      <c r="M45" s="88">
        <v>3746</v>
      </c>
    </row>
    <row r="46" spans="2:13" ht="27.75" customHeight="1">
      <c r="B46" s="1169"/>
      <c r="C46" s="1170"/>
      <c r="D46" s="85"/>
      <c r="E46" s="1173" t="s">
        <v>30</v>
      </c>
      <c r="F46" s="1173"/>
      <c r="G46" s="1173"/>
      <c r="H46" s="1174"/>
      <c r="I46" s="86" t="s">
        <v>476</v>
      </c>
      <c r="J46" s="87" t="s">
        <v>476</v>
      </c>
      <c r="K46" s="87">
        <v>2</v>
      </c>
      <c r="L46" s="87">
        <v>0</v>
      </c>
      <c r="M46" s="88">
        <v>2</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1372</v>
      </c>
      <c r="J49" s="87">
        <v>1773</v>
      </c>
      <c r="K49" s="87">
        <v>2158</v>
      </c>
      <c r="L49" s="87">
        <v>2854</v>
      </c>
      <c r="M49" s="88">
        <v>3541</v>
      </c>
    </row>
    <row r="50" spans="2:13" ht="27.75" customHeight="1">
      <c r="B50" s="1169"/>
      <c r="C50" s="1170"/>
      <c r="D50" s="85"/>
      <c r="E50" s="1173" t="s">
        <v>35</v>
      </c>
      <c r="F50" s="1173"/>
      <c r="G50" s="1173"/>
      <c r="H50" s="1174"/>
      <c r="I50" s="86">
        <v>420</v>
      </c>
      <c r="J50" s="87">
        <v>412</v>
      </c>
      <c r="K50" s="87">
        <v>455</v>
      </c>
      <c r="L50" s="87">
        <v>423</v>
      </c>
      <c r="M50" s="88">
        <v>367</v>
      </c>
    </row>
    <row r="51" spans="2:13" ht="27.75" customHeight="1">
      <c r="B51" s="1171"/>
      <c r="C51" s="1172"/>
      <c r="D51" s="85"/>
      <c r="E51" s="1173" t="s">
        <v>36</v>
      </c>
      <c r="F51" s="1173"/>
      <c r="G51" s="1173"/>
      <c r="H51" s="1174"/>
      <c r="I51" s="86">
        <v>5799</v>
      </c>
      <c r="J51" s="87">
        <v>6267</v>
      </c>
      <c r="K51" s="87">
        <v>6293</v>
      </c>
      <c r="L51" s="87">
        <v>6537</v>
      </c>
      <c r="M51" s="88">
        <v>6568</v>
      </c>
    </row>
    <row r="52" spans="2:13" ht="27.75" customHeight="1" thickBot="1">
      <c r="B52" s="1175" t="s">
        <v>37</v>
      </c>
      <c r="C52" s="1176"/>
      <c r="D52" s="90"/>
      <c r="E52" s="1177" t="s">
        <v>38</v>
      </c>
      <c r="F52" s="1177"/>
      <c r="G52" s="1177"/>
      <c r="H52" s="1178"/>
      <c r="I52" s="91">
        <v>5997</v>
      </c>
      <c r="J52" s="92">
        <v>4663</v>
      </c>
      <c r="K52" s="92">
        <v>3655</v>
      </c>
      <c r="L52" s="92">
        <v>2504</v>
      </c>
      <c r="M52" s="93">
        <v>2192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91412</v>
      </c>
      <c r="E3" s="116"/>
      <c r="F3" s="117">
        <v>55958</v>
      </c>
      <c r="G3" s="118"/>
      <c r="H3" s="119"/>
    </row>
    <row r="4" spans="1:8">
      <c r="A4" s="120"/>
      <c r="B4" s="121"/>
      <c r="C4" s="122"/>
      <c r="D4" s="123">
        <v>40274</v>
      </c>
      <c r="E4" s="124"/>
      <c r="F4" s="125">
        <v>35126</v>
      </c>
      <c r="G4" s="126"/>
      <c r="H4" s="127"/>
    </row>
    <row r="5" spans="1:8">
      <c r="A5" s="108" t="s">
        <v>509</v>
      </c>
      <c r="B5" s="113"/>
      <c r="C5" s="114"/>
      <c r="D5" s="115">
        <v>130573</v>
      </c>
      <c r="E5" s="116"/>
      <c r="F5" s="117">
        <v>59338</v>
      </c>
      <c r="G5" s="118"/>
      <c r="H5" s="119"/>
    </row>
    <row r="6" spans="1:8">
      <c r="A6" s="120"/>
      <c r="B6" s="121"/>
      <c r="C6" s="122"/>
      <c r="D6" s="123">
        <v>52425</v>
      </c>
      <c r="E6" s="124"/>
      <c r="F6" s="125">
        <v>34073</v>
      </c>
      <c r="G6" s="126"/>
      <c r="H6" s="127"/>
    </row>
    <row r="7" spans="1:8">
      <c r="A7" s="108" t="s">
        <v>510</v>
      </c>
      <c r="B7" s="113"/>
      <c r="C7" s="114"/>
      <c r="D7" s="115">
        <v>46544</v>
      </c>
      <c r="E7" s="116"/>
      <c r="F7" s="117">
        <v>51262</v>
      </c>
      <c r="G7" s="118"/>
      <c r="H7" s="119"/>
    </row>
    <row r="8" spans="1:8">
      <c r="A8" s="120"/>
      <c r="B8" s="121"/>
      <c r="C8" s="122"/>
      <c r="D8" s="123">
        <v>27349</v>
      </c>
      <c r="E8" s="124"/>
      <c r="F8" s="125">
        <v>25630</v>
      </c>
      <c r="G8" s="126"/>
      <c r="H8" s="127"/>
    </row>
    <row r="9" spans="1:8">
      <c r="A9" s="108" t="s">
        <v>511</v>
      </c>
      <c r="B9" s="113"/>
      <c r="C9" s="114"/>
      <c r="D9" s="115">
        <v>48315</v>
      </c>
      <c r="E9" s="116"/>
      <c r="F9" s="117">
        <v>48407</v>
      </c>
      <c r="G9" s="118"/>
      <c r="H9" s="119"/>
    </row>
    <row r="10" spans="1:8">
      <c r="A10" s="120"/>
      <c r="B10" s="121"/>
      <c r="C10" s="122"/>
      <c r="D10" s="123">
        <v>40893</v>
      </c>
      <c r="E10" s="124"/>
      <c r="F10" s="125">
        <v>23914</v>
      </c>
      <c r="G10" s="126"/>
      <c r="H10" s="127"/>
    </row>
    <row r="11" spans="1:8">
      <c r="A11" s="108" t="s">
        <v>512</v>
      </c>
      <c r="B11" s="113"/>
      <c r="C11" s="114"/>
      <c r="D11" s="115">
        <v>89839</v>
      </c>
      <c r="E11" s="116"/>
      <c r="F11" s="117">
        <v>69477</v>
      </c>
      <c r="G11" s="118"/>
      <c r="H11" s="119"/>
    </row>
    <row r="12" spans="1:8">
      <c r="A12" s="120"/>
      <c r="B12" s="121"/>
      <c r="C12" s="128"/>
      <c r="D12" s="123">
        <v>42870</v>
      </c>
      <c r="E12" s="124"/>
      <c r="F12" s="125">
        <v>31528</v>
      </c>
      <c r="G12" s="126"/>
      <c r="H12" s="127"/>
    </row>
    <row r="13" spans="1:8">
      <c r="A13" s="108"/>
      <c r="B13" s="113"/>
      <c r="C13" s="129"/>
      <c r="D13" s="130">
        <v>81337</v>
      </c>
      <c r="E13" s="131"/>
      <c r="F13" s="132">
        <v>56888</v>
      </c>
      <c r="G13" s="133"/>
      <c r="H13" s="119"/>
    </row>
    <row r="14" spans="1:8">
      <c r="A14" s="120"/>
      <c r="B14" s="121"/>
      <c r="C14" s="122"/>
      <c r="D14" s="123">
        <v>40762</v>
      </c>
      <c r="E14" s="124"/>
      <c r="F14" s="125">
        <v>30054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7.66</v>
      </c>
      <c r="C19" s="134">
        <f>ROUND(VALUE(SUBSTITUTE(実質収支比率等に係る経年分析!G$48,"▲","-")),2)</f>
        <v>9.85</v>
      </c>
      <c r="D19" s="134">
        <f>ROUND(VALUE(SUBSTITUTE(実質収支比率等に係る経年分析!H$48,"▲","-")),2)</f>
        <v>8.58</v>
      </c>
      <c r="E19" s="134">
        <f>ROUND(VALUE(SUBSTITUTE(実質収支比率等に係る経年分析!I$48,"▲","-")),2)</f>
        <v>6.15</v>
      </c>
      <c r="F19" s="134">
        <f>ROUND(VALUE(SUBSTITUTE(実質収支比率等に係る経年分析!J$48,"▲","-")),2)</f>
        <v>6.33</v>
      </c>
    </row>
    <row r="20" spans="1:11">
      <c r="A20" s="134" t="s">
        <v>43</v>
      </c>
      <c r="B20" s="134">
        <f>ROUND(VALUE(SUBSTITUTE(実質収支比率等に係る経年分析!F$47,"▲","-")),2)</f>
        <v>10.84</v>
      </c>
      <c r="C20" s="134">
        <f>ROUND(VALUE(SUBSTITUTE(実質収支比率等に係る経年分析!G$47,"▲","-")),2)</f>
        <v>16.809999999999999</v>
      </c>
      <c r="D20" s="134">
        <f>ROUND(VALUE(SUBSTITUTE(実質収支比率等に係る経年分析!H$47,"▲","-")),2)</f>
        <v>22.81</v>
      </c>
      <c r="E20" s="134">
        <f>ROUND(VALUE(SUBSTITUTE(実質収支比率等に係る経年分析!I$47,"▲","-")),2)</f>
        <v>25.64</v>
      </c>
      <c r="F20" s="134">
        <f>ROUND(VALUE(SUBSTITUTE(実質収支比率等に係る経年分析!J$47,"▲","-")),2)</f>
        <v>28.76</v>
      </c>
    </row>
    <row r="21" spans="1:11">
      <c r="A21" s="134" t="s">
        <v>44</v>
      </c>
      <c r="B21" s="134">
        <f>IF(ISNUMBER(VALUE(SUBSTITUTE(実質収支比率等に係る経年分析!F$49,"▲","-"))),ROUND(VALUE(SUBSTITUTE(実質収支比率等に係る経年分析!F$49,"▲","-")),2),NA())</f>
        <v>3.57</v>
      </c>
      <c r="C21" s="134">
        <f>IF(ISNUMBER(VALUE(SUBSTITUTE(実質収支比率等に係る経年分析!G$49,"▲","-"))),ROUND(VALUE(SUBSTITUTE(実質収支比率等に係る経年分析!G$49,"▲","-")),2),NA())</f>
        <v>8.83</v>
      </c>
      <c r="D21" s="134">
        <f>IF(ISNUMBER(VALUE(SUBSTITUTE(実質収支比率等に係る経年分析!H$49,"▲","-"))),ROUND(VALUE(SUBSTITUTE(実質収支比率等に係る経年分析!H$49,"▲","-")),2),NA())</f>
        <v>4.21</v>
      </c>
      <c r="E21" s="134">
        <f>IF(ISNUMBER(VALUE(SUBSTITUTE(実質収支比率等に係る経年分析!I$49,"▲","-"))),ROUND(VALUE(SUBSTITUTE(実質収支比率等に係る経年分析!I$49,"▲","-")),2),NA())</f>
        <v>-0.12</v>
      </c>
      <c r="F21" s="134">
        <f>IF(ISNUMBER(VALUE(SUBSTITUTE(実質収支比率等に係る経年分析!J$49,"▲","-"))),ROUND(VALUE(SUBSTITUTE(実質収支比率等に係る経年分析!J$49,"▲","-")),2),NA())</f>
        <v>3.34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大子町介護サービス事業特別会計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大子町浄化槽整備事業特別会計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大子町後期高齢者医療特別会計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大子町国民健康保険事業特別会計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0.56000000000000005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0.87</v>
      </c>
    </row>
    <row r="34" spans="1:16">
      <c r="A34" s="135" t="str">
        <f>IF(連結実質赤字比率に係る赤字・黒字の構成分析!C$36="",NA(),連結実質赤字比率に係る赤字・黒字の構成分析!C$36)</f>
        <v>大子町介護保険特別会計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6.33</v>
      </c>
    </row>
    <row r="36" spans="1:16">
      <c r="A36" s="135" t="str">
        <f>IF(連結実質赤字比率に係る赤字・黒字の構成分析!C$34="",NA(),連結実質赤字比率に係る赤字・黒字の構成分析!C$34)</f>
        <v>大子町水道事業会計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9.58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827</v>
      </c>
      <c r="E42" s="136"/>
      <c r="F42" s="136"/>
      <c r="G42" s="136">
        <f>'実質公債費比率（分子）の構造'!L$52</f>
        <v>795</v>
      </c>
      <c r="H42" s="136"/>
      <c r="I42" s="136"/>
      <c r="J42" s="136">
        <f>'実質公債費比率（分子）の構造'!M$52</f>
        <v>758</v>
      </c>
      <c r="K42" s="136"/>
      <c r="L42" s="136"/>
      <c r="M42" s="136">
        <f>'実質公債費比率（分子）の構造'!N$52</f>
        <v>734</v>
      </c>
      <c r="N42" s="136"/>
      <c r="O42" s="136"/>
      <c r="P42" s="136">
        <f>'実質公債費比率（分子）の構造'!O$52</f>
        <v>694</v>
      </c>
    </row>
    <row r="43" spans="1:16">
      <c r="A43" s="136" t="s">
        <v>52</v>
      </c>
      <c r="B43" s="136">
        <f>'実質公債費比率（分子）の構造'!K$51</f>
        <v>1</v>
      </c>
      <c r="C43" s="136"/>
      <c r="D43" s="136"/>
      <c r="E43" s="136">
        <f>'実質公債費比率（分子）の構造'!L$51</f>
        <v>4</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68</v>
      </c>
      <c r="C44" s="136"/>
      <c r="D44" s="136"/>
      <c r="E44" s="136">
        <f>'実質公債費比率（分子）の構造'!L$50</f>
        <v>68</v>
      </c>
      <c r="F44" s="136"/>
      <c r="G44" s="136"/>
      <c r="H44" s="136">
        <f>'実質公債費比率（分子）の構造'!M$50</f>
        <v>68</v>
      </c>
      <c r="I44" s="136"/>
      <c r="J44" s="136"/>
      <c r="K44" s="136">
        <f>'実質公債費比率（分子）の構造'!N$50</f>
        <v>79</v>
      </c>
      <c r="L44" s="136"/>
      <c r="M44" s="136"/>
      <c r="N44" s="136">
        <f>'実質公債費比率（分子）の構造'!O$50</f>
        <v>17</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16</v>
      </c>
      <c r="C46" s="136"/>
      <c r="D46" s="136"/>
      <c r="E46" s="136">
        <f>'実質公債費比率（分子）の構造'!L$48</f>
        <v>16</v>
      </c>
      <c r="F46" s="136"/>
      <c r="G46" s="136"/>
      <c r="H46" s="136">
        <f>'実質公債費比率（分子）の構造'!M$48</f>
        <v>25</v>
      </c>
      <c r="I46" s="136"/>
      <c r="J46" s="136"/>
      <c r="K46" s="136">
        <f>'実質公債費比率（分子）の構造'!N$48</f>
        <v>31</v>
      </c>
      <c r="L46" s="136"/>
      <c r="M46" s="136"/>
      <c r="N46" s="136">
        <f>'実質公債費比率（分子）の構造'!O$48</f>
        <v>22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1376</v>
      </c>
      <c r="C49" s="136"/>
      <c r="D49" s="136"/>
      <c r="E49" s="136">
        <f>'実質公債費比率（分子）の構造'!L$45</f>
        <v>1287</v>
      </c>
      <c r="F49" s="136"/>
      <c r="G49" s="136"/>
      <c r="H49" s="136">
        <f>'実質公債費比率（分子）の構造'!M$45</f>
        <v>1211</v>
      </c>
      <c r="I49" s="136"/>
      <c r="J49" s="136"/>
      <c r="K49" s="136">
        <f>'実質公債費比率（分子）の構造'!N$45</f>
        <v>1111</v>
      </c>
      <c r="L49" s="136"/>
      <c r="M49" s="136"/>
      <c r="N49" s="136">
        <f>'実質公債費比率（分子）の構造'!O$45</f>
        <v>950</v>
      </c>
      <c r="O49" s="136"/>
      <c r="P49" s="136"/>
    </row>
    <row r="50" spans="1:16">
      <c r="A50" s="136" t="s">
        <v>59</v>
      </c>
      <c r="B50" s="136" t="e">
        <f>NA()</f>
        <v>#N/A</v>
      </c>
      <c r="C50" s="136">
        <f>IF(ISNUMBER('実質公債費比率（分子）の構造'!K$53),'実質公債費比率（分子）の構造'!K$53,NA())</f>
        <v>634</v>
      </c>
      <c r="D50" s="136" t="e">
        <f>NA()</f>
        <v>#N/A</v>
      </c>
      <c r="E50" s="136" t="e">
        <f>NA()</f>
        <v>#N/A</v>
      </c>
      <c r="F50" s="136">
        <f>IF(ISNUMBER('実質公債費比率（分子）の構造'!L$53),'実質公債費比率（分子）の構造'!L$53,NA())</f>
        <v>580</v>
      </c>
      <c r="G50" s="136" t="e">
        <f>NA()</f>
        <v>#N/A</v>
      </c>
      <c r="H50" s="136" t="e">
        <f>NA()</f>
        <v>#N/A</v>
      </c>
      <c r="I50" s="136">
        <f>IF(ISNUMBER('実質公債費比率（分子）の構造'!M$53),'実質公債費比率（分子）の構造'!M$53,NA())</f>
        <v>547</v>
      </c>
      <c r="J50" s="136" t="e">
        <f>NA()</f>
        <v>#N/A</v>
      </c>
      <c r="K50" s="136" t="e">
        <f>NA()</f>
        <v>#N/A</v>
      </c>
      <c r="L50" s="136">
        <f>IF(ISNUMBER('実質公債費比率（分子）の構造'!N$53),'実質公債費比率（分子）の構造'!N$53,NA())</f>
        <v>487</v>
      </c>
      <c r="M50" s="136" t="e">
        <f>NA()</f>
        <v>#N/A</v>
      </c>
      <c r="N50" s="136" t="e">
        <f>NA()</f>
        <v>#N/A</v>
      </c>
      <c r="O50" s="136">
        <f>IF(ISNUMBER('実質公債費比率（分子）の構造'!O$53),'実質公債費比率（分子）の構造'!O$53,NA())</f>
        <v>295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5799</v>
      </c>
      <c r="E56" s="135"/>
      <c r="F56" s="135"/>
      <c r="G56" s="135">
        <f>'将来負担比率（分子）の構造'!J$51</f>
        <v>6267</v>
      </c>
      <c r="H56" s="135"/>
      <c r="I56" s="135"/>
      <c r="J56" s="135">
        <f>'将来負担比率（分子）の構造'!K$51</f>
        <v>6293</v>
      </c>
      <c r="K56" s="135"/>
      <c r="L56" s="135"/>
      <c r="M56" s="135">
        <f>'将来負担比率（分子）の構造'!L$51</f>
        <v>6537</v>
      </c>
      <c r="N56" s="135"/>
      <c r="O56" s="135"/>
      <c r="P56" s="135">
        <f>'将来負担比率（分子）の構造'!M$51</f>
        <v>6568</v>
      </c>
    </row>
    <row r="57" spans="1:16">
      <c r="A57" s="135" t="s">
        <v>35</v>
      </c>
      <c r="B57" s="135"/>
      <c r="C57" s="135"/>
      <c r="D57" s="135">
        <f>'将来負担比率（分子）の構造'!I$50</f>
        <v>420</v>
      </c>
      <c r="E57" s="135"/>
      <c r="F57" s="135"/>
      <c r="G57" s="135">
        <f>'将来負担比率（分子）の構造'!J$50</f>
        <v>412</v>
      </c>
      <c r="H57" s="135"/>
      <c r="I57" s="135"/>
      <c r="J57" s="135">
        <f>'将来負担比率（分子）の構造'!K$50</f>
        <v>455</v>
      </c>
      <c r="K57" s="135"/>
      <c r="L57" s="135"/>
      <c r="M57" s="135">
        <f>'将来負担比率（分子）の構造'!L$50</f>
        <v>423</v>
      </c>
      <c r="N57" s="135"/>
      <c r="O57" s="135"/>
      <c r="P57" s="135">
        <f>'将来負担比率（分子）の構造'!M$50</f>
        <v>367</v>
      </c>
    </row>
    <row r="58" spans="1:16">
      <c r="A58" s="135" t="s">
        <v>34</v>
      </c>
      <c r="B58" s="135"/>
      <c r="C58" s="135"/>
      <c r="D58" s="135">
        <f>'将来負担比率（分子）の構造'!I$49</f>
        <v>1372</v>
      </c>
      <c r="E58" s="135"/>
      <c r="F58" s="135"/>
      <c r="G58" s="135">
        <f>'将来負担比率（分子）の構造'!J$49</f>
        <v>1773</v>
      </c>
      <c r="H58" s="135"/>
      <c r="I58" s="135"/>
      <c r="J58" s="135">
        <f>'将来負担比率（分子）の構造'!K$49</f>
        <v>2158</v>
      </c>
      <c r="K58" s="135"/>
      <c r="L58" s="135"/>
      <c r="M58" s="135">
        <f>'将来負担比率（分子）の構造'!L$49</f>
        <v>2854</v>
      </c>
      <c r="N58" s="135"/>
      <c r="O58" s="135"/>
      <c r="P58" s="135">
        <f>'将来負担比率（分子）の構造'!M$49</f>
        <v>3541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f>'将来負担比率（分子）の構造'!K$46</f>
        <v>2</v>
      </c>
      <c r="I61" s="135"/>
      <c r="J61" s="135"/>
      <c r="K61" s="135">
        <f>'将来負担比率（分子）の構造'!L$46</f>
        <v>0</v>
      </c>
      <c r="L61" s="135"/>
      <c r="M61" s="135"/>
      <c r="N61" s="135">
        <f>'将来負担比率（分子）の構造'!M$46</f>
        <v>2</v>
      </c>
      <c r="O61" s="135"/>
      <c r="P61" s="135"/>
    </row>
    <row r="62" spans="1:16">
      <c r="A62" s="135" t="s">
        <v>29</v>
      </c>
      <c r="B62" s="135">
        <f>'将来負担比率（分子）の構造'!I$45</f>
        <v>4146</v>
      </c>
      <c r="C62" s="135"/>
      <c r="D62" s="135"/>
      <c r="E62" s="135">
        <f>'将来負担比率（分子）の構造'!J$45</f>
        <v>4025</v>
      </c>
      <c r="F62" s="135"/>
      <c r="G62" s="135"/>
      <c r="H62" s="135">
        <f>'将来負担比率（分子）の構造'!K$45</f>
        <v>3940</v>
      </c>
      <c r="I62" s="135"/>
      <c r="J62" s="135"/>
      <c r="K62" s="135">
        <f>'将来負担比率（分子）の構造'!L$45</f>
        <v>3915</v>
      </c>
      <c r="L62" s="135"/>
      <c r="M62" s="135"/>
      <c r="N62" s="135">
        <f>'将来負担比率（分子）の構造'!M$45</f>
        <v>3746</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226</v>
      </c>
      <c r="C64" s="135"/>
      <c r="D64" s="135"/>
      <c r="E64" s="135">
        <f>'将来負担比率（分子）の構造'!J$43</f>
        <v>246</v>
      </c>
      <c r="F64" s="135"/>
      <c r="G64" s="135"/>
      <c r="H64" s="135">
        <f>'将来負担比率（分子）の構造'!K$43</f>
        <v>292</v>
      </c>
      <c r="I64" s="135"/>
      <c r="J64" s="135"/>
      <c r="K64" s="135">
        <f>'将来負担比率（分子）の構造'!L$43</f>
        <v>315</v>
      </c>
      <c r="L64" s="135"/>
      <c r="M64" s="135"/>
      <c r="N64" s="135">
        <f>'将来負担比率（分子）の構造'!M$43</f>
        <v>543</v>
      </c>
      <c r="O64" s="135"/>
      <c r="P64" s="135"/>
    </row>
    <row r="65" spans="1:16">
      <c r="A65" s="135" t="s">
        <v>26</v>
      </c>
      <c r="B65" s="135">
        <f>'将来負担比率（分子）の構造'!I$42</f>
        <v>402</v>
      </c>
      <c r="C65" s="135"/>
      <c r="D65" s="135"/>
      <c r="E65" s="135">
        <f>'将来負担比率（分子）の構造'!J$42</f>
        <v>298</v>
      </c>
      <c r="F65" s="135"/>
      <c r="G65" s="135"/>
      <c r="H65" s="135">
        <f>'将来負担比率（分子）の構造'!K$42</f>
        <v>219</v>
      </c>
      <c r="I65" s="135"/>
      <c r="J65" s="135"/>
      <c r="K65" s="135">
        <f>'将来負担比率（分子）の構造'!L$42</f>
        <v>133</v>
      </c>
      <c r="L65" s="135"/>
      <c r="M65" s="135"/>
      <c r="N65" s="135">
        <f>'将来負担比率（分子）の構造'!M$42</f>
        <v>52</v>
      </c>
      <c r="O65" s="135"/>
      <c r="P65" s="135"/>
    </row>
    <row r="66" spans="1:16">
      <c r="A66" s="135" t="s">
        <v>25</v>
      </c>
      <c r="B66" s="135">
        <f>'将来負担比率（分子）の構造'!I$41</f>
        <v>8815</v>
      </c>
      <c r="C66" s="135"/>
      <c r="D66" s="135"/>
      <c r="E66" s="135">
        <f>'将来負担比率（分子）の構造'!J$41</f>
        <v>8546</v>
      </c>
      <c r="F66" s="135"/>
      <c r="G66" s="135"/>
      <c r="H66" s="135">
        <f>'将来負担比率（分子）の構造'!K$41</f>
        <v>8106</v>
      </c>
      <c r="I66" s="135"/>
      <c r="J66" s="135"/>
      <c r="K66" s="135">
        <f>'将来負担比率（分子）の構造'!L$41</f>
        <v>7955</v>
      </c>
      <c r="L66" s="135"/>
      <c r="M66" s="135"/>
      <c r="N66" s="135">
        <f>'将来負担比率（分子）の構造'!M$41</f>
        <v>8324</v>
      </c>
      <c r="O66" s="135"/>
      <c r="P66" s="135"/>
    </row>
    <row r="67" spans="1:16">
      <c r="A67" s="135" t="s">
        <v>63</v>
      </c>
      <c r="B67" s="135" t="e">
        <f>NA()</f>
        <v>#N/A</v>
      </c>
      <c r="C67" s="135">
        <f>IF(ISNUMBER('将来負担比率（分子）の構造'!I$52), IF('将来負担比率（分子）の構造'!I$52 &lt; 0, 0, '将来負担比率（分子）の構造'!I$52), NA())</f>
        <v>5997</v>
      </c>
      <c r="D67" s="135" t="e">
        <f>NA()</f>
        <v>#N/A</v>
      </c>
      <c r="E67" s="135" t="e">
        <f>NA()</f>
        <v>#N/A</v>
      </c>
      <c r="F67" s="135">
        <f>IF(ISNUMBER('将来負担比率（分子）の構造'!J$52), IF('将来負担比率（分子）の構造'!J$52 &lt; 0, 0, '将来負担比率（分子）の構造'!J$52), NA())</f>
        <v>4663</v>
      </c>
      <c r="G67" s="135" t="e">
        <f>NA()</f>
        <v>#N/A</v>
      </c>
      <c r="H67" s="135" t="e">
        <f>NA()</f>
        <v>#N/A</v>
      </c>
      <c r="I67" s="135">
        <f>IF(ISNUMBER('将来負担比率（分子）の構造'!K$52), IF('将来負担比率（分子）の構造'!K$52 &lt; 0, 0, '将来負担比率（分子）の構造'!K$52), NA())</f>
        <v>3655</v>
      </c>
      <c r="J67" s="135" t="e">
        <f>NA()</f>
        <v>#N/A</v>
      </c>
      <c r="K67" s="135" t="e">
        <f>NA()</f>
        <v>#N/A</v>
      </c>
      <c r="L67" s="135">
        <f>IF(ISNUMBER('将来負担比率（分子）の構造'!L$52), IF('将来負担比率（分子）の構造'!L$52 &lt; 0, 0, '将来負担比率（分子）の構造'!L$52), NA())</f>
        <v>2504</v>
      </c>
      <c r="M67" s="135" t="e">
        <f>NA()</f>
        <v>#N/A</v>
      </c>
      <c r="N67" s="135" t="e">
        <f>NA()</f>
        <v>#N/A</v>
      </c>
      <c r="O67" s="135">
        <f>IF(ISNUMBER('将来負担比率（分子）の構造'!M$52), IF('将来負担比率（分子）の構造'!M$52 &lt; 0, 0, '将来負担比率（分子）の構造'!M$52), NA())</f>
        <v>2192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2015-05-01T08:33:47Z</cp:lastPrinted>
  <dcterms:created xsi:type="dcterms:W3CDTF">2015-02-17T06:16:36Z</dcterms:created>
  <dcterms:modified xsi:type="dcterms:W3CDTF">2015-05-11T03:35:58Z</dcterms:modified>
</cp:coreProperties>
</file>