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30" windowWidth="19560" windowHeight="8055" tabRatio="80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AM34" i="9" l="1"/>
  <c r="BE34" i="9" s="1"/>
  <c r="BE35" i="9" s="1"/>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<sst xmlns="http://schemas.openxmlformats.org/spreadsheetml/2006/main" count="1047" uniqueCount="565">
  <si>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</si>
  <si>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</si>
  <si>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</si>
  <si>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</si>
  <si>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</si>
  <si>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</si>
  <si>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</si>
  <si>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</si>
  <si>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</si>
  <si>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</si>
  <si>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</si>
  <si>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</si>
  <si>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</si>
  <si>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</si>
  <si>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</si>
  <si>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</si>
  <si>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</si>
  <si>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</si>
  <si>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</si>
  <si>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</si>
  <si>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</si>
  <si>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</si>
  <si>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</si>
  <si>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</si>
  <si>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</si>
  <si>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</si>
  <si>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</si>
  <si>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</si>
  <si>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</si>
  <si>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</si>
  <si>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</si>
  <si>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</si>
  <si>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</si>
  <si>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</si>
  <si>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</si>
  <si>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</si>
  <si>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</si>
  <si>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</si>
  <si>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</si>
  <si>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</si>
  <si>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</si>
  <si>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</si>
  <si>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</si>
  <si>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</si>
  <si>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</si>
  <si>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</si>
  <si>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</si>
  <si>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</si>
  <si>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</si>
  <si>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</si>
  <si>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</si>
  <si>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</si>
  <si>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</si>
  <si>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</si>
  <si>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</si>
  <si>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</si>
  <si>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</si>
  <si>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</si>
  <si>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</si>
  <si>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</si>
  <si>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</si>
  <si>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</si>
  <si>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</si>
  <si>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</si>
  <si>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</si>
  <si>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</si>
  <si>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</si>
  <si>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</si>
  <si>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</si>
  <si>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</si>
  <si>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</si>
  <si>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</si>
  <si>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</si>
  <si>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</si>
  <si>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</si>
  <si>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</si>
  <si>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</si>
  <si>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</si>
  <si>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</si>
  <si>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</si>
  <si>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</si>
  <si>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境町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</si>
  <si>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</si>
  <si>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</si>
  <si>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</si>
  <si>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</si>
  <si>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</si>
  <si>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</si>
  <si>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</si>
  <si>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</si>
  <si>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</si>
  <si>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</si>
  <si>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</si>
  <si>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</si>
  <si>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</si>
  <si>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</si>
  <si>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</si>
  <si>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</si>
  <si>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</si>
  <si>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</si>
  <si>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</si>
  <si>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</si>
  <si>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</si>
  <si>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</si>
  <si>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</si>
  <si>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</si>
  <si>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</si>
  <si>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</si>
  <si>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</si>
  <si>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</si>
  <si>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</si>
  <si>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</si>
  <si>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</si>
  <si>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</si>
  <si>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</si>
  <si>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</si>
  <si>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</si>
  <si>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</si>
  <si>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</si>
  <si>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</si>
  <si>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</si>
  <si>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</si>
  <si>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</si>
  <si>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</si>
  <si>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</si>
  <si>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</si>
  <si>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</si>
  <si>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</si>
  <si>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</si>
  <si>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</si>
  <si>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</si>
  <si>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</si>
  <si>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</si>
  <si>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</si>
  <si>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</si>
  <si>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</si>
  <si>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</si>
  <si>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</si>
  <si>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</si>
  <si>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</si>
  <si>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</si>
  <si>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</si>
  <si>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</si>
  <si>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</si>
  <si>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</si>
  <si>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</si>
  <si>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</si>
  <si>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</si>
  <si>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</si>
  <si>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</si>
  <si>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</si>
  <si>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</si>
  <si>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</si>
  <si>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</si>
  <si>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</si>
  <si>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</si>
  <si>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</si>
  <si>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</si>
  <si>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</si>
  <si>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</si>
  <si>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</si>
  <si>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</si>
  <si>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</si>
  <si>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</si>
  <si>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</si>
  <si>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</si>
  <si>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</si>
  <si>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</si>
  <si>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</si>
  <si>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</si>
  <si>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</si>
  <si>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</si>
  <si>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</si>
  <si>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</si>
  <si>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</si>
  <si>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</si>
  <si>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</si>
  <si>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</si>
  <si>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</si>
  <si>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</si>
  <si>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</si>
  <si>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</si>
  <si>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</si>
  <si>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</si>
  <si>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</si>
  <si>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</si>
  <si>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</si>
  <si>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</si>
  <si>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</si>
  <si>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</si>
  <si>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</si>
  <si>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</si>
  <si>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</si>
  <si>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</si>
  <si>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</si>
  <si>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茨城県境町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</si>
  <si>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</si>
  <si>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</si>
  <si>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</si>
  <si>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</si>
  <si>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</si>
  <si>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</si>
  <si>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</si>
  <si>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</si>
  <si>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</si>
  <si>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</si>
  <si>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</si>
  <si>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</si>
  <si>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</si>
  <si>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</si>
  <si>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</si>
  <si>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</si>
  <si>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</si>
  <si>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</si>
  <si>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</si>
  <si>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</si>
  <si>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</si>
  <si>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</si>
  <si>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</si>
  <si>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</si>
  <si>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</si>
  <si>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</si>
  <si>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</si>
  <si>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</si>
  <si>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</si>
  <si>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</si>
  <si>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</si>
  <si>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</si>
  <si>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</si>
  <si>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</si>
  <si>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</si>
  <si>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</si>
  <si>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</si>
  <si>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</si>
  <si>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</si>
  <si>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</si>
  <si>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</si>
  <si>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</si>
  <si>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</si>
  <si>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</si>
  <si>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</si>
  <si>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</si>
  <si>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</si>
  <si>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</si>
  <si>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</si>
  <si>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</si>
  <si>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</si>
  <si>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</si>
  <si>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</si>
  <si>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</si>
  <si>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</si>
  <si>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</si>
  <si>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</si>
  <si>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</si>
  <si>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</si>
  <si>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</si>
  <si>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</si>
  <si>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</si>
  <si>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</si>
  <si>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</si>
  <si>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</si>
  <si>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</si>
  <si>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</si>
  <si>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</si>
  <si>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</si>
  <si>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</si>
  <si>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</si>
  <si>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</si>
  <si>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</si>
  <si>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</si>
  <si>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</si>
  <si>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</si>
  <si>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</si>
  <si>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</si>
  <si>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</si>
  <si>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</si>
  <si>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</si>
  <si>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</si>
  <si>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</si>
  <si>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</si>
  <si>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</si>
  <si>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</si>
  <si>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</si>
  <si>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</si>
  <si>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</si>
  <si>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</si>
  <si>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</si>
  <si>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</si>
  <si>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</si>
  <si>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</si>
  <si>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</si>
  <si>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</si>
  <si>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</si>
  <si>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</si>
  <si>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</si>
  <si>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</si>
  <si>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</si>
  <si>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</si>
  <si>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</si>
  <si>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</si>
  <si>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</si>
  <si>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</si>
  <si>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</si>
  <si>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</si>
  <si>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</si>
  <si>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</si>
  <si>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</si>
  <si>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</si>
  <si>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</si>
  <si>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</si>
  <si>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</si>
  <si>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</si>
  <si>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</si>
  <si>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</si>
  <si>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</si>
  <si>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</si>
  <si>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</si>
  <si>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</si>
  <si>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</si>
  <si>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</si>
  <si>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</si>
  <si>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</si>
  <si>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</si>
  <si>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</si>
  <si>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</si>
  <si>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</si>
  <si>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</si>
  <si>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</si>
  <si>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</si>
  <si>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</si>
  <si>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</si>
  <si>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</si>
  <si>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</si>
  <si>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</si>
  <si>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</si>
  <si>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</si>
  <si>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</si>
  <si>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</si>
  <si>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</si>
  <si>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</si>
  <si>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</si>
  <si>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</si>
  <si>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</si>
  <si>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</si>
  <si>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茨城県境町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</si>
  <si>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</si>
  <si>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</si>
  <si>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</si>
  <si>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</si>
  <si>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</si>
  <si>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</si>
  <si>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</si>
  <si>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</si>
  <si>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</si>
  <si>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</si>
  <si>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</si>
  <si>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</si>
  <si>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</si>
  <si>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</si>
  <si>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</si>
  <si>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</si>
  <si>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</si>
  <si>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</si>
  <si>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</si>
  <si>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</si>
  <si>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坂東市外２か町公平委員会特別会計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</si>
  <si>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</si>
  <si>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</si>
  <si>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</si>
  <si>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</si>
  <si>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</si>
  <si>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</si>
  <si>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</si>
  <si>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</si>
  <si>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</si>
  <si>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</si>
  <si>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</si>
  <si>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</si>
  <si>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</si>
  <si>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境町国民健康保険事業特別会計</t>
    <phoneticPr fontId="5"/>
  </si>
  <si>
    <t>境町介護保険事業特別会計</t>
    <phoneticPr fontId="5"/>
  </si>
  <si>
    <t>境町後期高齢者医療事業特別会計</t>
    <phoneticPr fontId="5"/>
  </si>
  <si>
    <t>境町水道事業会計</t>
    <phoneticPr fontId="5"/>
  </si>
  <si>
    <t>法適用企業</t>
    <phoneticPr fontId="5"/>
  </si>
  <si>
    <t>境町公共下水道事業特別会計</t>
    <phoneticPr fontId="5"/>
  </si>
  <si>
    <t>法非適用企業</t>
    <phoneticPr fontId="5"/>
  </si>
  <si>
    <t>境町農業集落排水事業特別会計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</si>
  <si>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</si>
  <si>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</si>
  <si>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</si>
  <si>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</si>
  <si>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</si>
  <si>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</si>
  <si>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</si>
  <si>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</si>
  <si>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</si>
  <si>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</si>
  <si>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</si>
  <si>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</si>
  <si>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</si>
  <si>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</si>
  <si>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</si>
  <si>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</si>
  <si>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</si>
  <si>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</si>
  <si>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</si>
  <si>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</si>
  <si>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</si>
  <si>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</si>
  <si>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</si>
  <si>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</si>
  <si>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</si>
  <si>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</si>
  <si>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</si>
  <si>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</si>
  <si>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</si>
  <si>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</si>
  <si>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</si>
  <si>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</si>
  <si>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</si>
  <si>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</si>
  <si>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</si>
  <si>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</si>
  <si>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</si>
  <si>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</si>
  <si>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</si>
  <si>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</si>
  <si>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</si>
  <si>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</si>
  <si>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</si>
  <si>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</si>
  <si>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</si>
  <si>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</si>
  <si>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</si>
  <si>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</si>
  <si>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</si>
  <si>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</si>
  <si>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</si>
  <si>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</si>
  <si>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</si>
  <si>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</si>
  <si>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</si>
  <si>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</si>
  <si>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</si>
  <si>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</si>
  <si>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</si>
  <si>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</si>
  <si>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</si>
  <si>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</si>
  <si>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</si>
  <si>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</si>
  <si>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</si>
  <si>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</si>
  <si>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</si>
  <si>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</si>
  <si>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</si>
  <si>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</si>
  <si>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</si>
  <si>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</si>
  <si>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</si>
  <si>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</si>
  <si>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</si>
  <si>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</si>
  <si>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</si>
  <si>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</si>
  <si>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</si>
  <si>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</si>
  <si>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</si>
  <si>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</si>
  <si>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</si>
  <si>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</si>
  <si>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</si>
  <si>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</si>
  <si>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</si>
  <si>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</si>
  <si>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</si>
  <si>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</si>
  <si>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</si>
  <si>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</si>
  <si>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</si>
  <si>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</si>
  <si>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</si>
  <si>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</si>
  <si>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</si>
  <si>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</si>
  <si>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</si>
  <si>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</si>
  <si>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</si>
  <si>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</si>
  <si>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</si>
  <si>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</si>
  <si>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</si>
  <si>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</si>
  <si>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</si>
  <si>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</si>
  <si>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</si>
  <si>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</si>
  <si>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</si>
  <si>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</si>
  <si>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</si>
  <si>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</si>
  <si>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</si>
  <si>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</si>
  <si>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</si>
  <si>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</si>
  <si>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</si>
  <si>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</si>
  <si>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</si>
  <si>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</si>
  <si>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</si>
  <si>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</si>
  <si>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</si>
  <si>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</si>
  <si>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</si>
  <si>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</si>
  <si>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</si>
  <si>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</si>
  <si>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</si>
  <si>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</si>
  <si>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</si>
  <si>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</si>
  <si>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</si>
  <si>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2.04</t>
  </si>
  <si>
    <t>▲ 0.99</t>
  </si>
  <si>
    <t>境町水道事業会計</t>
  </si>
  <si>
    <t>一般会計</t>
  </si>
  <si>
    <t>境町国民健康保険事業特別会計</t>
  </si>
  <si>
    <t>境町介護保険事業特別会計</t>
  </si>
  <si>
    <t>境町公共下水道事業特別会計</t>
  </si>
  <si>
    <t>境町農業集落排水事業特別会計</t>
  </si>
  <si>
    <t>境町後期高齢者医療事業特別会計</t>
  </si>
  <si>
    <t>坂東市外２か町公平委員会特別会計</t>
  </si>
  <si>
    <t>その他会計（赤字）</t>
  </si>
  <si>
    <t>その他会計（黒字）</t>
  </si>
  <si>
    <t>-</t>
    <phoneticPr fontId="2"/>
  </si>
  <si>
    <t>茨城県市町村総合事務組合（一般会計）</t>
    <phoneticPr fontId="2"/>
  </si>
  <si>
    <t>茨城県市町村総合事務組合（県民交通災害共済事業特別会計）</t>
    <phoneticPr fontId="2"/>
  </si>
  <si>
    <t>茨城租税債権管理機構（一般会計）</t>
    <phoneticPr fontId="2"/>
  </si>
  <si>
    <t>茨城県後期高齢者医療広域連合（一般会計）</t>
    <phoneticPr fontId="2"/>
  </si>
  <si>
    <t>茨城県後期高齢者医療広域連合（後期高齢医療特別会計）</t>
    <phoneticPr fontId="2"/>
  </si>
  <si>
    <t>さしま環境管理事務組合（一般会計）</t>
    <phoneticPr fontId="2"/>
  </si>
  <si>
    <t>さしま環境管理事務組合（清水丘聖地霊園管理事業特別会計）</t>
    <phoneticPr fontId="2"/>
  </si>
  <si>
    <t>茨城西南地方広域市町村圏事務組合（一般会計）</t>
    <phoneticPr fontId="2"/>
  </si>
  <si>
    <t>茨城西南地方広域市町村圏事務組合（利根老人ホーム事業特別会計）</t>
    <phoneticPr fontId="2"/>
  </si>
  <si>
    <t>茨城西南地方広域市町村圏事務組合（特殊湛水防除事業特別会計）</t>
    <phoneticPr fontId="2"/>
  </si>
  <si>
    <t>-</t>
    <phoneticPr fontId="2"/>
  </si>
  <si>
    <t>-</t>
    <phoneticPr fontId="2"/>
  </si>
  <si>
    <t>境町土地開発公社</t>
    <phoneticPr fontId="2"/>
  </si>
  <si>
    <t>茨城さかいソーラー</t>
    <phoneticPr fontId="2"/>
  </si>
  <si>
    <t>さかいまちづくり公社</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</si>
  <si>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</si>
  <si>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</si>
  <si>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</si>
  <si>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</si>
  <si>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</si>
  <si>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</si>
  <si>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</si>
  <si>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</si>
  <si>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</si>
  <si>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</si>
  <si>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</si>
  <si>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</si>
  <si>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</si>
  <si>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ついては，前年度から15.8ポイント下回っており，近年減少傾向にある。類似団体と比較すると121.1ポイント上回っている状況である。実質公債費比率については，前年度と同水準だが，近年減少傾向にある。類似団体と比較すると9.1ポイント上回っている状況である。その主な要因としては，平成24年度（繰越)補正予算債（学校施設大規模改造事業），平成24年度（繰越）緊急防災・減災事業債等による地方債の元利償還金，公共下水道事業債の元利償還金に対する繰出金等によるものである。今後も，地方債発行を抑制し現在高の減少，財政調整基金，ふるさとづくり基金の積立て等により将来負担比率が低下傾向になり，実質公債比率も低下してくるものと想定される。</t>
    <phoneticPr fontId="5"/>
  </si>
  <si>
    <t>平成27年度指数は，類似団体と比較して，将来負担比率は132.2ポイント上回っており，有形固定資産減価償却率は6.3ポイント上回っている。将来負担比率が高い要因は，一般会計，公営企業，一部事務組合（さしま環境管理事務組合）の地方債現在高が大きいことがあげられる。起債依存性の高い投資的事業の抑制などにより，公債費等義務的経費の削減に努めている。有形固定資産減価償却率が高い要因は，インフラ資産の老朽化が進んでおり，とくに道路の有形固定資産減価償却率が67.4％であることなどが挙げられる。公共施設等総合管理計画に基づき，今後，老朽化対策に積極的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</si>
</sst>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48407</c:v>
                </c:pt>
                <c:pt idx="1">
                  <c:v>69477</c:v>
                </c:pt>
                <c:pt idx="2">
                  <c:v>59668</c:v>
                </c:pt>
                <c:pt idx="3">
                  <c:v>56894</c:v>
                </c:pt>
                <c:pt idx="4">
                  <c:v>57122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30394</c:v>
                </c:pt>
                <c:pt idx="1">
                  <c:v>57692</c:v>
                </c:pt>
                <c:pt idx="2">
                  <c:v>9596</c:v>
                </c:pt>
                <c:pt idx="3">
                  <c:v>15739</c:v>
                </c:pt>
                <c:pt idx="4">
                  <c:v>18842</c:v>
                </c:pt>
              </c:numCache>
            </c:numRef>
          </c:val>
          <c:smooth val="0"/>
        </c:ser>
        <c:dLbls>
          <c:showLegendKey val="0"/>
          <c:showVal val="0"/>
          <c:showCatName val="0"/>
          <c:showSerName val="0"/>
          <c:showPercent val="0"/>
          <c:showBubbleSize val="0"/>
        </c:dLbls>
        <c:marker val="1"/>
        <c:smooth val="0"/>
        <c:axId val="104833792"/>
        <c:axId val="104835712"/>
      </c:lineChart>
      <c:catAx>
        <c:axId val="104833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835712"/>
        <c:crosses val="autoZero"/>
        <c:auto val="1"/>
        <c:lblAlgn val="ctr"/>
        <c:lblOffset val="100"/>
        <c:tickLblSkip val="1"/>
        <c:tickMarkSkip val="1"/>
        <c:noMultiLvlLbl val="0"/>
      </c:catAx>
      <c:valAx>
        <c:axId val="10483571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833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5.6</c:v>
                </c:pt>
                <c:pt idx="1">
                  <c:v>5.84</c:v>
                </c:pt>
                <c:pt idx="2">
                  <c:v>3.02</c:v>
                </c:pt>
                <c:pt idx="3">
                  <c:v>5.81</c:v>
                </c:pt>
                <c:pt idx="4">
                  <c:v>3.85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11.57</c:v>
                </c:pt>
                <c:pt idx="1">
                  <c:v>11.95</c:v>
                </c:pt>
                <c:pt idx="2">
                  <c:v>12.78</c:v>
                </c:pt>
                <c:pt idx="3">
                  <c:v>12.88</c:v>
                </c:pt>
                <c:pt idx="4">
                  <c:v>14.04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2120960"/>
        <c:axId val="112122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0.32</c:v>
                </c:pt>
                <c:pt idx="1">
                  <c:v>0.94</c:v>
                </c:pt>
                <c:pt idx="2">
                  <c:v>-2.04</c:v>
                </c:pt>
                <c:pt idx="3">
                  <c:v>3.58</c:v>
                </c:pt>
                <c:pt idx="4">
                  <c:v>-0.99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2120960"/>
        <c:axId val="112122880"/>
      </c:lineChart>
      <c:catAx>
        <c:axId val="11212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122880"/>
        <c:crosses val="autoZero"/>
        <c:auto val="1"/>
        <c:lblAlgn val="ctr"/>
        <c:lblOffset val="100"/>
        <c:tickLblSkip val="1"/>
        <c:tickMarkSkip val="1"/>
        <c:noMultiLvlLbl val="0"/>
      </c:catAx>
      <c:valAx>
        <c:axId val="112122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120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坂東市外２か町公平委員会特別会計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境町後期高齢者医療事業特別会計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#N/A</c:v>
                </c:pt>
                <c:pt idx="3">
                  <c:v>0.03</c:v>
                </c:pt>
                <c:pt idx="4">
                  <c:v>#N/A</c:v>
                </c:pt>
                <c:pt idx="5">
                  <c:v>0.03</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境町農業集落排水事業特別会計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0.18</c:v>
                </c:pt>
                <c:pt idx="2">
                  <c:v>#N/A</c:v>
                </c:pt>
                <c:pt idx="3">
                  <c:v>0.2</c:v>
                </c:pt>
                <c:pt idx="4">
                  <c:v>#N/A</c:v>
                </c:pt>
                <c:pt idx="5">
                  <c:v>0.3</c:v>
                </c:pt>
                <c:pt idx="6">
                  <c:v>#N/A</c:v>
                </c:pt>
                <c:pt idx="7">
                  <c:v>0.35</c:v>
                </c:pt>
                <c:pt idx="8">
                  <c:v>#N/A</c:v>
                </c:pt>
                <c:pt idx="9">
                  <c:v>0.23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境町公共下水道事業特別会計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0.55000000000000004</c:v>
                </c:pt>
                <c:pt idx="4">
                  <c:v>#N/A</c:v>
                </c:pt>
                <c:pt idx="5">
                  <c:v>0.39</c:v>
                </c:pt>
                <c:pt idx="6">
                  <c:v>#N/A</c:v>
                </c:pt>
                <c:pt idx="7">
                  <c:v>7.0000000000000007E-2</c:v>
                </c:pt>
                <c:pt idx="8">
                  <c:v>#N/A</c:v>
                </c:pt>
                <c:pt idx="9">
                  <c:v>0.32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境町介護保険事業特別会計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0.79</c:v>
                </c:pt>
                <c:pt idx="2">
                  <c:v>#N/A</c:v>
                </c:pt>
                <c:pt idx="3">
                  <c:v>0.8</c:v>
                </c:pt>
                <c:pt idx="4">
                  <c:v>#N/A</c:v>
                </c:pt>
                <c:pt idx="5">
                  <c:v>0.57999999999999996</c:v>
                </c:pt>
                <c:pt idx="6">
                  <c:v>#N/A</c:v>
                </c:pt>
                <c:pt idx="7">
                  <c:v>0.81</c:v>
                </c:pt>
                <c:pt idx="8">
                  <c:v>#N/A</c:v>
                </c:pt>
                <c:pt idx="9">
                  <c:v>0.87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境町国民健康保険事業特別会計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2.21</c:v>
                </c:pt>
                <c:pt idx="2">
                  <c:v>#N/A</c:v>
                </c:pt>
                <c:pt idx="3">
                  <c:v>1.9</c:v>
                </c:pt>
                <c:pt idx="4">
                  <c:v>#N/A</c:v>
                </c:pt>
                <c:pt idx="5">
                  <c:v>1.27</c:v>
                </c:pt>
                <c:pt idx="6">
                  <c:v>#N/A</c:v>
                </c:pt>
                <c:pt idx="7">
                  <c:v>0.86</c:v>
                </c:pt>
                <c:pt idx="8">
                  <c:v>#N/A</c:v>
                </c:pt>
                <c:pt idx="9">
                  <c:v>2.11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5.58</c:v>
                </c:pt>
                <c:pt idx="2">
                  <c:v>#N/A</c:v>
                </c:pt>
                <c:pt idx="3">
                  <c:v>5.83</c:v>
                </c:pt>
                <c:pt idx="4">
                  <c:v>#N/A</c:v>
                </c:pt>
                <c:pt idx="5">
                  <c:v>4.2300000000000004</c:v>
                </c:pt>
                <c:pt idx="6">
                  <c:v>#N/A</c:v>
                </c:pt>
                <c:pt idx="7">
                  <c:v>5.8</c:v>
                </c:pt>
                <c:pt idx="8">
                  <c:v>#N/A</c:v>
                </c:pt>
                <c:pt idx="9">
                  <c:v>3.83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境町水道事業会計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20.25</c:v>
                </c:pt>
                <c:pt idx="2">
                  <c:v>#N/A</c:v>
                </c:pt>
                <c:pt idx="3">
                  <c:v>21.08</c:v>
                </c:pt>
                <c:pt idx="4">
                  <c:v>#N/A</c:v>
                </c:pt>
                <c:pt idx="5">
                  <c:v>19.940000000000001</c:v>
                </c:pt>
                <c:pt idx="6">
                  <c:v>#N/A</c:v>
                </c:pt>
                <c:pt idx="7">
                  <c:v>20.47</c:v>
                </c:pt>
                <c:pt idx="8">
                  <c:v>#N/A</c:v>
                </c:pt>
                <c:pt idx="9">
                  <c:v>21.58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4865152"/>
        <c:axId val="104871040"/>
      </c:barChart>
      <c:catAx>
        <c:axId val="10486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871040"/>
        <c:crosses val="autoZero"/>
        <c:auto val="1"/>
        <c:lblAlgn val="ctr"/>
        <c:lblOffset val="100"/>
        <c:tickLblSkip val="1"/>
        <c:tickMarkSkip val="1"/>
        <c:noMultiLvlLbl val="0"/>
      </c:catAx>
      <c:valAx>
        <c:axId val="104871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865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771</c:v>
                </c:pt>
                <c:pt idx="5">
                  <c:v>787</c:v>
                </c:pt>
                <c:pt idx="8">
                  <c:v>826</c:v>
                </c:pt>
                <c:pt idx="11">
                  <c:v>860</c:v>
                </c:pt>
                <c:pt idx="14">
                  <c:v>898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73</c:v>
                </c:pt>
                <c:pt idx="3">
                  <c:v>71</c:v>
                </c:pt>
                <c:pt idx="6">
                  <c:v>68</c:v>
                </c:pt>
                <c:pt idx="9">
                  <c:v>58</c:v>
                </c:pt>
                <c:pt idx="12">
                  <c:v>53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141</c:v>
                </c:pt>
                <c:pt idx="3">
                  <c:v>131</c:v>
                </c:pt>
                <c:pt idx="6">
                  <c:v>119</c:v>
                </c:pt>
                <c:pt idx="9">
                  <c:v>118</c:v>
                </c:pt>
                <c:pt idx="12">
                  <c:v>121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398</c:v>
                </c:pt>
                <c:pt idx="3">
                  <c:v>417</c:v>
                </c:pt>
                <c:pt idx="6">
                  <c:v>440</c:v>
                </c:pt>
                <c:pt idx="9">
                  <c:v>449</c:v>
                </c:pt>
                <c:pt idx="12">
                  <c:v>454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961</c:v>
                </c:pt>
                <c:pt idx="3">
                  <c:v>962</c:v>
                </c:pt>
                <c:pt idx="6">
                  <c:v>988</c:v>
                </c:pt>
                <c:pt idx="9">
                  <c:v>1012</c:v>
                </c:pt>
                <c:pt idx="12">
                  <c:v>1075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4647296"/>
        <c:axId val="104649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802</c:v>
                </c:pt>
                <c:pt idx="2">
                  <c:v>#N/A</c:v>
                </c:pt>
                <c:pt idx="3">
                  <c:v>#N/A</c:v>
                </c:pt>
                <c:pt idx="4">
                  <c:v>794</c:v>
                </c:pt>
                <c:pt idx="5">
                  <c:v>#N/A</c:v>
                </c:pt>
                <c:pt idx="6">
                  <c:v>#N/A</c:v>
                </c:pt>
                <c:pt idx="7">
                  <c:v>789</c:v>
                </c:pt>
                <c:pt idx="8">
                  <c:v>#N/A</c:v>
                </c:pt>
                <c:pt idx="9">
                  <c:v>#N/A</c:v>
                </c:pt>
                <c:pt idx="10">
                  <c:v>777</c:v>
                </c:pt>
                <c:pt idx="11">
                  <c:v>#N/A</c:v>
                </c:pt>
                <c:pt idx="12">
                  <c:v>#N/A</c:v>
                </c:pt>
                <c:pt idx="13">
                  <c:v>805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4647296"/>
        <c:axId val="104649472"/>
      </c:lineChart>
      <c:catAx>
        <c:axId val="10464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649472"/>
        <c:crosses val="autoZero"/>
        <c:auto val="1"/>
        <c:lblAlgn val="ctr"/>
        <c:lblOffset val="100"/>
        <c:tickLblSkip val="1"/>
        <c:tickMarkSkip val="1"/>
        <c:noMultiLvlLbl val="0"/>
      </c:catAx>
      <c:valAx>
        <c:axId val="104649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647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9316</c:v>
                </c:pt>
                <c:pt idx="5">
                  <c:v>9921</c:v>
                </c:pt>
                <c:pt idx="8">
                  <c:v>9828</c:v>
                </c:pt>
                <c:pt idx="11">
                  <c:v>9801</c:v>
                </c:pt>
                <c:pt idx="14">
                  <c:v>9689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248</c:v>
                </c:pt>
                <c:pt idx="5">
                  <c:v>203</c:v>
                </c:pt>
                <c:pt idx="8">
                  <c:v>162</c:v>
                </c:pt>
                <c:pt idx="11">
                  <c:v>149</c:v>
                </c:pt>
                <c:pt idx="14">
                  <c:v>430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1197</c:v>
                </c:pt>
                <c:pt idx="5">
                  <c:v>1205</c:v>
                </c:pt>
                <c:pt idx="8">
                  <c:v>1218</c:v>
                </c:pt>
                <c:pt idx="11">
                  <c:v>1480</c:v>
                </c:pt>
                <c:pt idx="14">
                  <c:v>1891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c:v>
                </c:pt>
                <c:pt idx="3">
                  <c:v>1</c:v>
                </c:pt>
                <c:pt idx="6">
                  <c:v>1</c:v>
                </c:pt>
                <c:pt idx="9">
                  <c:v>47</c:v>
                </c:pt>
                <c:pt idx="12">
                  <c:v>44</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1926</c:v>
                </c:pt>
                <c:pt idx="3">
                  <c:v>1798</c:v>
                </c:pt>
                <c:pt idx="6">
                  <c:v>1768</c:v>
                </c:pt>
                <c:pt idx="9">
                  <c:v>1821</c:v>
                </c:pt>
                <c:pt idx="12">
                  <c:v>1806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843</c:v>
                </c:pt>
                <c:pt idx="3">
                  <c:v>1007</c:v>
                </c:pt>
                <c:pt idx="6">
                  <c:v>713</c:v>
                </c:pt>
                <c:pt idx="9">
                  <c:v>634</c:v>
                </c:pt>
                <c:pt idx="12">
                  <c:v>540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6331</c:v>
                </c:pt>
                <c:pt idx="3">
                  <c:v>6173</c:v>
                </c:pt>
                <c:pt idx="6">
                  <c:v>5983</c:v>
                </c:pt>
                <c:pt idx="9">
                  <c:v>5872</c:v>
                </c:pt>
                <c:pt idx="12">
                  <c:v>5757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588</c:v>
                </c:pt>
                <c:pt idx="3">
                  <c:v>529</c:v>
                </c:pt>
                <c:pt idx="6">
                  <c:v>471</c:v>
                </c:pt>
                <c:pt idx="9">
                  <c:v>407</c:v>
                </c:pt>
                <c:pt idx="12">
                  <c:v>648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10564</c:v>
                </c:pt>
                <c:pt idx="3">
                  <c:v>10961</c:v>
                </c:pt>
                <c:pt idx="6">
                  <c:v>10685</c:v>
                </c:pt>
                <c:pt idx="9">
                  <c:v>10476</c:v>
                </c:pt>
                <c:pt idx="12">
                  <c:v>10090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5734016"/>
        <c:axId val="115735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9490</c:v>
                </c:pt>
                <c:pt idx="2">
                  <c:v>#N/A</c:v>
                </c:pt>
                <c:pt idx="3">
                  <c:v>#N/A</c:v>
                </c:pt>
                <c:pt idx="4">
                  <c:v>9141</c:v>
                </c:pt>
                <c:pt idx="5">
                  <c:v>#N/A</c:v>
                </c:pt>
                <c:pt idx="6">
                  <c:v>#N/A</c:v>
                </c:pt>
                <c:pt idx="7">
                  <c:v>8414</c:v>
                </c:pt>
                <c:pt idx="8">
                  <c:v>#N/A</c:v>
                </c:pt>
                <c:pt idx="9">
                  <c:v>#N/A</c:v>
                </c:pt>
                <c:pt idx="10">
                  <c:v>7826</c:v>
                </c:pt>
                <c:pt idx="11">
                  <c:v>#N/A</c:v>
                </c:pt>
                <c:pt idx="12">
                  <c:v>#N/A</c:v>
                </c:pt>
                <c:pt idx="13">
                  <c:v>6876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5734016"/>
        <c:axId val="115735936"/>
      </c:lineChart>
      <c:catAx>
        <c:axId val="11573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735936"/>
        <c:crosses val="autoZero"/>
        <c:auto val="1"/>
        <c:lblAlgn val="ctr"/>
        <c:lblOffset val="100"/>
        <c:tickLblSkip val="1"/>
        <c:tickMarkSkip val="1"/>
        <c:noMultiLvlLbl val="0"/>
      </c:catAx>
      <c:valAx>
        <c:axId val="115735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734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60.8</c:v>
                </c:pt>
              </c:numCache>
            </c:numRef>
          </c:xVal>
          <c:yVal>
            <c:numRef>
              <c:f>公会計指標分析・財政指標組合せ分析表!$K$51:$O$51</c:f>
              <c:numCache>
                <c:formatCode>#,##0.0;"▲ "#,##0.0</c:formatCode>
                <c:ptCount val="5"/>
                <c:pt idx="3">
                  <c:v>152.4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numCache>
            </c:numRef>
          </c:xVal>
          <c:yVal>
            <c:numRef>
              <c:f>公会計指標分析・財政指標組合せ分析表!$K$55:$O$55</c:f>
              <c:numCache>
                <c:formatCode>#,##0.0;"▲ "#,##0.0</c:formatCode>
                <c:ptCount val="5"/>
                <c:pt idx="3">
                  <c:v>20.2</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5489024"/>
        <c:axId val="115499392"/>
      </c:scatterChart>
      <c:valAx>
        <c:axId val="115489024"/>
        <c:scaling>
          <c:orientation val="minMax"/>
          <c:max val="61.4"/>
          <c:min val="54.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499392"/>
        <c:crosses val="autoZero"/>
        <c:crossBetween val="midCat"/>
      </c:valAx>
      <c:valAx>
        <c:axId val="115499392"/>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489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334465544748083E-3"/>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manualLayout>
                  <c:x val="0"/>
                  <c:y val="1.334465544748083E-3"/>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16.2</c:v>
                </c:pt>
                <c:pt idx="1">
                  <c:v>16.2</c:v>
                </c:pt>
                <c:pt idx="2">
                  <c:v>16.100000000000001</c:v>
                </c:pt>
                <c:pt idx="3">
                  <c:v>15.7</c:v>
                </c:pt>
                <c:pt idx="4">
                  <c:v>15.7</c:v>
                </c:pt>
              </c:numCache>
            </c:numRef>
          </c:xVal>
          <c:yVal>
            <c:numRef>
              <c:f>公会計指標分析・財政指標組合せ分析表!$K$73:$O$73</c:f>
              <c:numCache>
                <c:formatCode>#,##0.0;"▲ "#,##0.0</c:formatCode>
                <c:ptCount val="5"/>
                <c:pt idx="0">
                  <c:v>194.5</c:v>
                </c:pt>
                <c:pt idx="1">
                  <c:v>184.1</c:v>
                </c:pt>
                <c:pt idx="2">
                  <c:v>171.5</c:v>
                </c:pt>
                <c:pt idx="3">
                  <c:v>152.4</c:v>
                </c:pt>
                <c:pt idx="4">
                  <c:v>136.6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9.4</c:v>
                </c:pt>
                <c:pt idx="2">
                  <c:v>8.1</c:v>
                </c:pt>
                <c:pt idx="3">
                  <c:v>7.1</c:v>
                </c:pt>
                <c:pt idx="4">
                  <c:v>6.6</c:v>
                </c:pt>
              </c:numCache>
            </c:numRef>
          </c:xVal>
          <c:yVal>
            <c:numRef>
              <c:f>公会計指標分析・財政指標組合せ分析表!$K$77:$O$77</c:f>
              <c:numCache>
                <c:formatCode>#,##0.0;"▲ "#,##0.0</c:formatCode>
                <c:ptCount val="5"/>
                <c:pt idx="0">
                  <c:v>43</c:v>
                </c:pt>
                <c:pt idx="1">
                  <c:v>37</c:v>
                </c:pt>
                <c:pt idx="2">
                  <c:v>27.8</c:v>
                </c:pt>
                <c:pt idx="3">
                  <c:v>20.2</c:v>
                </c:pt>
                <c:pt idx="4">
                  <c:v>15.5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5902720"/>
        <c:axId val="115904896"/>
      </c:scatterChart>
      <c:valAx>
        <c:axId val="115902720"/>
        <c:scaling>
          <c:orientation val="minMax"/>
          <c:max val="17"/>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904896"/>
        <c:crosses val="autoZero"/>
        <c:crossBetween val="midCat"/>
      </c:valAx>
      <c:valAx>
        <c:axId val="115904896"/>
        <c:scaling>
          <c:orientation val="minMax"/>
          <c:max val="23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902720"/>
        <c:crosses val="autoZero"/>
        <c:crossBetween val="midCat"/>
        <c:majorUnit val="28.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茨城県境町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25,391
24,593
46.59
10,913,152
10,561,845
227,283
5,905,535
10,090,472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136.6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24</a:t>
          </a:r>
          <a:r>
            <a:rPr lang="ja-JP" altLang="en-US" sz="1300" b="0" i="0" baseline="0">
              <a:solidFill>
                <a:schemeClr val="dk1"/>
              </a:solidFill>
              <a:effectLst/>
              <a:latin typeface="+mn-lt"/>
              <a:ea typeface="+mn-ea"/>
              <a:cs typeface="+mn-cs"/>
            </a:rPr>
            <a:t>年度以降は景気回復による町税等の伸びにより，微増だが上昇傾向にあり，類似団体平均と比較して，ほぼ同水準である。前年度と比較すると，町民税（個人・法人），固定資産税（償却資産）等の伸びにより</a:t>
          </a:r>
          <a:r>
            <a:rPr lang="en-US" altLang="ja-JP" sz="1300" b="0" i="0" baseline="0">
              <a:solidFill>
                <a:schemeClr val="dk1"/>
              </a:solidFill>
              <a:effectLst/>
              <a:latin typeface="+mn-lt"/>
              <a:ea typeface="+mn-ea"/>
              <a:cs typeface="+mn-cs"/>
            </a:rPr>
            <a:t>0.01</a:t>
          </a:r>
          <a:r>
            <a:rPr lang="ja-JP" altLang="en-US" sz="1300" b="0" i="0" baseline="0">
              <a:solidFill>
                <a:schemeClr val="dk1"/>
              </a:solidFill>
              <a:effectLst/>
              <a:latin typeface="+mn-lt"/>
              <a:ea typeface="+mn-ea"/>
              <a:cs typeface="+mn-cs"/>
            </a:rPr>
            <a:t>ポイント上回っている。</a:t>
          </a:r>
          <a:endParaRPr lang="en-US" altLang="ja-JP" sz="1300" b="0" i="0" baseline="0">
            <a:solidFill>
              <a:schemeClr val="dk1"/>
            </a:solidFill>
            <a:effectLst/>
            <a:latin typeface="+mn-lt"/>
            <a:ea typeface="+mn-ea"/>
            <a:cs typeface="+mn-cs"/>
          </a:endParaRPr>
        </a:p>
        <a:p>
          <a:pPr rtl="0" eaLnBrk="1" fontAlgn="auto" latinLnBrk="0" hangingPunct="1"/>
          <a:r>
            <a:rPr lang="ja-JP" altLang="ja-JP" sz="1300" b="0" i="0" baseline="0">
              <a:solidFill>
                <a:schemeClr val="dk1"/>
              </a:solidFill>
              <a:effectLst/>
              <a:latin typeface="+mn-lt"/>
              <a:ea typeface="+mn-ea"/>
              <a:cs typeface="+mn-cs"/>
            </a:rPr>
            <a:t>今後も，緊急に必要な事業を峻別し投資的経費を抑制する等，歳出の徹底的な見直しを実現するとともに，税の徴収率向上対策を中心とする歳入確保に努める。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79022</xdr:rowOff>
    </xdr:from>
    <xdr:to>
      <xdr:col>7</xdr:col>
      <xdr:colOff>152400</xdr:colOff>
      <xdr:row>42</xdr:row>
      <xdr:rowOff>92428</xdr:rowOff>
    </xdr:to>
    <xdr:cxnSp macro="">
      <xdr:nvCxnSpPr>
        <xdr:cNvPr id="68" name="直線コネクタ 67"/>
        <xdr:cNvCxnSpPr/>
      </xdr:nvCxnSpPr>
      <xdr:spPr>
        <a:xfrm flipV="1">
          <a:off x="4114800" y="72799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299</xdr:rowOff>
    </xdr:from>
    <xdr:ext cx="762000" cy="259045"/>
    <xdr:sp macro="" textlink="">
      <xdr:nvSpPr>
        <xdr:cNvPr id="69"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92428</xdr:rowOff>
    </xdr:from>
    <xdr:to>
      <xdr:col>6</xdr:col>
      <xdr:colOff>0</xdr:colOff>
      <xdr:row>42</xdr:row>
      <xdr:rowOff>105833</xdr:rowOff>
    </xdr:to>
    <xdr:cxnSp macro="">
      <xdr:nvCxnSpPr>
        <xdr:cNvPr id="71" name="直線コネクタ 70"/>
        <xdr:cNvCxnSpPr/>
      </xdr:nvCxnSpPr>
      <xdr:spPr>
        <a:xfrm flipV="1">
          <a:off x="3225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128005</xdr:rowOff>
    </xdr:from>
    <xdr:ext cx="736600" cy="259045"/>
    <xdr:sp macro="" textlink="">
      <xdr:nvSpPr>
        <xdr:cNvPr id="73" name="テキスト ボックス 72"/>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119239</xdr:rowOff>
    </xdr:to>
    <xdr:cxnSp macro="">
      <xdr:nvCxnSpPr>
        <xdr:cNvPr id="74" name="直線コネクタ 73"/>
        <xdr:cNvCxnSpPr/>
      </xdr:nvCxnSpPr>
      <xdr:spPr>
        <a:xfrm flipV="1">
          <a:off x="2336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5" name="フローチャート : 判断 74"/>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76" name="テキスト ボックス 75"/>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119239</xdr:rowOff>
    </xdr:from>
    <xdr:to>
      <xdr:col>3</xdr:col>
      <xdr:colOff>279400</xdr:colOff>
      <xdr:row>42</xdr:row>
      <xdr:rowOff>119239</xdr:rowOff>
    </xdr:to>
    <xdr:cxnSp macro="">
      <xdr:nvCxnSpPr>
        <xdr:cNvPr id="77" name="直線コネクタ 76"/>
        <xdr:cNvCxnSpPr/>
      </xdr:nvCxnSpPr>
      <xdr:spPr>
        <a:xfrm>
          <a:off x="1447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87" name="円/楕円 86"/>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44749</xdr:rowOff>
    </xdr:from>
    <xdr:ext cx="762000" cy="259045"/>
    <xdr:sp macro="" textlink="">
      <xdr:nvSpPr>
        <xdr:cNvPr id="88" name="財政力該当値テキスト"/>
        <xdr:cNvSpPr txBox="1"/>
      </xdr:nvSpPr>
      <xdr:spPr>
        <a:xfrm>
          <a:off x="50419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41628</xdr:rowOff>
    </xdr:from>
    <xdr:to>
      <xdr:col>6</xdr:col>
      <xdr:colOff>50800</xdr:colOff>
      <xdr:row>42</xdr:row>
      <xdr:rowOff>143228</xdr:rowOff>
    </xdr:to>
    <xdr:sp macro="" textlink="">
      <xdr:nvSpPr>
        <xdr:cNvPr id="89" name="円/楕円 88"/>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153405</xdr:rowOff>
    </xdr:from>
    <xdr:ext cx="736600" cy="259045"/>
    <xdr:sp macro="" textlink="">
      <xdr:nvSpPr>
        <xdr:cNvPr id="90" name="テキスト ボックス 89"/>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92" name="テキスト ボックス 91"/>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68439</xdr:rowOff>
    </xdr:from>
    <xdr:to>
      <xdr:col>3</xdr:col>
      <xdr:colOff>330200</xdr:colOff>
      <xdr:row>42</xdr:row>
      <xdr:rowOff>170039</xdr:rowOff>
    </xdr:to>
    <xdr:sp macro="" textlink="">
      <xdr:nvSpPr>
        <xdr:cNvPr id="93" name="円/楕円 92"/>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94" name="テキスト ボックス 93"/>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95" name="円/楕円 94"/>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96" name="テキスト ボックス 95"/>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個人・法人関係の町民税</a:t>
          </a:r>
          <a:r>
            <a:rPr lang="ja-JP" altLang="en-US" sz="1300" b="0" i="0" baseline="0">
              <a:solidFill>
                <a:schemeClr val="dk1"/>
              </a:solidFill>
              <a:effectLst/>
              <a:latin typeface="+mn-lt"/>
              <a:ea typeface="+mn-ea"/>
              <a:cs typeface="+mn-cs"/>
            </a:rPr>
            <a:t>，固定資産税</a:t>
          </a:r>
          <a:r>
            <a:rPr lang="ja-JP" altLang="ja-JP" sz="1300" b="0" i="0" baseline="0">
              <a:solidFill>
                <a:schemeClr val="dk1"/>
              </a:solidFill>
              <a:effectLst/>
              <a:latin typeface="+mn-lt"/>
              <a:ea typeface="+mn-ea"/>
              <a:cs typeface="+mn-cs"/>
            </a:rPr>
            <a:t>等により地方税</a:t>
          </a:r>
          <a:r>
            <a:rPr lang="ja-JP" altLang="en-US" sz="1300" b="0" i="0" baseline="0">
              <a:solidFill>
                <a:schemeClr val="dk1"/>
              </a:solidFill>
              <a:effectLst/>
              <a:latin typeface="+mn-lt"/>
              <a:ea typeface="+mn-ea"/>
              <a:cs typeface="+mn-cs"/>
            </a:rPr>
            <a:t>が増加したものの，人件</a:t>
          </a:r>
          <a:r>
            <a:rPr lang="ja-JP" altLang="ja-JP" sz="1300" b="0" i="0" baseline="0">
              <a:solidFill>
                <a:schemeClr val="dk1"/>
              </a:solidFill>
              <a:effectLst/>
              <a:latin typeface="+mn-lt"/>
              <a:ea typeface="+mn-ea"/>
              <a:cs typeface="+mn-cs"/>
            </a:rPr>
            <a:t>費</a:t>
          </a:r>
          <a:r>
            <a:rPr lang="ja-JP" altLang="en-US" sz="1300" b="0" i="0" baseline="0">
              <a:solidFill>
                <a:schemeClr val="dk1"/>
              </a:solidFill>
              <a:effectLst/>
              <a:latin typeface="+mn-lt"/>
              <a:ea typeface="+mn-ea"/>
              <a:cs typeface="+mn-cs"/>
            </a:rPr>
            <a:t>や，平成</a:t>
          </a:r>
          <a:r>
            <a:rPr lang="en-US" altLang="ja-JP" sz="1300" b="0" i="0" baseline="0">
              <a:solidFill>
                <a:schemeClr val="dk1"/>
              </a:solidFill>
              <a:effectLst/>
              <a:latin typeface="+mn-lt"/>
              <a:ea typeface="+mn-ea"/>
              <a:cs typeface="+mn-cs"/>
            </a:rPr>
            <a:t>24</a:t>
          </a:r>
          <a:r>
            <a:rPr lang="ja-JP" altLang="en-US" sz="1300" b="0" i="0" baseline="0">
              <a:solidFill>
                <a:schemeClr val="dk1"/>
              </a:solidFill>
              <a:effectLst/>
              <a:latin typeface="+mn-lt"/>
              <a:ea typeface="+mn-ea"/>
              <a:cs typeface="+mn-cs"/>
            </a:rPr>
            <a:t>，</a:t>
          </a:r>
          <a:r>
            <a:rPr lang="en-US" altLang="ja-JP" sz="1300" b="0" i="0" baseline="0">
              <a:solidFill>
                <a:schemeClr val="dk1"/>
              </a:solidFill>
              <a:effectLst/>
              <a:latin typeface="+mn-lt"/>
              <a:ea typeface="+mn-ea"/>
              <a:cs typeface="+mn-cs"/>
            </a:rPr>
            <a:t>25</a:t>
          </a:r>
          <a:r>
            <a:rPr lang="ja-JP" altLang="en-US" sz="1300" b="0" i="0" baseline="0">
              <a:solidFill>
                <a:schemeClr val="dk1"/>
              </a:solidFill>
              <a:effectLst/>
              <a:latin typeface="+mn-lt"/>
              <a:ea typeface="+mn-ea"/>
              <a:cs typeface="+mn-cs"/>
            </a:rPr>
            <a:t>年度債の元金償還開始による</a:t>
          </a:r>
          <a:r>
            <a:rPr lang="ja-JP" altLang="ja-JP" sz="1300" b="0" i="0" baseline="0">
              <a:solidFill>
                <a:schemeClr val="dk1"/>
              </a:solidFill>
              <a:effectLst/>
              <a:latin typeface="+mn-lt"/>
              <a:ea typeface="+mn-ea"/>
              <a:cs typeface="+mn-cs"/>
            </a:rPr>
            <a:t>公債費</a:t>
          </a:r>
          <a:r>
            <a:rPr lang="ja-JP" altLang="en-US" sz="1300" b="0" i="0" baseline="0">
              <a:solidFill>
                <a:schemeClr val="dk1"/>
              </a:solidFill>
              <a:effectLst/>
              <a:latin typeface="+mn-lt"/>
              <a:ea typeface="+mn-ea"/>
              <a:cs typeface="+mn-cs"/>
            </a:rPr>
            <a:t>の増加により</a:t>
          </a:r>
          <a:r>
            <a:rPr lang="ja-JP" altLang="ja-JP" sz="1300" b="0" i="0" baseline="0">
              <a:solidFill>
                <a:schemeClr val="dk1"/>
              </a:solidFill>
              <a:effectLst/>
              <a:latin typeface="+mn-lt"/>
              <a:ea typeface="+mn-ea"/>
              <a:cs typeface="+mn-cs"/>
            </a:rPr>
            <a:t>，前年度の数値を</a:t>
          </a:r>
          <a:r>
            <a:rPr lang="en-US" altLang="ja-JP" sz="1300" b="0" i="0" baseline="0">
              <a:solidFill>
                <a:schemeClr val="dk1"/>
              </a:solidFill>
              <a:effectLst/>
              <a:latin typeface="+mn-lt"/>
              <a:ea typeface="+mn-ea"/>
              <a:cs typeface="+mn-cs"/>
            </a:rPr>
            <a:t>0.6</a:t>
          </a:r>
          <a:r>
            <a:rPr lang="ja-JP" altLang="ja-JP" sz="1300" b="0" i="0" baseline="0">
              <a:solidFill>
                <a:schemeClr val="dk1"/>
              </a:solidFill>
              <a:effectLst/>
              <a:latin typeface="+mn-lt"/>
              <a:ea typeface="+mn-ea"/>
              <a:cs typeface="+mn-cs"/>
            </a:rPr>
            <a:t>ポイント上昇した。</a:t>
          </a:r>
          <a:r>
            <a:rPr lang="ja-JP" altLang="en-US" sz="1300" b="0" i="0" baseline="0">
              <a:solidFill>
                <a:schemeClr val="dk1"/>
              </a:solidFill>
              <a:effectLst/>
              <a:latin typeface="+mn-lt"/>
              <a:ea typeface="+mn-ea"/>
              <a:cs typeface="+mn-cs"/>
            </a:rPr>
            <a:t>公債費のピークは平成</a:t>
          </a:r>
          <a:r>
            <a:rPr lang="en-US" altLang="ja-JP" sz="1300" b="0" i="0" baseline="0">
              <a:solidFill>
                <a:schemeClr val="dk1"/>
              </a:solidFill>
              <a:effectLst/>
              <a:latin typeface="+mn-lt"/>
              <a:ea typeface="+mn-ea"/>
              <a:cs typeface="+mn-cs"/>
            </a:rPr>
            <a:t>28</a:t>
          </a:r>
          <a:r>
            <a:rPr lang="ja-JP" altLang="en-US" sz="1300" b="0" i="0" baseline="0">
              <a:solidFill>
                <a:schemeClr val="dk1"/>
              </a:solidFill>
              <a:effectLst/>
              <a:latin typeface="+mn-lt"/>
              <a:ea typeface="+mn-ea"/>
              <a:cs typeface="+mn-cs"/>
            </a:rPr>
            <a:t>年度のため，この先は低下すると見込まれる。</a:t>
          </a:r>
          <a:endParaRPr lang="en-US" altLang="ja-JP" sz="1300" b="0" i="0" baseline="0">
            <a:solidFill>
              <a:schemeClr val="dk1"/>
            </a:solidFill>
            <a:effectLst/>
            <a:latin typeface="+mn-lt"/>
            <a:ea typeface="+mn-ea"/>
            <a:cs typeface="+mn-cs"/>
          </a:endParaRPr>
        </a:p>
        <a:p>
          <a:pPr rtl="0"/>
          <a:r>
            <a:rPr lang="ja-JP" altLang="ja-JP" sz="1300" b="0" i="0" baseline="0">
              <a:solidFill>
                <a:schemeClr val="dk1"/>
              </a:solidFill>
              <a:effectLst/>
              <a:latin typeface="+mn-lt"/>
              <a:ea typeface="+mn-ea"/>
              <a:cs typeface="+mn-cs"/>
            </a:rPr>
            <a:t>類似団体</a:t>
          </a:r>
          <a:r>
            <a:rPr lang="ja-JP" altLang="en-US" sz="1300" b="0" i="0" baseline="0">
              <a:solidFill>
                <a:schemeClr val="dk1"/>
              </a:solidFill>
              <a:effectLst/>
              <a:latin typeface="+mn-lt"/>
              <a:ea typeface="+mn-ea"/>
              <a:cs typeface="+mn-cs"/>
            </a:rPr>
            <a:t>平均</a:t>
          </a:r>
          <a:r>
            <a:rPr lang="ja-JP" altLang="ja-JP" sz="1300" b="0" i="0" baseline="0">
              <a:solidFill>
                <a:schemeClr val="dk1"/>
              </a:solidFill>
              <a:effectLst/>
              <a:latin typeface="+mn-lt"/>
              <a:ea typeface="+mn-ea"/>
              <a:cs typeface="+mn-cs"/>
            </a:rPr>
            <a:t>と比較して</a:t>
          </a:r>
          <a:r>
            <a:rPr lang="ja-JP" altLang="en-US" sz="1300" b="0" i="0" baseline="0">
              <a:solidFill>
                <a:schemeClr val="dk1"/>
              </a:solidFill>
              <a:effectLst/>
              <a:latin typeface="+mn-lt"/>
              <a:ea typeface="+mn-ea"/>
              <a:cs typeface="+mn-cs"/>
            </a:rPr>
            <a:t>引き続き高い状態にとどまっている</a:t>
          </a:r>
          <a:r>
            <a:rPr lang="ja-JP" altLang="ja-JP" sz="1300" b="0" i="0" baseline="0">
              <a:solidFill>
                <a:schemeClr val="dk1"/>
              </a:solidFill>
              <a:effectLst/>
              <a:latin typeface="+mn-lt"/>
              <a:ea typeface="+mn-ea"/>
              <a:cs typeface="+mn-cs"/>
            </a:rPr>
            <a:t>ため，行財政改革への取組を通じて義務的経費の削減に努め，財政の健全化を図る。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73152</xdr:rowOff>
    </xdr:from>
    <xdr:to>
      <xdr:col>7</xdr:col>
      <xdr:colOff>152400</xdr:colOff>
      <xdr:row>64</xdr:row>
      <xdr:rowOff>102108</xdr:rowOff>
    </xdr:to>
    <xdr:cxnSp macro="">
      <xdr:nvCxnSpPr>
        <xdr:cNvPr id="129" name="直線コネクタ 128"/>
        <xdr:cNvCxnSpPr/>
      </xdr:nvCxnSpPr>
      <xdr:spPr>
        <a:xfrm>
          <a:off x="4114800" y="1104595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22115</xdr:rowOff>
    </xdr:from>
    <xdr:ext cx="762000" cy="259045"/>
    <xdr:sp macro="" textlink="">
      <xdr:nvSpPr>
        <xdr:cNvPr id="130"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34544</xdr:rowOff>
    </xdr:from>
    <xdr:to>
      <xdr:col>6</xdr:col>
      <xdr:colOff>0</xdr:colOff>
      <xdr:row>64</xdr:row>
      <xdr:rowOff>73152</xdr:rowOff>
    </xdr:to>
    <xdr:cxnSp macro="">
      <xdr:nvCxnSpPr>
        <xdr:cNvPr id="132" name="直線コネクタ 131"/>
        <xdr:cNvCxnSpPr/>
      </xdr:nvCxnSpPr>
      <xdr:spPr>
        <a:xfrm>
          <a:off x="3225800" y="110073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40149</xdr:rowOff>
    </xdr:from>
    <xdr:ext cx="736600" cy="259045"/>
    <xdr:sp macro="" textlink="">
      <xdr:nvSpPr>
        <xdr:cNvPr id="134" name="テキスト ボックス 133"/>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34544</xdr:rowOff>
    </xdr:from>
    <xdr:to>
      <xdr:col>4</xdr:col>
      <xdr:colOff>482600</xdr:colOff>
      <xdr:row>64</xdr:row>
      <xdr:rowOff>126238</xdr:rowOff>
    </xdr:to>
    <xdr:cxnSp macro="">
      <xdr:nvCxnSpPr>
        <xdr:cNvPr id="135" name="直線コネクタ 134"/>
        <xdr:cNvCxnSpPr/>
      </xdr:nvCxnSpPr>
      <xdr:spPr>
        <a:xfrm flipV="1">
          <a:off x="2336800" y="1100734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6" name="フローチャート : 判断 135"/>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37" name="テキスト ボックス 136"/>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111760</xdr:rowOff>
    </xdr:from>
    <xdr:to>
      <xdr:col>3</xdr:col>
      <xdr:colOff>279400</xdr:colOff>
      <xdr:row>64</xdr:row>
      <xdr:rowOff>126238</xdr:rowOff>
    </xdr:to>
    <xdr:cxnSp macro="">
      <xdr:nvCxnSpPr>
        <xdr:cNvPr id="138" name="直線コネクタ 137"/>
        <xdr:cNvCxnSpPr/>
      </xdr:nvCxnSpPr>
      <xdr:spPr>
        <a:xfrm>
          <a:off x="1447800" y="1108456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83583</xdr:rowOff>
    </xdr:from>
    <xdr:ext cx="762000" cy="259045"/>
    <xdr:sp macro="" textlink="">
      <xdr:nvSpPr>
        <xdr:cNvPr id="140" name="テキスト ボックス 139"/>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10414</xdr:rowOff>
    </xdr:from>
    <xdr:to>
      <xdr:col>2</xdr:col>
      <xdr:colOff>127000</xdr:colOff>
      <xdr:row>63</xdr:row>
      <xdr:rowOff>112014</xdr:rowOff>
    </xdr:to>
    <xdr:sp macro="" textlink="">
      <xdr:nvSpPr>
        <xdr:cNvPr id="141" name="フローチャート : 判断 140"/>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122191</xdr:rowOff>
    </xdr:from>
    <xdr:ext cx="762000" cy="259045"/>
    <xdr:sp macro="" textlink="">
      <xdr:nvSpPr>
        <xdr:cNvPr id="142" name="テキスト ボックス 141"/>
        <xdr:cNvSpPr txBox="1"/>
      </xdr:nvSpPr>
      <xdr:spPr>
        <a:xfrm>
          <a:off x="1066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51308</xdr:rowOff>
    </xdr:from>
    <xdr:to>
      <xdr:col>7</xdr:col>
      <xdr:colOff>203200</xdr:colOff>
      <xdr:row>64</xdr:row>
      <xdr:rowOff>152908</xdr:rowOff>
    </xdr:to>
    <xdr:sp macro="" textlink="">
      <xdr:nvSpPr>
        <xdr:cNvPr id="148" name="円/楕円 147"/>
        <xdr:cNvSpPr/>
      </xdr:nvSpPr>
      <xdr:spPr>
        <a:xfrm>
          <a:off x="49022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23385</xdr:rowOff>
    </xdr:from>
    <xdr:ext cx="762000" cy="259045"/>
    <xdr:sp macro="" textlink="">
      <xdr:nvSpPr>
        <xdr:cNvPr id="149" name="財政構造の弾力性該当値テキスト"/>
        <xdr:cNvSpPr txBox="1"/>
      </xdr:nvSpPr>
      <xdr:spPr>
        <a:xfrm>
          <a:off x="5041900" y="1099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22352</xdr:rowOff>
    </xdr:from>
    <xdr:to>
      <xdr:col>6</xdr:col>
      <xdr:colOff>50800</xdr:colOff>
      <xdr:row>64</xdr:row>
      <xdr:rowOff>123952</xdr:rowOff>
    </xdr:to>
    <xdr:sp macro="" textlink="">
      <xdr:nvSpPr>
        <xdr:cNvPr id="150" name="円/楕円 149"/>
        <xdr:cNvSpPr/>
      </xdr:nvSpPr>
      <xdr:spPr>
        <a:xfrm>
          <a:off x="4064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108729</xdr:rowOff>
    </xdr:from>
    <xdr:ext cx="736600" cy="259045"/>
    <xdr:sp macro="" textlink="">
      <xdr:nvSpPr>
        <xdr:cNvPr id="151" name="テキスト ボックス 150"/>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155194</xdr:rowOff>
    </xdr:from>
    <xdr:to>
      <xdr:col>4</xdr:col>
      <xdr:colOff>533400</xdr:colOff>
      <xdr:row>64</xdr:row>
      <xdr:rowOff>85344</xdr:rowOff>
    </xdr:to>
    <xdr:sp macro="" textlink="">
      <xdr:nvSpPr>
        <xdr:cNvPr id="152" name="円/楕円 151"/>
        <xdr:cNvSpPr/>
      </xdr:nvSpPr>
      <xdr:spPr>
        <a:xfrm>
          <a:off x="3175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70121</xdr:rowOff>
    </xdr:from>
    <xdr:ext cx="762000" cy="259045"/>
    <xdr:sp macro="" textlink="">
      <xdr:nvSpPr>
        <xdr:cNvPr id="153" name="テキスト ボックス 152"/>
        <xdr:cNvSpPr txBox="1"/>
      </xdr:nvSpPr>
      <xdr:spPr>
        <a:xfrm>
          <a:off x="2844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75438</xdr:rowOff>
    </xdr:from>
    <xdr:to>
      <xdr:col>3</xdr:col>
      <xdr:colOff>330200</xdr:colOff>
      <xdr:row>65</xdr:row>
      <xdr:rowOff>5588</xdr:rowOff>
    </xdr:to>
    <xdr:sp macro="" textlink="">
      <xdr:nvSpPr>
        <xdr:cNvPr id="154" name="円/楕円 153"/>
        <xdr:cNvSpPr/>
      </xdr:nvSpPr>
      <xdr:spPr>
        <a:xfrm>
          <a:off x="2286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161815</xdr:rowOff>
    </xdr:from>
    <xdr:ext cx="762000" cy="259045"/>
    <xdr:sp macro="" textlink="">
      <xdr:nvSpPr>
        <xdr:cNvPr id="155" name="テキスト ボックス 154"/>
        <xdr:cNvSpPr txBox="1"/>
      </xdr:nvSpPr>
      <xdr:spPr>
        <a:xfrm>
          <a:off x="1955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60960</xdr:rowOff>
    </xdr:from>
    <xdr:to>
      <xdr:col>2</xdr:col>
      <xdr:colOff>127000</xdr:colOff>
      <xdr:row>64</xdr:row>
      <xdr:rowOff>162560</xdr:rowOff>
    </xdr:to>
    <xdr:sp macro="" textlink="">
      <xdr:nvSpPr>
        <xdr:cNvPr id="156" name="円/楕円 155"/>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147337</xdr:rowOff>
    </xdr:from>
    <xdr:ext cx="762000" cy="259045"/>
    <xdr:sp macro="" textlink="">
      <xdr:nvSpPr>
        <xdr:cNvPr id="157" name="テキスト ボックス 156"/>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[110,599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114,995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人件費，物件費及び維持補修費の合計額の人口１人当たりの金額が類似団体平均を下回っているのは，主に物件費が要因となっている。これは内部管理的経費の徹底した削減によるものである。</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しかしながら，上昇傾向でもあるため，</a:t>
          </a:r>
          <a:r>
            <a:rPr kumimoji="1" lang="ja-JP" altLang="ja-JP" sz="1300">
              <a:solidFill>
                <a:schemeClr val="dk1"/>
              </a:solidFill>
              <a:effectLst/>
              <a:latin typeface="+mn-lt"/>
              <a:ea typeface="+mn-ea"/>
              <a:cs typeface="+mn-cs"/>
            </a:rPr>
            <a:t>今後は施設の統廃合，民営化など運営形態の見直し</a:t>
          </a:r>
          <a:r>
            <a:rPr kumimoji="1" lang="ja-JP" altLang="en-US" sz="1300">
              <a:solidFill>
                <a:schemeClr val="dk1"/>
              </a:solidFill>
              <a:effectLst/>
              <a:latin typeface="+mn-lt"/>
              <a:ea typeface="+mn-ea"/>
              <a:cs typeface="+mn-cs"/>
            </a:rPr>
            <a:t>や</a:t>
          </a:r>
          <a:r>
            <a:rPr lang="ja-JP" altLang="en-US" sz="1300" b="0" i="0" baseline="0">
              <a:solidFill>
                <a:schemeClr val="dk1"/>
              </a:solidFill>
              <a:effectLst/>
              <a:latin typeface="+mn-lt"/>
              <a:ea typeface="+mn-ea"/>
              <a:cs typeface="+mn-cs"/>
            </a:rPr>
            <a:t>更なる</a:t>
          </a:r>
          <a:r>
            <a:rPr lang="ja-JP" altLang="ja-JP" sz="1300" b="0" i="0" baseline="0">
              <a:solidFill>
                <a:schemeClr val="dk1"/>
              </a:solidFill>
              <a:effectLst/>
              <a:latin typeface="+mn-lt"/>
              <a:ea typeface="+mn-ea"/>
              <a:cs typeface="+mn-cs"/>
            </a:rPr>
            <a:t>コスト低減を図</a:t>
          </a:r>
          <a:r>
            <a:rPr lang="ja-JP" altLang="en-US" sz="1300" b="0" i="0" baseline="0">
              <a:solidFill>
                <a:schemeClr val="dk1"/>
              </a:solidFill>
              <a:effectLst/>
              <a:latin typeface="+mn-lt"/>
              <a:ea typeface="+mn-ea"/>
              <a:cs typeface="+mn-cs"/>
            </a:rPr>
            <a:t>るとともに，人件費の抑制に努める。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54938</xdr:rowOff>
    </xdr:from>
    <xdr:to>
      <xdr:col>7</xdr:col>
      <xdr:colOff>152400</xdr:colOff>
      <xdr:row>81</xdr:row>
      <xdr:rowOff>61482</xdr:rowOff>
    </xdr:to>
    <xdr:cxnSp macro="">
      <xdr:nvCxnSpPr>
        <xdr:cNvPr id="191" name="直線コネクタ 190"/>
        <xdr:cNvCxnSpPr/>
      </xdr:nvCxnSpPr>
      <xdr:spPr>
        <a:xfrm>
          <a:off x="4114800" y="13942388"/>
          <a:ext cx="838200" cy="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46259</xdr:rowOff>
    </xdr:from>
    <xdr:ext cx="762000" cy="259045"/>
    <xdr:sp macro="" textlink="">
      <xdr:nvSpPr>
        <xdr:cNvPr id="192" name="人件費・物件費等の状況平均値テキスト"/>
        <xdr:cNvSpPr txBox="1"/>
      </xdr:nvSpPr>
      <xdr:spPr>
        <a:xfrm>
          <a:off x="5041900" y="1393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44250</xdr:rowOff>
    </xdr:from>
    <xdr:to>
      <xdr:col>6</xdr:col>
      <xdr:colOff>0</xdr:colOff>
      <xdr:row>81</xdr:row>
      <xdr:rowOff>54938</xdr:rowOff>
    </xdr:to>
    <xdr:cxnSp macro="">
      <xdr:nvCxnSpPr>
        <xdr:cNvPr id="194" name="直線コネクタ 193"/>
        <xdr:cNvCxnSpPr/>
      </xdr:nvCxnSpPr>
      <xdr:spPr>
        <a:xfrm>
          <a:off x="3225800" y="13931700"/>
          <a:ext cx="889000" cy="1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126432</xdr:rowOff>
    </xdr:from>
    <xdr:ext cx="736600" cy="259045"/>
    <xdr:sp macro="" textlink="">
      <xdr:nvSpPr>
        <xdr:cNvPr id="196" name="テキスト ボックス 195"/>
        <xdr:cNvSpPr txBox="1"/>
      </xdr:nvSpPr>
      <xdr:spPr>
        <a:xfrm>
          <a:off x="3733800" y="1401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41140</xdr:rowOff>
    </xdr:from>
    <xdr:to>
      <xdr:col>4</xdr:col>
      <xdr:colOff>482600</xdr:colOff>
      <xdr:row>81</xdr:row>
      <xdr:rowOff>44250</xdr:rowOff>
    </xdr:to>
    <xdr:cxnSp macro="">
      <xdr:nvCxnSpPr>
        <xdr:cNvPr id="197" name="直線コネクタ 196"/>
        <xdr:cNvCxnSpPr/>
      </xdr:nvCxnSpPr>
      <xdr:spPr>
        <a:xfrm>
          <a:off x="2336800" y="13928590"/>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17413</xdr:rowOff>
    </xdr:from>
    <xdr:to>
      <xdr:col>4</xdr:col>
      <xdr:colOff>533400</xdr:colOff>
      <xdr:row>81</xdr:row>
      <xdr:rowOff>119013</xdr:rowOff>
    </xdr:to>
    <xdr:sp macro="" textlink="">
      <xdr:nvSpPr>
        <xdr:cNvPr id="198" name="フローチャート : 判断 197"/>
        <xdr:cNvSpPr/>
      </xdr:nvSpPr>
      <xdr:spPr>
        <a:xfrm>
          <a:off x="3175000" y="139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103790</xdr:rowOff>
    </xdr:from>
    <xdr:ext cx="762000" cy="259045"/>
    <xdr:sp macro="" textlink="">
      <xdr:nvSpPr>
        <xdr:cNvPr id="199" name="テキスト ボックス 198"/>
        <xdr:cNvSpPr txBox="1"/>
      </xdr:nvSpPr>
      <xdr:spPr>
        <a:xfrm>
          <a:off x="2844800" y="1399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41104</xdr:rowOff>
    </xdr:from>
    <xdr:to>
      <xdr:col>3</xdr:col>
      <xdr:colOff>279400</xdr:colOff>
      <xdr:row>81</xdr:row>
      <xdr:rowOff>41140</xdr:rowOff>
    </xdr:to>
    <xdr:cxnSp macro="">
      <xdr:nvCxnSpPr>
        <xdr:cNvPr id="200" name="直線コネクタ 199"/>
        <xdr:cNvCxnSpPr/>
      </xdr:nvCxnSpPr>
      <xdr:spPr>
        <a:xfrm>
          <a:off x="1447800" y="13928554"/>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9339</xdr:rowOff>
    </xdr:from>
    <xdr:to>
      <xdr:col>3</xdr:col>
      <xdr:colOff>330200</xdr:colOff>
      <xdr:row>81</xdr:row>
      <xdr:rowOff>110939</xdr:rowOff>
    </xdr:to>
    <xdr:sp macro="" textlink="">
      <xdr:nvSpPr>
        <xdr:cNvPr id="201" name="フローチャート : 判断 200"/>
        <xdr:cNvSpPr/>
      </xdr:nvSpPr>
      <xdr:spPr>
        <a:xfrm>
          <a:off x="2286000" y="1389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95716</xdr:rowOff>
    </xdr:from>
    <xdr:ext cx="762000" cy="259045"/>
    <xdr:sp macro="" textlink="">
      <xdr:nvSpPr>
        <xdr:cNvPr id="202" name="テキスト ボックス 201"/>
        <xdr:cNvSpPr txBox="1"/>
      </xdr:nvSpPr>
      <xdr:spPr>
        <a:xfrm>
          <a:off x="1955800" y="1398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9647</xdr:rowOff>
    </xdr:from>
    <xdr:to>
      <xdr:col>2</xdr:col>
      <xdr:colOff>127000</xdr:colOff>
      <xdr:row>81</xdr:row>
      <xdr:rowOff>111247</xdr:rowOff>
    </xdr:to>
    <xdr:sp macro="" textlink="">
      <xdr:nvSpPr>
        <xdr:cNvPr id="203" name="フローチャート : 判断 202"/>
        <xdr:cNvSpPr/>
      </xdr:nvSpPr>
      <xdr:spPr>
        <a:xfrm>
          <a:off x="1397000" y="138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96024</xdr:rowOff>
    </xdr:from>
    <xdr:ext cx="762000" cy="259045"/>
    <xdr:sp macro="" textlink="">
      <xdr:nvSpPr>
        <xdr:cNvPr id="204" name="テキスト ボックス 203"/>
        <xdr:cNvSpPr txBox="1"/>
      </xdr:nvSpPr>
      <xdr:spPr>
        <a:xfrm>
          <a:off x="1066800" y="1398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10682</xdr:rowOff>
    </xdr:from>
    <xdr:to>
      <xdr:col>7</xdr:col>
      <xdr:colOff>203200</xdr:colOff>
      <xdr:row>81</xdr:row>
      <xdr:rowOff>112282</xdr:rowOff>
    </xdr:to>
    <xdr:sp macro="" textlink="">
      <xdr:nvSpPr>
        <xdr:cNvPr id="210" name="円/楕円 209"/>
        <xdr:cNvSpPr/>
      </xdr:nvSpPr>
      <xdr:spPr>
        <a:xfrm>
          <a:off x="4902200" y="1389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103409</xdr:rowOff>
    </xdr:from>
    <xdr:ext cx="762000" cy="259045"/>
    <xdr:sp macro="" textlink="">
      <xdr:nvSpPr>
        <xdr:cNvPr id="211" name="人件費・物件費等の状況該当値テキスト"/>
        <xdr:cNvSpPr txBox="1"/>
      </xdr:nvSpPr>
      <xdr:spPr>
        <a:xfrm>
          <a:off x="5041900" y="13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110,599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4138</xdr:rowOff>
    </xdr:from>
    <xdr:to>
      <xdr:col>6</xdr:col>
      <xdr:colOff>50800</xdr:colOff>
      <xdr:row>81</xdr:row>
      <xdr:rowOff>105738</xdr:rowOff>
    </xdr:to>
    <xdr:sp macro="" textlink="">
      <xdr:nvSpPr>
        <xdr:cNvPr id="212" name="円/楕円 211"/>
        <xdr:cNvSpPr/>
      </xdr:nvSpPr>
      <xdr:spPr>
        <a:xfrm>
          <a:off x="4064000" y="1389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115915</xdr:rowOff>
    </xdr:from>
    <xdr:ext cx="736600" cy="259045"/>
    <xdr:sp macro="" textlink="">
      <xdr:nvSpPr>
        <xdr:cNvPr id="213" name="テキスト ボックス 212"/>
        <xdr:cNvSpPr txBox="1"/>
      </xdr:nvSpPr>
      <xdr:spPr>
        <a:xfrm>
          <a:off x="3733800" y="13660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105,718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164900</xdr:rowOff>
    </xdr:from>
    <xdr:to>
      <xdr:col>4</xdr:col>
      <xdr:colOff>533400</xdr:colOff>
      <xdr:row>81</xdr:row>
      <xdr:rowOff>95050</xdr:rowOff>
    </xdr:to>
    <xdr:sp macro="" textlink="">
      <xdr:nvSpPr>
        <xdr:cNvPr id="214" name="円/楕円 213"/>
        <xdr:cNvSpPr/>
      </xdr:nvSpPr>
      <xdr:spPr>
        <a:xfrm>
          <a:off x="3175000" y="1388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105227</xdr:rowOff>
    </xdr:from>
    <xdr:ext cx="762000" cy="259045"/>
    <xdr:sp macro="" textlink="">
      <xdr:nvSpPr>
        <xdr:cNvPr id="215" name="テキスト ボックス 214"/>
        <xdr:cNvSpPr txBox="1"/>
      </xdr:nvSpPr>
      <xdr:spPr>
        <a:xfrm>
          <a:off x="2844800" y="1364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97,746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161790</xdr:rowOff>
    </xdr:from>
    <xdr:to>
      <xdr:col>3</xdr:col>
      <xdr:colOff>330200</xdr:colOff>
      <xdr:row>81</xdr:row>
      <xdr:rowOff>91940</xdr:rowOff>
    </xdr:to>
    <xdr:sp macro="" textlink="">
      <xdr:nvSpPr>
        <xdr:cNvPr id="216" name="円/楕円 215"/>
        <xdr:cNvSpPr/>
      </xdr:nvSpPr>
      <xdr:spPr>
        <a:xfrm>
          <a:off x="2286000" y="1387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102117</xdr:rowOff>
    </xdr:from>
    <xdr:ext cx="762000" cy="259045"/>
    <xdr:sp macro="" textlink="">
      <xdr:nvSpPr>
        <xdr:cNvPr id="217" name="テキスト ボックス 216"/>
        <xdr:cNvSpPr txBox="1"/>
      </xdr:nvSpPr>
      <xdr:spPr>
        <a:xfrm>
          <a:off x="1955800" y="1364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95,426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161754</xdr:rowOff>
    </xdr:from>
    <xdr:to>
      <xdr:col>2</xdr:col>
      <xdr:colOff>127000</xdr:colOff>
      <xdr:row>81</xdr:row>
      <xdr:rowOff>91904</xdr:rowOff>
    </xdr:to>
    <xdr:sp macro="" textlink="">
      <xdr:nvSpPr>
        <xdr:cNvPr id="218" name="円/楕円 217"/>
        <xdr:cNvSpPr/>
      </xdr:nvSpPr>
      <xdr:spPr>
        <a:xfrm>
          <a:off x="1397000" y="1387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102081</xdr:rowOff>
    </xdr:from>
    <xdr:ext cx="762000" cy="259045"/>
    <xdr:sp macro="" textlink="">
      <xdr:nvSpPr>
        <xdr:cNvPr id="219" name="テキスト ボックス 218"/>
        <xdr:cNvSpPr txBox="1"/>
      </xdr:nvSpPr>
      <xdr:spPr>
        <a:xfrm>
          <a:off x="1066800" y="1364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年度の指数が100を上回っているのは，国家公務員の時限的（</a:t>
          </a:r>
          <a:r>
            <a:rPr lang="en-US" altLang="ja-JP" sz="1300" b="0" i="0" baseline="0">
              <a:solidFill>
                <a:schemeClr val="dk1"/>
              </a:solidFill>
              <a:effectLst/>
              <a:latin typeface="+mn-lt"/>
              <a:ea typeface="+mn-ea"/>
              <a:cs typeface="+mn-cs"/>
            </a:rPr>
            <a:t>2</a:t>
          </a:r>
          <a:r>
            <a:rPr lang="ja-JP" altLang="ja-JP" sz="1300" b="0" i="0" baseline="0">
              <a:solidFill>
                <a:schemeClr val="dk1"/>
              </a:solidFill>
              <a:effectLst/>
              <a:latin typeface="+mn-lt"/>
              <a:ea typeface="+mn-ea"/>
              <a:cs typeface="+mn-cs"/>
            </a:rPr>
            <a:t>年間）な給与改定特例法による。平成</a:t>
          </a:r>
          <a:r>
            <a:rPr lang="en-US" altLang="ja-JP" sz="1300" b="0" i="0" baseline="0">
              <a:solidFill>
                <a:schemeClr val="dk1"/>
              </a:solidFill>
              <a:effectLst/>
              <a:latin typeface="+mn-lt"/>
              <a:ea typeface="+mn-ea"/>
              <a:cs typeface="+mn-cs"/>
            </a:rPr>
            <a:t>28</a:t>
          </a:r>
          <a:r>
            <a:rPr lang="ja-JP" altLang="ja-JP" sz="1300" b="0" i="0" baseline="0">
              <a:solidFill>
                <a:schemeClr val="dk1"/>
              </a:solidFill>
              <a:effectLst/>
              <a:latin typeface="+mn-lt"/>
              <a:ea typeface="+mn-ea"/>
              <a:cs typeface="+mn-cs"/>
            </a:rPr>
            <a:t>年度は</a:t>
          </a:r>
          <a:r>
            <a:rPr lang="ja-JP" altLang="en-US" sz="1300" b="0" i="0" baseline="0">
              <a:solidFill>
                <a:schemeClr val="dk1"/>
              </a:solidFill>
              <a:effectLst/>
              <a:latin typeface="+mn-lt"/>
              <a:ea typeface="+mn-ea"/>
              <a:cs typeface="+mn-cs"/>
            </a:rPr>
            <a:t>他職種との人事異動により前年度に比べ</a:t>
          </a:r>
          <a:r>
            <a:rPr lang="en-US" altLang="ja-JP" sz="1300" b="0" i="0" baseline="0">
              <a:solidFill>
                <a:schemeClr val="dk1"/>
              </a:solidFill>
              <a:effectLst/>
              <a:latin typeface="+mn-lt"/>
              <a:ea typeface="+mn-ea"/>
              <a:cs typeface="+mn-cs"/>
            </a:rPr>
            <a:t>0.1</a:t>
          </a:r>
          <a:r>
            <a:rPr lang="ja-JP" altLang="en-US" sz="1300" b="0" i="0" baseline="0">
              <a:solidFill>
                <a:schemeClr val="dk1"/>
              </a:solidFill>
              <a:effectLst/>
              <a:latin typeface="+mn-lt"/>
              <a:ea typeface="+mn-ea"/>
              <a:cs typeface="+mn-cs"/>
            </a:rPr>
            <a:t>ポイント低下した。</a:t>
          </a:r>
          <a:endParaRPr lang="ja-JP" altLang="ja-JP" sz="1300">
            <a:effectLst/>
          </a:endParaRPr>
        </a:p>
        <a:p>
          <a:pPr rtl="0"/>
          <a:r>
            <a:rPr lang="ja-JP" altLang="ja-JP" sz="1300" b="0" i="0" baseline="0">
              <a:solidFill>
                <a:schemeClr val="dk1"/>
              </a:solidFill>
              <a:effectLst/>
              <a:latin typeface="+mn-lt"/>
              <a:ea typeface="+mn-ea"/>
              <a:cs typeface="+mn-cs"/>
            </a:rPr>
            <a:t>今後</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人事員勧告に準じた給与構造改革</a:t>
          </a:r>
          <a:r>
            <a:rPr lang="ja-JP" altLang="en-US" sz="1300" b="0" i="0" baseline="0">
              <a:solidFill>
                <a:schemeClr val="dk1"/>
              </a:solidFill>
              <a:effectLst/>
              <a:latin typeface="+mn-lt"/>
              <a:ea typeface="+mn-ea"/>
              <a:cs typeface="+mn-cs"/>
            </a:rPr>
            <a:t>等により</a:t>
          </a:r>
          <a:r>
            <a:rPr lang="ja-JP" altLang="ja-JP" sz="1300" b="0" i="0" baseline="0">
              <a:solidFill>
                <a:schemeClr val="dk1"/>
              </a:solidFill>
              <a:effectLst/>
              <a:latin typeface="+mn-lt"/>
              <a:ea typeface="+mn-ea"/>
              <a:cs typeface="+mn-cs"/>
            </a:rPr>
            <a:t>引き続き給与の適正化に努める。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87</xdr:row>
      <xdr:rowOff>136979</xdr:rowOff>
    </xdr:to>
    <xdr:cxnSp macro="">
      <xdr:nvCxnSpPr>
        <xdr:cNvPr id="250" name="直線コネクタ 249"/>
        <xdr:cNvCxnSpPr/>
      </xdr:nvCxnSpPr>
      <xdr:spPr>
        <a:xfrm flipV="1">
          <a:off x="17018000" y="13731723"/>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1"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2" name="直線コネクタ 251"/>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3"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4" name="直線コネクタ 253"/>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99786</xdr:rowOff>
    </xdr:from>
    <xdr:to>
      <xdr:col>24</xdr:col>
      <xdr:colOff>558800</xdr:colOff>
      <xdr:row>84</xdr:row>
      <xdr:rowOff>111277</xdr:rowOff>
    </xdr:to>
    <xdr:cxnSp macro="">
      <xdr:nvCxnSpPr>
        <xdr:cNvPr id="255" name="直線コネクタ 254"/>
        <xdr:cNvCxnSpPr/>
      </xdr:nvCxnSpPr>
      <xdr:spPr>
        <a:xfrm flipV="1">
          <a:off x="16179800" y="1450158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6"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7" name="フローチャート : 判断 256"/>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17538</xdr:rowOff>
    </xdr:from>
    <xdr:to>
      <xdr:col>23</xdr:col>
      <xdr:colOff>406400</xdr:colOff>
      <xdr:row>84</xdr:row>
      <xdr:rowOff>111277</xdr:rowOff>
    </xdr:to>
    <xdr:cxnSp macro="">
      <xdr:nvCxnSpPr>
        <xdr:cNvPr id="258" name="直線コネクタ 257"/>
        <xdr:cNvCxnSpPr/>
      </xdr:nvCxnSpPr>
      <xdr:spPr>
        <a:xfrm>
          <a:off x="15290800" y="14076438"/>
          <a:ext cx="889000" cy="43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129418</xdr:rowOff>
    </xdr:from>
    <xdr:to>
      <xdr:col>23</xdr:col>
      <xdr:colOff>457200</xdr:colOff>
      <xdr:row>85</xdr:row>
      <xdr:rowOff>59568</xdr:rowOff>
    </xdr:to>
    <xdr:sp macro="" textlink="">
      <xdr:nvSpPr>
        <xdr:cNvPr id="259" name="フローチャート : 判断 258"/>
        <xdr:cNvSpPr/>
      </xdr:nvSpPr>
      <xdr:spPr>
        <a:xfrm>
          <a:off x="161290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44345</xdr:rowOff>
    </xdr:from>
    <xdr:ext cx="736600" cy="259045"/>
    <xdr:sp macro="" textlink="">
      <xdr:nvSpPr>
        <xdr:cNvPr id="260" name="テキスト ボックス 259"/>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17538</xdr:rowOff>
    </xdr:from>
    <xdr:to>
      <xdr:col>22</xdr:col>
      <xdr:colOff>203200</xdr:colOff>
      <xdr:row>82</xdr:row>
      <xdr:rowOff>52009</xdr:rowOff>
    </xdr:to>
    <xdr:cxnSp macro="">
      <xdr:nvCxnSpPr>
        <xdr:cNvPr id="261" name="直線コネクタ 260"/>
        <xdr:cNvCxnSpPr/>
      </xdr:nvCxnSpPr>
      <xdr:spPr>
        <a:xfrm flipV="1">
          <a:off x="14401800" y="140764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14514</xdr:rowOff>
    </xdr:from>
    <xdr:to>
      <xdr:col>22</xdr:col>
      <xdr:colOff>254000</xdr:colOff>
      <xdr:row>84</xdr:row>
      <xdr:rowOff>116114</xdr:rowOff>
    </xdr:to>
    <xdr:sp macro="" textlink="">
      <xdr:nvSpPr>
        <xdr:cNvPr id="262" name="フローチャート : 判断 261"/>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100891</xdr:rowOff>
    </xdr:from>
    <xdr:ext cx="762000" cy="259045"/>
    <xdr:sp macro="" textlink="">
      <xdr:nvSpPr>
        <xdr:cNvPr id="263" name="テキスト ボックス 262"/>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52009</xdr:rowOff>
    </xdr:from>
    <xdr:to>
      <xdr:col>21</xdr:col>
      <xdr:colOff>0</xdr:colOff>
      <xdr:row>87</xdr:row>
      <xdr:rowOff>125488</xdr:rowOff>
    </xdr:to>
    <xdr:cxnSp macro="">
      <xdr:nvCxnSpPr>
        <xdr:cNvPr id="264" name="直線コネクタ 263"/>
        <xdr:cNvCxnSpPr/>
      </xdr:nvCxnSpPr>
      <xdr:spPr>
        <a:xfrm flipV="1">
          <a:off x="13512800" y="14110909"/>
          <a:ext cx="889000" cy="9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5" name="フローチャート : 判断 264"/>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66" name="テキスト ボックス 265"/>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7559</xdr:rowOff>
    </xdr:from>
    <xdr:to>
      <xdr:col>19</xdr:col>
      <xdr:colOff>533400</xdr:colOff>
      <xdr:row>89</xdr:row>
      <xdr:rowOff>109159</xdr:rowOff>
    </xdr:to>
    <xdr:sp macro="" textlink="">
      <xdr:nvSpPr>
        <xdr:cNvPr id="267" name="フローチャート : 判断 266"/>
        <xdr:cNvSpPr/>
      </xdr:nvSpPr>
      <xdr:spPr>
        <a:xfrm>
          <a:off x="13462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93936</xdr:rowOff>
    </xdr:from>
    <xdr:ext cx="762000" cy="259045"/>
    <xdr:sp macro="" textlink="">
      <xdr:nvSpPr>
        <xdr:cNvPr id="268" name="テキスト ボックス 267"/>
        <xdr:cNvSpPr txBox="1"/>
      </xdr:nvSpPr>
      <xdr:spPr>
        <a:xfrm>
          <a:off x="13131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48986</xdr:rowOff>
    </xdr:from>
    <xdr:to>
      <xdr:col>24</xdr:col>
      <xdr:colOff>609600</xdr:colOff>
      <xdr:row>84</xdr:row>
      <xdr:rowOff>150586</xdr:rowOff>
    </xdr:to>
    <xdr:sp macro="" textlink="">
      <xdr:nvSpPr>
        <xdr:cNvPr id="274" name="円/楕円 273"/>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65513</xdr:rowOff>
    </xdr:from>
    <xdr:ext cx="762000" cy="259045"/>
    <xdr:sp macro="" textlink="">
      <xdr:nvSpPr>
        <xdr:cNvPr id="275" name="給与水準   （国との比較）該当値テキスト"/>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60477</xdr:rowOff>
    </xdr:from>
    <xdr:to>
      <xdr:col>23</xdr:col>
      <xdr:colOff>457200</xdr:colOff>
      <xdr:row>84</xdr:row>
      <xdr:rowOff>162077</xdr:rowOff>
    </xdr:to>
    <xdr:sp macro="" textlink="">
      <xdr:nvSpPr>
        <xdr:cNvPr id="276" name="円/楕円 275"/>
        <xdr:cNvSpPr/>
      </xdr:nvSpPr>
      <xdr:spPr>
        <a:xfrm>
          <a:off x="16129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804</xdr:rowOff>
    </xdr:from>
    <xdr:ext cx="736600" cy="259045"/>
    <xdr:sp macro="" textlink="">
      <xdr:nvSpPr>
        <xdr:cNvPr id="277" name="テキスト ボックス 276"/>
        <xdr:cNvSpPr txBox="1"/>
      </xdr:nvSpPr>
      <xdr:spPr>
        <a:xfrm>
          <a:off x="15798800" y="1423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138188</xdr:rowOff>
    </xdr:from>
    <xdr:to>
      <xdr:col>22</xdr:col>
      <xdr:colOff>254000</xdr:colOff>
      <xdr:row>82</xdr:row>
      <xdr:rowOff>68338</xdr:rowOff>
    </xdr:to>
    <xdr:sp macro="" textlink="">
      <xdr:nvSpPr>
        <xdr:cNvPr id="278" name="円/楕円 277"/>
        <xdr:cNvSpPr/>
      </xdr:nvSpPr>
      <xdr:spPr>
        <a:xfrm>
          <a:off x="152400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78515</xdr:rowOff>
    </xdr:from>
    <xdr:ext cx="762000" cy="259045"/>
    <xdr:sp macro="" textlink="">
      <xdr:nvSpPr>
        <xdr:cNvPr id="279" name="テキスト ボックス 278"/>
        <xdr:cNvSpPr txBox="1"/>
      </xdr:nvSpPr>
      <xdr:spPr>
        <a:xfrm>
          <a:off x="14909800" y="1379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1209</xdr:rowOff>
    </xdr:from>
    <xdr:to>
      <xdr:col>21</xdr:col>
      <xdr:colOff>50800</xdr:colOff>
      <xdr:row>82</xdr:row>
      <xdr:rowOff>102809</xdr:rowOff>
    </xdr:to>
    <xdr:sp macro="" textlink="">
      <xdr:nvSpPr>
        <xdr:cNvPr id="280" name="円/楕円 279"/>
        <xdr:cNvSpPr/>
      </xdr:nvSpPr>
      <xdr:spPr>
        <a:xfrm>
          <a:off x="143510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112986</xdr:rowOff>
    </xdr:from>
    <xdr:ext cx="762000" cy="259045"/>
    <xdr:sp macro="" textlink="">
      <xdr:nvSpPr>
        <xdr:cNvPr id="281" name="テキスト ボックス 280"/>
        <xdr:cNvSpPr txBox="1"/>
      </xdr:nvSpPr>
      <xdr:spPr>
        <a:xfrm>
          <a:off x="14020800" y="138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74688</xdr:rowOff>
    </xdr:from>
    <xdr:to>
      <xdr:col>19</xdr:col>
      <xdr:colOff>533400</xdr:colOff>
      <xdr:row>88</xdr:row>
      <xdr:rowOff>4838</xdr:rowOff>
    </xdr:to>
    <xdr:sp macro="" textlink="">
      <xdr:nvSpPr>
        <xdr:cNvPr id="282" name="円/楕円 281"/>
        <xdr:cNvSpPr/>
      </xdr:nvSpPr>
      <xdr:spPr>
        <a:xfrm>
          <a:off x="13462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15015</xdr:rowOff>
    </xdr:from>
    <xdr:ext cx="762000" cy="259045"/>
    <xdr:sp macro="" textlink="">
      <xdr:nvSpPr>
        <xdr:cNvPr id="283" name="テキスト ボックス 282"/>
        <xdr:cNvSpPr txBox="1"/>
      </xdr:nvSpPr>
      <xdr:spPr>
        <a:xfrm>
          <a:off x="13131800" y="1475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平成17年度より実施した「境町集中改革プラン」の定員管理の適正化に基づき，5年間で50名の職員数削減の目標を達成したことにより，類似団体平均を下回っていたが，</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27</a:t>
          </a:r>
          <a:r>
            <a:rPr lang="ja-JP" altLang="en-US" sz="1300" b="0" i="0" baseline="0">
              <a:solidFill>
                <a:schemeClr val="dk1"/>
              </a:solidFill>
              <a:effectLst/>
              <a:latin typeface="+mn-lt"/>
              <a:ea typeface="+mn-ea"/>
              <a:cs typeface="+mn-cs"/>
            </a:rPr>
            <a:t>，</a:t>
          </a:r>
          <a:r>
            <a:rPr lang="en-US" altLang="ja-JP" sz="1300" b="0" i="0" baseline="0">
              <a:solidFill>
                <a:schemeClr val="dk1"/>
              </a:solidFill>
              <a:effectLst/>
              <a:latin typeface="+mn-lt"/>
              <a:ea typeface="+mn-ea"/>
              <a:cs typeface="+mn-cs"/>
            </a:rPr>
            <a:t>28</a:t>
          </a:r>
          <a:r>
            <a:rPr lang="ja-JP" altLang="en-US" sz="1300" b="0" i="0" baseline="0">
              <a:solidFill>
                <a:schemeClr val="dk1"/>
              </a:solidFill>
              <a:effectLst/>
              <a:latin typeface="+mn-lt"/>
              <a:ea typeface="+mn-ea"/>
              <a:cs typeface="+mn-cs"/>
            </a:rPr>
            <a:t>年度の職員採用により，</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28</a:t>
          </a:r>
          <a:r>
            <a:rPr lang="ja-JP" altLang="ja-JP" sz="1300" b="0" i="0" baseline="0">
              <a:solidFill>
                <a:schemeClr val="dk1"/>
              </a:solidFill>
              <a:effectLst/>
              <a:latin typeface="+mn-lt"/>
              <a:ea typeface="+mn-ea"/>
              <a:cs typeface="+mn-cs"/>
            </a:rPr>
            <a:t>年度</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類似団体を</a:t>
          </a:r>
          <a:r>
            <a:rPr lang="en-US" altLang="ja-JP" sz="1300" b="0" i="0" baseline="0">
              <a:solidFill>
                <a:schemeClr val="dk1"/>
              </a:solidFill>
              <a:effectLst/>
              <a:latin typeface="+mn-lt"/>
              <a:ea typeface="+mn-ea"/>
              <a:cs typeface="+mn-cs"/>
            </a:rPr>
            <a:t>0.07</a:t>
          </a:r>
          <a:r>
            <a:rPr lang="ja-JP" altLang="ja-JP" sz="1300" b="0" i="0" baseline="0">
              <a:solidFill>
                <a:schemeClr val="dk1"/>
              </a:solidFill>
              <a:effectLst/>
              <a:latin typeface="+mn-lt"/>
              <a:ea typeface="+mn-ea"/>
              <a:cs typeface="+mn-cs"/>
            </a:rPr>
            <a:t>ポイント上回っている。</a:t>
          </a:r>
          <a:r>
            <a:rPr lang="ja-JP" altLang="en-US" sz="1300" b="0" i="0" baseline="0">
              <a:solidFill>
                <a:schemeClr val="dk1"/>
              </a:solidFill>
              <a:effectLst/>
              <a:latin typeface="+mn-lt"/>
              <a:ea typeface="+mn-ea"/>
              <a:cs typeface="+mn-cs"/>
            </a:rPr>
            <a:t>職員数は前年度に比べ</a:t>
          </a:r>
          <a:r>
            <a:rPr lang="en-US" altLang="ja-JP" sz="1300" b="0" i="0" baseline="0">
              <a:solidFill>
                <a:schemeClr val="dk1"/>
              </a:solidFill>
              <a:effectLst/>
              <a:latin typeface="+mn-lt"/>
              <a:ea typeface="+mn-ea"/>
              <a:cs typeface="+mn-cs"/>
            </a:rPr>
            <a:t>2</a:t>
          </a:r>
          <a:r>
            <a:rPr lang="ja-JP" altLang="en-US" sz="1300" b="0" i="0" baseline="0">
              <a:solidFill>
                <a:schemeClr val="dk1"/>
              </a:solidFill>
              <a:effectLst/>
              <a:latin typeface="+mn-lt"/>
              <a:ea typeface="+mn-ea"/>
              <a:cs typeface="+mn-cs"/>
            </a:rPr>
            <a:t>人増加している。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今後は，組織機構改革や</a:t>
          </a:r>
          <a:r>
            <a:rPr lang="ja-JP" altLang="en-US" sz="1300" b="0" i="0" baseline="0">
              <a:solidFill>
                <a:schemeClr val="dk1"/>
              </a:solidFill>
              <a:effectLst/>
              <a:latin typeface="+mn-lt"/>
              <a:ea typeface="+mn-ea"/>
              <a:cs typeface="+mn-cs"/>
            </a:rPr>
            <a:t>更なる事務等の</a:t>
          </a:r>
          <a:r>
            <a:rPr lang="ja-JP" altLang="ja-JP" sz="1300" b="0" i="0" baseline="0">
              <a:solidFill>
                <a:schemeClr val="dk1"/>
              </a:solidFill>
              <a:effectLst/>
              <a:latin typeface="+mn-lt"/>
              <a:ea typeface="+mn-ea"/>
              <a:cs typeface="+mn-cs"/>
            </a:rPr>
            <a:t>効率化により，適切な定員管理に努める。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5" name="直線コネクタ 314"/>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6"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7" name="直線コネクタ 316"/>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96974</xdr:rowOff>
    </xdr:from>
    <xdr:to>
      <xdr:col>24</xdr:col>
      <xdr:colOff>558800</xdr:colOff>
      <xdr:row>61</xdr:row>
      <xdr:rowOff>102144</xdr:rowOff>
    </xdr:to>
    <xdr:cxnSp macro="">
      <xdr:nvCxnSpPr>
        <xdr:cNvPr id="320" name="直線コネクタ 319"/>
        <xdr:cNvCxnSpPr/>
      </xdr:nvCxnSpPr>
      <xdr:spPr>
        <a:xfrm>
          <a:off x="16179800" y="10555424"/>
          <a:ext cx="8382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55806</xdr:rowOff>
    </xdr:from>
    <xdr:ext cx="762000" cy="259045"/>
    <xdr:sp macro="" textlink="">
      <xdr:nvSpPr>
        <xdr:cNvPr id="321" name="定員管理の状況平均値テキスト"/>
        <xdr:cNvSpPr txBox="1"/>
      </xdr:nvSpPr>
      <xdr:spPr>
        <a:xfrm>
          <a:off x="17106900" y="10342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2" name="フローチャート : 判断 321"/>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5624</xdr:rowOff>
    </xdr:from>
    <xdr:to>
      <xdr:col>23</xdr:col>
      <xdr:colOff>406400</xdr:colOff>
      <xdr:row>61</xdr:row>
      <xdr:rowOff>96974</xdr:rowOff>
    </xdr:to>
    <xdr:cxnSp macro="">
      <xdr:nvCxnSpPr>
        <xdr:cNvPr id="323" name="直線コネクタ 322"/>
        <xdr:cNvCxnSpPr/>
      </xdr:nvCxnSpPr>
      <xdr:spPr>
        <a:xfrm>
          <a:off x="15290800" y="10464074"/>
          <a:ext cx="889000" cy="9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4" name="フローチャート : 判断 323"/>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137268</xdr:rowOff>
    </xdr:from>
    <xdr:ext cx="736600" cy="259045"/>
    <xdr:sp macro="" textlink="">
      <xdr:nvSpPr>
        <xdr:cNvPr id="325" name="テキスト ボックス 324"/>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5624</xdr:rowOff>
    </xdr:from>
    <xdr:to>
      <xdr:col>22</xdr:col>
      <xdr:colOff>203200</xdr:colOff>
      <xdr:row>61</xdr:row>
      <xdr:rowOff>45266</xdr:rowOff>
    </xdr:to>
    <xdr:cxnSp macro="">
      <xdr:nvCxnSpPr>
        <xdr:cNvPr id="326" name="直線コネクタ 325"/>
        <xdr:cNvCxnSpPr/>
      </xdr:nvCxnSpPr>
      <xdr:spPr>
        <a:xfrm flipV="1">
          <a:off x="14401800" y="10464074"/>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4808</xdr:rowOff>
    </xdr:from>
    <xdr:to>
      <xdr:col>22</xdr:col>
      <xdr:colOff>254000</xdr:colOff>
      <xdr:row>61</xdr:row>
      <xdr:rowOff>106408</xdr:rowOff>
    </xdr:to>
    <xdr:sp macro="" textlink="">
      <xdr:nvSpPr>
        <xdr:cNvPr id="327" name="フローチャート : 判断 326"/>
        <xdr:cNvSpPr/>
      </xdr:nvSpPr>
      <xdr:spPr>
        <a:xfrm>
          <a:off x="15240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91185</xdr:rowOff>
    </xdr:from>
    <xdr:ext cx="762000" cy="259045"/>
    <xdr:sp macro="" textlink="">
      <xdr:nvSpPr>
        <xdr:cNvPr id="328" name="テキスト ボックス 327"/>
        <xdr:cNvSpPr txBox="1"/>
      </xdr:nvSpPr>
      <xdr:spPr>
        <a:xfrm>
          <a:off x="14909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7348</xdr:rowOff>
    </xdr:from>
    <xdr:to>
      <xdr:col>21</xdr:col>
      <xdr:colOff>0</xdr:colOff>
      <xdr:row>61</xdr:row>
      <xdr:rowOff>45266</xdr:rowOff>
    </xdr:to>
    <xdr:cxnSp macro="">
      <xdr:nvCxnSpPr>
        <xdr:cNvPr id="329" name="直線コネクタ 328"/>
        <xdr:cNvCxnSpPr/>
      </xdr:nvCxnSpPr>
      <xdr:spPr>
        <a:xfrm>
          <a:off x="13512800" y="10465798"/>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171087</xdr:rowOff>
    </xdr:from>
    <xdr:to>
      <xdr:col>21</xdr:col>
      <xdr:colOff>50800</xdr:colOff>
      <xdr:row>61</xdr:row>
      <xdr:rowOff>101237</xdr:rowOff>
    </xdr:to>
    <xdr:sp macro="" textlink="">
      <xdr:nvSpPr>
        <xdr:cNvPr id="330" name="フローチャート : 判断 329"/>
        <xdr:cNvSpPr/>
      </xdr:nvSpPr>
      <xdr:spPr>
        <a:xfrm>
          <a:off x="14351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86014</xdr:rowOff>
    </xdr:from>
    <xdr:ext cx="762000" cy="259045"/>
    <xdr:sp macro="" textlink="">
      <xdr:nvSpPr>
        <xdr:cNvPr id="331" name="テキスト ボックス 330"/>
        <xdr:cNvSpPr txBox="1"/>
      </xdr:nvSpPr>
      <xdr:spPr>
        <a:xfrm>
          <a:off x="14020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162469</xdr:rowOff>
    </xdr:from>
    <xdr:to>
      <xdr:col>19</xdr:col>
      <xdr:colOff>533400</xdr:colOff>
      <xdr:row>61</xdr:row>
      <xdr:rowOff>92619</xdr:rowOff>
    </xdr:to>
    <xdr:sp macro="" textlink="">
      <xdr:nvSpPr>
        <xdr:cNvPr id="332" name="フローチャート : 判断 331"/>
        <xdr:cNvSpPr/>
      </xdr:nvSpPr>
      <xdr:spPr>
        <a:xfrm>
          <a:off x="13462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77396</xdr:rowOff>
    </xdr:from>
    <xdr:ext cx="762000" cy="259045"/>
    <xdr:sp macro="" textlink="">
      <xdr:nvSpPr>
        <xdr:cNvPr id="333" name="テキスト ボックス 332"/>
        <xdr:cNvSpPr txBox="1"/>
      </xdr:nvSpPr>
      <xdr:spPr>
        <a:xfrm>
          <a:off x="13131800" y="1053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51344</xdr:rowOff>
    </xdr:from>
    <xdr:to>
      <xdr:col>24</xdr:col>
      <xdr:colOff>609600</xdr:colOff>
      <xdr:row>61</xdr:row>
      <xdr:rowOff>152944</xdr:rowOff>
    </xdr:to>
    <xdr:sp macro="" textlink="">
      <xdr:nvSpPr>
        <xdr:cNvPr id="339" name="円/楕円 338"/>
        <xdr:cNvSpPr/>
      </xdr:nvSpPr>
      <xdr:spPr>
        <a:xfrm>
          <a:off x="169672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23421</xdr:rowOff>
    </xdr:from>
    <xdr:ext cx="762000" cy="259045"/>
    <xdr:sp macro="" textlink="">
      <xdr:nvSpPr>
        <xdr:cNvPr id="340" name="定員管理の状況該当値テキスト"/>
        <xdr:cNvSpPr txBox="1"/>
      </xdr:nvSpPr>
      <xdr:spPr>
        <a:xfrm>
          <a:off x="17106900" y="1048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46174</xdr:rowOff>
    </xdr:from>
    <xdr:to>
      <xdr:col>23</xdr:col>
      <xdr:colOff>457200</xdr:colOff>
      <xdr:row>61</xdr:row>
      <xdr:rowOff>147774</xdr:rowOff>
    </xdr:to>
    <xdr:sp macro="" textlink="">
      <xdr:nvSpPr>
        <xdr:cNvPr id="341" name="円/楕円 340"/>
        <xdr:cNvSpPr/>
      </xdr:nvSpPr>
      <xdr:spPr>
        <a:xfrm>
          <a:off x="16129000" y="1050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132551</xdr:rowOff>
    </xdr:from>
    <xdr:ext cx="736600" cy="259045"/>
    <xdr:sp macro="" textlink="">
      <xdr:nvSpPr>
        <xdr:cNvPr id="342" name="テキスト ボックス 341"/>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126274</xdr:rowOff>
    </xdr:from>
    <xdr:to>
      <xdr:col>22</xdr:col>
      <xdr:colOff>254000</xdr:colOff>
      <xdr:row>61</xdr:row>
      <xdr:rowOff>56424</xdr:rowOff>
    </xdr:to>
    <xdr:sp macro="" textlink="">
      <xdr:nvSpPr>
        <xdr:cNvPr id="343" name="円/楕円 342"/>
        <xdr:cNvSpPr/>
      </xdr:nvSpPr>
      <xdr:spPr>
        <a:xfrm>
          <a:off x="15240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66601</xdr:rowOff>
    </xdr:from>
    <xdr:ext cx="762000" cy="259045"/>
    <xdr:sp macro="" textlink="">
      <xdr:nvSpPr>
        <xdr:cNvPr id="344" name="テキスト ボックス 343"/>
        <xdr:cNvSpPr txBox="1"/>
      </xdr:nvSpPr>
      <xdr:spPr>
        <a:xfrm>
          <a:off x="14909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165916</xdr:rowOff>
    </xdr:from>
    <xdr:to>
      <xdr:col>21</xdr:col>
      <xdr:colOff>50800</xdr:colOff>
      <xdr:row>61</xdr:row>
      <xdr:rowOff>96066</xdr:rowOff>
    </xdr:to>
    <xdr:sp macro="" textlink="">
      <xdr:nvSpPr>
        <xdr:cNvPr id="345" name="円/楕円 344"/>
        <xdr:cNvSpPr/>
      </xdr:nvSpPr>
      <xdr:spPr>
        <a:xfrm>
          <a:off x="14351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106243</xdr:rowOff>
    </xdr:from>
    <xdr:ext cx="762000" cy="259045"/>
    <xdr:sp macro="" textlink="">
      <xdr:nvSpPr>
        <xdr:cNvPr id="346" name="テキスト ボックス 345"/>
        <xdr:cNvSpPr txBox="1"/>
      </xdr:nvSpPr>
      <xdr:spPr>
        <a:xfrm>
          <a:off x="14020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127998</xdr:rowOff>
    </xdr:from>
    <xdr:to>
      <xdr:col>19</xdr:col>
      <xdr:colOff>533400</xdr:colOff>
      <xdr:row>61</xdr:row>
      <xdr:rowOff>58148</xdr:rowOff>
    </xdr:to>
    <xdr:sp macro="" textlink="">
      <xdr:nvSpPr>
        <xdr:cNvPr id="347" name="円/楕円 346"/>
        <xdr:cNvSpPr/>
      </xdr:nvSpPr>
      <xdr:spPr>
        <a:xfrm>
          <a:off x="13462000" y="104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68325</xdr:rowOff>
    </xdr:from>
    <xdr:ext cx="762000" cy="259045"/>
    <xdr:sp macro="" textlink="">
      <xdr:nvSpPr>
        <xdr:cNvPr id="348" name="テキスト ボックス 347"/>
        <xdr:cNvSpPr txBox="1"/>
      </xdr:nvSpPr>
      <xdr:spPr>
        <a:xfrm>
          <a:off x="13131800" y="1018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a:t>
          </a:r>
          <a:r>
            <a:rPr lang="ja-JP" altLang="en-US" sz="1300" b="0" i="0" baseline="0">
              <a:solidFill>
                <a:schemeClr val="dk1"/>
              </a:solidFill>
              <a:effectLst/>
              <a:latin typeface="+mn-lt"/>
              <a:ea typeface="+mn-ea"/>
              <a:cs typeface="+mn-cs"/>
            </a:rPr>
            <a:t>（繰越）補正予算債（学校施設大規模改造事業）</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繰越）緊急防災・減災事業債等に係る元金の償還開始による元利償還金の増加や，公共下水道事業，農業集落排水事業での公営企業債の元利償還金に対する繰入金が増加しているものの，固定資産税，地方消費税交付金等の増にともなう</a:t>
          </a:r>
          <a:r>
            <a:rPr kumimoji="1" lang="ja-JP" altLang="ja-JP" sz="1300">
              <a:solidFill>
                <a:schemeClr val="dk1"/>
              </a:solidFill>
              <a:effectLst/>
              <a:latin typeface="+mn-lt"/>
              <a:ea typeface="+mn-ea"/>
              <a:cs typeface="+mn-cs"/>
            </a:rPr>
            <a:t>基準財政収入額の増加により前年度</a:t>
          </a:r>
          <a:r>
            <a:rPr kumimoji="1" lang="ja-JP" altLang="en-US" sz="1300">
              <a:solidFill>
                <a:schemeClr val="dk1"/>
              </a:solidFill>
              <a:effectLst/>
              <a:latin typeface="+mn-lt"/>
              <a:ea typeface="+mn-ea"/>
              <a:cs typeface="+mn-cs"/>
            </a:rPr>
            <a:t>から横ばい状態となっている。また，</a:t>
          </a:r>
          <a:r>
            <a:rPr kumimoji="1" lang="ja-JP" altLang="ja-JP" sz="1300">
              <a:solidFill>
                <a:schemeClr val="dk1"/>
              </a:solidFill>
              <a:effectLst/>
              <a:latin typeface="+mn-lt"/>
              <a:ea typeface="+mn-ea"/>
              <a:cs typeface="+mn-cs"/>
            </a:rPr>
            <a:t>類似団体</a:t>
          </a:r>
          <a:r>
            <a:rPr kumimoji="1" lang="ja-JP" altLang="en-US" sz="1300">
              <a:solidFill>
                <a:schemeClr val="dk1"/>
              </a:solidFill>
              <a:effectLst/>
              <a:latin typeface="+mn-lt"/>
              <a:ea typeface="+mn-ea"/>
              <a:cs typeface="+mn-cs"/>
            </a:rPr>
            <a:t>平均を</a:t>
          </a:r>
          <a:r>
            <a:rPr kumimoji="1" lang="ja-JP" altLang="ja-JP" sz="1300">
              <a:solidFill>
                <a:schemeClr val="dk1"/>
              </a:solidFill>
              <a:effectLst/>
              <a:latin typeface="+mn-lt"/>
              <a:ea typeface="+mn-ea"/>
              <a:cs typeface="+mn-cs"/>
            </a:rPr>
            <a:t>上回って</a:t>
          </a:r>
          <a:r>
            <a:rPr kumimoji="1" lang="ja-JP" altLang="en-US" sz="1300">
              <a:solidFill>
                <a:schemeClr val="dk1"/>
              </a:solidFill>
              <a:effectLst/>
              <a:latin typeface="+mn-lt"/>
              <a:ea typeface="+mn-ea"/>
              <a:cs typeface="+mn-cs"/>
            </a:rPr>
            <a:t>いる主な要因は元利償還金と公営企業への繰出金であり</a:t>
          </a:r>
          <a:r>
            <a:rPr kumimoji="1" lang="ja-JP" altLang="ja-JP" sz="130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今後は，起債の新規発行抑制に努め，実質公債費比率の上昇を抑えていく。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4" name="直線コネクタ 373"/>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7"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8" name="直線コネクタ 377"/>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129032</xdr:rowOff>
    </xdr:from>
    <xdr:to>
      <xdr:col>24</xdr:col>
      <xdr:colOff>558800</xdr:colOff>
      <xdr:row>43</xdr:row>
      <xdr:rowOff>129032</xdr:rowOff>
    </xdr:to>
    <xdr:cxnSp macro="">
      <xdr:nvCxnSpPr>
        <xdr:cNvPr id="379" name="直線コネクタ 378"/>
        <xdr:cNvCxnSpPr/>
      </xdr:nvCxnSpPr>
      <xdr:spPr>
        <a:xfrm>
          <a:off x="16179800" y="75013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169943</xdr:rowOff>
    </xdr:from>
    <xdr:ext cx="762000" cy="259045"/>
    <xdr:sp macro="" textlink="">
      <xdr:nvSpPr>
        <xdr:cNvPr id="380" name="公債費負担の状況平均値テキスト"/>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81" name="フローチャート : 判断 380"/>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129032</xdr:rowOff>
    </xdr:from>
    <xdr:to>
      <xdr:col>23</xdr:col>
      <xdr:colOff>406400</xdr:colOff>
      <xdr:row>43</xdr:row>
      <xdr:rowOff>148336</xdr:rowOff>
    </xdr:to>
    <xdr:cxnSp macro="">
      <xdr:nvCxnSpPr>
        <xdr:cNvPr id="382" name="直線コネクタ 381"/>
        <xdr:cNvCxnSpPr/>
      </xdr:nvCxnSpPr>
      <xdr:spPr>
        <a:xfrm flipV="1">
          <a:off x="15290800" y="750138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3" name="フローチャート : 判断 382"/>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117873</xdr:rowOff>
    </xdr:from>
    <xdr:ext cx="736600" cy="259045"/>
    <xdr:sp macro="" textlink="">
      <xdr:nvSpPr>
        <xdr:cNvPr id="384" name="テキスト ボックス 383"/>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148336</xdr:rowOff>
    </xdr:from>
    <xdr:to>
      <xdr:col>22</xdr:col>
      <xdr:colOff>203200</xdr:colOff>
      <xdr:row>43</xdr:row>
      <xdr:rowOff>153162</xdr:rowOff>
    </xdr:to>
    <xdr:cxnSp macro="">
      <xdr:nvCxnSpPr>
        <xdr:cNvPr id="385" name="直線コネクタ 384"/>
        <xdr:cNvCxnSpPr/>
      </xdr:nvCxnSpPr>
      <xdr:spPr>
        <a:xfrm flipV="1">
          <a:off x="14401800" y="752068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54356</xdr:rowOff>
    </xdr:from>
    <xdr:to>
      <xdr:col>22</xdr:col>
      <xdr:colOff>254000</xdr:colOff>
      <xdr:row>41</xdr:row>
      <xdr:rowOff>155956</xdr:rowOff>
    </xdr:to>
    <xdr:sp macro="" textlink="">
      <xdr:nvSpPr>
        <xdr:cNvPr id="386" name="フローチャート : 判断 385"/>
        <xdr:cNvSpPr/>
      </xdr:nvSpPr>
      <xdr:spPr>
        <a:xfrm>
          <a:off x="15240000" y="70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166133</xdr:rowOff>
    </xdr:from>
    <xdr:ext cx="762000" cy="259045"/>
    <xdr:sp macro="" textlink="">
      <xdr:nvSpPr>
        <xdr:cNvPr id="387" name="テキスト ボックス 386"/>
        <xdr:cNvSpPr txBox="1"/>
      </xdr:nvSpPr>
      <xdr:spPr>
        <a:xfrm>
          <a:off x="14909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153162</xdr:rowOff>
    </xdr:from>
    <xdr:to>
      <xdr:col>21</xdr:col>
      <xdr:colOff>0</xdr:colOff>
      <xdr:row>43</xdr:row>
      <xdr:rowOff>153162</xdr:rowOff>
    </xdr:to>
    <xdr:cxnSp macro="">
      <xdr:nvCxnSpPr>
        <xdr:cNvPr id="388" name="直線コネクタ 387"/>
        <xdr:cNvCxnSpPr/>
      </xdr:nvCxnSpPr>
      <xdr:spPr>
        <a:xfrm>
          <a:off x="13512800" y="7525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117094</xdr:rowOff>
    </xdr:from>
    <xdr:to>
      <xdr:col>21</xdr:col>
      <xdr:colOff>50800</xdr:colOff>
      <xdr:row>42</xdr:row>
      <xdr:rowOff>47244</xdr:rowOff>
    </xdr:to>
    <xdr:sp macro="" textlink="">
      <xdr:nvSpPr>
        <xdr:cNvPr id="389" name="フローチャート : 判断 388"/>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57421</xdr:rowOff>
    </xdr:from>
    <xdr:ext cx="762000" cy="259045"/>
    <xdr:sp macro="" textlink="">
      <xdr:nvSpPr>
        <xdr:cNvPr id="390" name="テキスト ボックス 389"/>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160528</xdr:rowOff>
    </xdr:from>
    <xdr:to>
      <xdr:col>19</xdr:col>
      <xdr:colOff>533400</xdr:colOff>
      <xdr:row>42</xdr:row>
      <xdr:rowOff>90678</xdr:rowOff>
    </xdr:to>
    <xdr:sp macro="" textlink="">
      <xdr:nvSpPr>
        <xdr:cNvPr id="391" name="フローチャート : 判断 390"/>
        <xdr:cNvSpPr/>
      </xdr:nvSpPr>
      <xdr:spPr>
        <a:xfrm>
          <a:off x="13462000" y="71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100855</xdr:rowOff>
    </xdr:from>
    <xdr:ext cx="762000" cy="259045"/>
    <xdr:sp macro="" textlink="">
      <xdr:nvSpPr>
        <xdr:cNvPr id="392" name="テキスト ボックス 391"/>
        <xdr:cNvSpPr txBox="1"/>
      </xdr:nvSpPr>
      <xdr:spPr>
        <a:xfrm>
          <a:off x="13131800" y="695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78232</xdr:rowOff>
    </xdr:from>
    <xdr:to>
      <xdr:col>24</xdr:col>
      <xdr:colOff>609600</xdr:colOff>
      <xdr:row>44</xdr:row>
      <xdr:rowOff>8382</xdr:rowOff>
    </xdr:to>
    <xdr:sp macro="" textlink="">
      <xdr:nvSpPr>
        <xdr:cNvPr id="398" name="円/楕円 397"/>
        <xdr:cNvSpPr/>
      </xdr:nvSpPr>
      <xdr:spPr>
        <a:xfrm>
          <a:off x="16967200" y="74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145559</xdr:rowOff>
    </xdr:from>
    <xdr:ext cx="762000" cy="259045"/>
    <xdr:sp macro="" textlink="">
      <xdr:nvSpPr>
        <xdr:cNvPr id="399" name="公債費負担の状況該当値テキスト"/>
        <xdr:cNvSpPr txBox="1"/>
      </xdr:nvSpPr>
      <xdr:spPr>
        <a:xfrm>
          <a:off x="17106900" y="734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78232</xdr:rowOff>
    </xdr:from>
    <xdr:to>
      <xdr:col>23</xdr:col>
      <xdr:colOff>457200</xdr:colOff>
      <xdr:row>44</xdr:row>
      <xdr:rowOff>8382</xdr:rowOff>
    </xdr:to>
    <xdr:sp macro="" textlink="">
      <xdr:nvSpPr>
        <xdr:cNvPr id="400" name="円/楕円 399"/>
        <xdr:cNvSpPr/>
      </xdr:nvSpPr>
      <xdr:spPr>
        <a:xfrm>
          <a:off x="16129000" y="74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164609</xdr:rowOff>
    </xdr:from>
    <xdr:ext cx="736600" cy="259045"/>
    <xdr:sp macro="" textlink="">
      <xdr:nvSpPr>
        <xdr:cNvPr id="401" name="テキスト ボックス 400"/>
        <xdr:cNvSpPr txBox="1"/>
      </xdr:nvSpPr>
      <xdr:spPr>
        <a:xfrm>
          <a:off x="15798800" y="753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97536</xdr:rowOff>
    </xdr:from>
    <xdr:to>
      <xdr:col>22</xdr:col>
      <xdr:colOff>254000</xdr:colOff>
      <xdr:row>44</xdr:row>
      <xdr:rowOff>27686</xdr:rowOff>
    </xdr:to>
    <xdr:sp macro="" textlink="">
      <xdr:nvSpPr>
        <xdr:cNvPr id="402" name="円/楕円 401"/>
        <xdr:cNvSpPr/>
      </xdr:nvSpPr>
      <xdr:spPr>
        <a:xfrm>
          <a:off x="15240000" y="746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12463</xdr:rowOff>
    </xdr:from>
    <xdr:ext cx="762000" cy="259045"/>
    <xdr:sp macro="" textlink="">
      <xdr:nvSpPr>
        <xdr:cNvPr id="403" name="テキスト ボックス 402"/>
        <xdr:cNvSpPr txBox="1"/>
      </xdr:nvSpPr>
      <xdr:spPr>
        <a:xfrm>
          <a:off x="14909800" y="75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102362</xdr:rowOff>
    </xdr:from>
    <xdr:to>
      <xdr:col>21</xdr:col>
      <xdr:colOff>50800</xdr:colOff>
      <xdr:row>44</xdr:row>
      <xdr:rowOff>32512</xdr:rowOff>
    </xdr:to>
    <xdr:sp macro="" textlink="">
      <xdr:nvSpPr>
        <xdr:cNvPr id="404" name="円/楕円 403"/>
        <xdr:cNvSpPr/>
      </xdr:nvSpPr>
      <xdr:spPr>
        <a:xfrm>
          <a:off x="14351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17289</xdr:rowOff>
    </xdr:from>
    <xdr:ext cx="762000" cy="259045"/>
    <xdr:sp macro="" textlink="">
      <xdr:nvSpPr>
        <xdr:cNvPr id="405" name="テキスト ボックス 404"/>
        <xdr:cNvSpPr txBox="1"/>
      </xdr:nvSpPr>
      <xdr:spPr>
        <a:xfrm>
          <a:off x="14020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102362</xdr:rowOff>
    </xdr:from>
    <xdr:to>
      <xdr:col>19</xdr:col>
      <xdr:colOff>533400</xdr:colOff>
      <xdr:row>44</xdr:row>
      <xdr:rowOff>32512</xdr:rowOff>
    </xdr:to>
    <xdr:sp macro="" textlink="">
      <xdr:nvSpPr>
        <xdr:cNvPr id="406" name="円/楕円 405"/>
        <xdr:cNvSpPr/>
      </xdr:nvSpPr>
      <xdr:spPr>
        <a:xfrm>
          <a:off x="13462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17289</xdr:rowOff>
    </xdr:from>
    <xdr:ext cx="762000" cy="259045"/>
    <xdr:sp macro="" textlink="">
      <xdr:nvSpPr>
        <xdr:cNvPr id="407" name="テキスト ボックス 406"/>
        <xdr:cNvSpPr txBox="1"/>
      </xdr:nvSpPr>
      <xdr:spPr>
        <a:xfrm>
          <a:off x="13131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ふるさとづくり基金積立額が増加し充当可能基金が増したことにより，前年度指数から</a:t>
          </a:r>
          <a:r>
            <a:rPr lang="en-US" altLang="ja-JP" sz="1300" b="0" i="0" baseline="0">
              <a:solidFill>
                <a:schemeClr val="dk1"/>
              </a:solidFill>
              <a:effectLst/>
              <a:latin typeface="+mn-lt"/>
              <a:ea typeface="+mn-ea"/>
              <a:cs typeface="+mn-cs"/>
            </a:rPr>
            <a:t>15.8</a:t>
          </a:r>
          <a:r>
            <a:rPr lang="ja-JP" altLang="ja-JP" sz="1300" b="0" i="0" baseline="0">
              <a:solidFill>
                <a:schemeClr val="dk1"/>
              </a:solidFill>
              <a:effectLst/>
              <a:latin typeface="+mn-lt"/>
              <a:ea typeface="+mn-ea"/>
              <a:cs typeface="+mn-cs"/>
            </a:rPr>
            <a:t>ポイント低下した。</a:t>
          </a:r>
          <a:endParaRPr lang="ja-JP" altLang="ja-JP" sz="1300">
            <a:effectLst/>
          </a:endParaRPr>
        </a:p>
        <a:p>
          <a:pPr rtl="0"/>
          <a:r>
            <a:rPr lang="ja-JP" altLang="ja-JP" sz="1300" b="0" i="0" baseline="0">
              <a:solidFill>
                <a:schemeClr val="dk1"/>
              </a:solidFill>
              <a:effectLst/>
              <a:latin typeface="+mn-lt"/>
              <a:ea typeface="+mn-ea"/>
              <a:cs typeface="+mn-cs"/>
            </a:rPr>
            <a:t>しかしながら依然として，類似団体平均を上回っている主な要因は，地方債発行による残高や，公営企業にかかる公債費の償還財源として繰出される準元利償還金，及び一部事務組合の地方債残高による負担等見込額等があげられる。今後は，起債依存性の高い投資的事業の抑制などにより公債費等義務的経費の削減を中心とする行財政改革を進め，財政の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20</xdr:row>
      <xdr:rowOff>40386</xdr:rowOff>
    </xdr:to>
    <xdr:cxnSp macro="">
      <xdr:nvCxnSpPr>
        <xdr:cNvPr id="436" name="直線コネクタ 435"/>
        <xdr:cNvCxnSpPr/>
      </xdr:nvCxnSpPr>
      <xdr:spPr>
        <a:xfrm flipV="1">
          <a:off x="17018000" y="2370667"/>
          <a:ext cx="0" cy="1098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12463</xdr:rowOff>
    </xdr:from>
    <xdr:ext cx="762000" cy="259045"/>
    <xdr:sp macro="" textlink="">
      <xdr:nvSpPr>
        <xdr:cNvPr id="437" name="将来負担の状況最小値テキスト"/>
        <xdr:cNvSpPr txBox="1"/>
      </xdr:nvSpPr>
      <xdr:spPr>
        <a:xfrm>
          <a:off x="17106900" y="344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20</xdr:row>
      <xdr:rowOff>40386</xdr:rowOff>
    </xdr:from>
    <xdr:to>
      <xdr:col>24</xdr:col>
      <xdr:colOff>647700</xdr:colOff>
      <xdr:row>20</xdr:row>
      <xdr:rowOff>40386</xdr:rowOff>
    </xdr:to>
    <xdr:cxnSp macro="">
      <xdr:nvCxnSpPr>
        <xdr:cNvPr id="438" name="直線コネクタ 437"/>
        <xdr:cNvCxnSpPr/>
      </xdr:nvCxnSpPr>
      <xdr:spPr>
        <a:xfrm>
          <a:off x="16929100" y="346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40386</xdr:rowOff>
    </xdr:from>
    <xdr:to>
      <xdr:col>24</xdr:col>
      <xdr:colOff>558800</xdr:colOff>
      <xdr:row>20</xdr:row>
      <xdr:rowOff>167471</xdr:rowOff>
    </xdr:to>
    <xdr:cxnSp macro="">
      <xdr:nvCxnSpPr>
        <xdr:cNvPr id="441" name="直線コネクタ 440"/>
        <xdr:cNvCxnSpPr/>
      </xdr:nvCxnSpPr>
      <xdr:spPr>
        <a:xfrm flipV="1">
          <a:off x="16179800" y="3469386"/>
          <a:ext cx="838200" cy="12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60765</xdr:rowOff>
    </xdr:from>
    <xdr:ext cx="762000" cy="259045"/>
    <xdr:sp macro="" textlink="">
      <xdr:nvSpPr>
        <xdr:cNvPr id="442" name="将来負担の状況平均値テキスト"/>
        <xdr:cNvSpPr txBox="1"/>
      </xdr:nvSpPr>
      <xdr:spPr>
        <a:xfrm>
          <a:off x="17106900" y="2289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44238</xdr:rowOff>
    </xdr:from>
    <xdr:to>
      <xdr:col>24</xdr:col>
      <xdr:colOff>609600</xdr:colOff>
      <xdr:row>14</xdr:row>
      <xdr:rowOff>145838</xdr:rowOff>
    </xdr:to>
    <xdr:sp macro="" textlink="">
      <xdr:nvSpPr>
        <xdr:cNvPr id="443" name="フローチャート : 判断 442"/>
        <xdr:cNvSpPr/>
      </xdr:nvSpPr>
      <xdr:spPr>
        <a:xfrm>
          <a:off x="16967200" y="244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167471</xdr:rowOff>
    </xdr:from>
    <xdr:to>
      <xdr:col>23</xdr:col>
      <xdr:colOff>406400</xdr:colOff>
      <xdr:row>21</xdr:row>
      <xdr:rowOff>149648</xdr:rowOff>
    </xdr:to>
    <xdr:cxnSp macro="">
      <xdr:nvCxnSpPr>
        <xdr:cNvPr id="444" name="直線コネクタ 443"/>
        <xdr:cNvCxnSpPr/>
      </xdr:nvCxnSpPr>
      <xdr:spPr>
        <a:xfrm flipV="1">
          <a:off x="15290800" y="3596471"/>
          <a:ext cx="889000" cy="15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82042</xdr:rowOff>
    </xdr:from>
    <xdr:to>
      <xdr:col>23</xdr:col>
      <xdr:colOff>457200</xdr:colOff>
      <xdr:row>15</xdr:row>
      <xdr:rowOff>12192</xdr:rowOff>
    </xdr:to>
    <xdr:sp macro="" textlink="">
      <xdr:nvSpPr>
        <xdr:cNvPr id="445" name="フローチャート : 判断 444"/>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22369</xdr:rowOff>
    </xdr:from>
    <xdr:ext cx="736600" cy="259045"/>
    <xdr:sp macro="" textlink="">
      <xdr:nvSpPr>
        <xdr:cNvPr id="446" name="テキスト ボックス 445"/>
        <xdr:cNvSpPr txBox="1"/>
      </xdr:nvSpPr>
      <xdr:spPr>
        <a:xfrm>
          <a:off x="15798800" y="2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149648</xdr:rowOff>
    </xdr:from>
    <xdr:to>
      <xdr:col>22</xdr:col>
      <xdr:colOff>203200</xdr:colOff>
      <xdr:row>22</xdr:row>
      <xdr:rowOff>79544</xdr:rowOff>
    </xdr:to>
    <xdr:cxnSp macro="">
      <xdr:nvCxnSpPr>
        <xdr:cNvPr id="447" name="直線コネクタ 446"/>
        <xdr:cNvCxnSpPr/>
      </xdr:nvCxnSpPr>
      <xdr:spPr>
        <a:xfrm flipV="1">
          <a:off x="14401800" y="375009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143171</xdr:rowOff>
    </xdr:from>
    <xdr:to>
      <xdr:col>22</xdr:col>
      <xdr:colOff>254000</xdr:colOff>
      <xdr:row>15</xdr:row>
      <xdr:rowOff>73321</xdr:rowOff>
    </xdr:to>
    <xdr:sp macro="" textlink="">
      <xdr:nvSpPr>
        <xdr:cNvPr id="448" name="フローチャート : 判断 447"/>
        <xdr:cNvSpPr/>
      </xdr:nvSpPr>
      <xdr:spPr>
        <a:xfrm>
          <a:off x="15240000" y="254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83498</xdr:rowOff>
    </xdr:from>
    <xdr:ext cx="762000" cy="259045"/>
    <xdr:sp macro="" textlink="">
      <xdr:nvSpPr>
        <xdr:cNvPr id="449" name="テキスト ボックス 448"/>
        <xdr:cNvSpPr txBox="1"/>
      </xdr:nvSpPr>
      <xdr:spPr>
        <a:xfrm>
          <a:off x="14909800" y="231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79544</xdr:rowOff>
    </xdr:from>
    <xdr:to>
      <xdr:col>21</xdr:col>
      <xdr:colOff>0</xdr:colOff>
      <xdr:row>22</xdr:row>
      <xdr:rowOff>163195</xdr:rowOff>
    </xdr:to>
    <xdr:cxnSp macro="">
      <xdr:nvCxnSpPr>
        <xdr:cNvPr id="450" name="直線コネクタ 449"/>
        <xdr:cNvCxnSpPr/>
      </xdr:nvCxnSpPr>
      <xdr:spPr>
        <a:xfrm flipV="1">
          <a:off x="13512800" y="3851444"/>
          <a:ext cx="889000" cy="8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45720</xdr:rowOff>
    </xdr:from>
    <xdr:to>
      <xdr:col>21</xdr:col>
      <xdr:colOff>50800</xdr:colOff>
      <xdr:row>15</xdr:row>
      <xdr:rowOff>147320</xdr:rowOff>
    </xdr:to>
    <xdr:sp macro="" textlink="">
      <xdr:nvSpPr>
        <xdr:cNvPr id="451" name="フローチャート : 判断 450"/>
        <xdr:cNvSpPr/>
      </xdr:nvSpPr>
      <xdr:spPr>
        <a:xfrm>
          <a:off x="14351000" y="261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157497</xdr:rowOff>
    </xdr:from>
    <xdr:ext cx="762000" cy="259045"/>
    <xdr:sp macro="" textlink="">
      <xdr:nvSpPr>
        <xdr:cNvPr id="452" name="テキスト ボックス 451"/>
        <xdr:cNvSpPr txBox="1"/>
      </xdr:nvSpPr>
      <xdr:spPr>
        <a:xfrm>
          <a:off x="14020800" y="238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93980</xdr:rowOff>
    </xdr:from>
    <xdr:to>
      <xdr:col>19</xdr:col>
      <xdr:colOff>533400</xdr:colOff>
      <xdr:row>16</xdr:row>
      <xdr:rowOff>24130</xdr:rowOff>
    </xdr:to>
    <xdr:sp macro="" textlink="">
      <xdr:nvSpPr>
        <xdr:cNvPr id="453" name="フローチャート : 判断 452"/>
        <xdr:cNvSpPr/>
      </xdr:nvSpPr>
      <xdr:spPr>
        <a:xfrm>
          <a:off x="13462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34307</xdr:rowOff>
    </xdr:from>
    <xdr:ext cx="762000" cy="259045"/>
    <xdr:sp macro="" textlink="">
      <xdr:nvSpPr>
        <xdr:cNvPr id="454" name="テキスト ボックス 453"/>
        <xdr:cNvSpPr txBox="1"/>
      </xdr:nvSpPr>
      <xdr:spPr>
        <a:xfrm>
          <a:off x="13131800" y="24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161036</xdr:rowOff>
    </xdr:from>
    <xdr:to>
      <xdr:col>24</xdr:col>
      <xdr:colOff>609600</xdr:colOff>
      <xdr:row>20</xdr:row>
      <xdr:rowOff>91186</xdr:rowOff>
    </xdr:to>
    <xdr:sp macro="" textlink="">
      <xdr:nvSpPr>
        <xdr:cNvPr id="460" name="円/楕円 459"/>
        <xdr:cNvSpPr/>
      </xdr:nvSpPr>
      <xdr:spPr>
        <a:xfrm>
          <a:off x="16967200" y="34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56913</xdr:rowOff>
    </xdr:from>
    <xdr:ext cx="762000" cy="259045"/>
    <xdr:sp macro="" textlink="">
      <xdr:nvSpPr>
        <xdr:cNvPr id="461" name="将来負担の状況該当値テキスト"/>
        <xdr:cNvSpPr txBox="1"/>
      </xdr:nvSpPr>
      <xdr:spPr>
        <a:xfrm>
          <a:off x="17106900" y="331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136.6</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116671</xdr:rowOff>
    </xdr:from>
    <xdr:to>
      <xdr:col>23</xdr:col>
      <xdr:colOff>457200</xdr:colOff>
      <xdr:row>21</xdr:row>
      <xdr:rowOff>46821</xdr:rowOff>
    </xdr:to>
    <xdr:sp macro="" textlink="">
      <xdr:nvSpPr>
        <xdr:cNvPr id="462" name="円/楕円 461"/>
        <xdr:cNvSpPr/>
      </xdr:nvSpPr>
      <xdr:spPr>
        <a:xfrm>
          <a:off x="16129000" y="354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31598</xdr:rowOff>
    </xdr:from>
    <xdr:ext cx="736600" cy="259045"/>
    <xdr:sp macro="" textlink="">
      <xdr:nvSpPr>
        <xdr:cNvPr id="463" name="テキスト ボックス 462"/>
        <xdr:cNvSpPr txBox="1"/>
      </xdr:nvSpPr>
      <xdr:spPr>
        <a:xfrm>
          <a:off x="15798800" y="3632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152.4</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98848</xdr:rowOff>
    </xdr:from>
    <xdr:to>
      <xdr:col>22</xdr:col>
      <xdr:colOff>254000</xdr:colOff>
      <xdr:row>22</xdr:row>
      <xdr:rowOff>28998</xdr:rowOff>
    </xdr:to>
    <xdr:sp macro="" textlink="">
      <xdr:nvSpPr>
        <xdr:cNvPr id="464" name="円/楕円 463"/>
        <xdr:cNvSpPr/>
      </xdr:nvSpPr>
      <xdr:spPr>
        <a:xfrm>
          <a:off x="15240000" y="369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13775</xdr:rowOff>
    </xdr:from>
    <xdr:ext cx="762000" cy="259045"/>
    <xdr:sp macro="" textlink="">
      <xdr:nvSpPr>
        <xdr:cNvPr id="465" name="テキスト ボックス 464"/>
        <xdr:cNvSpPr txBox="1"/>
      </xdr:nvSpPr>
      <xdr:spPr>
        <a:xfrm>
          <a:off x="14909800" y="378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171.5</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28744</xdr:rowOff>
    </xdr:from>
    <xdr:to>
      <xdr:col>21</xdr:col>
      <xdr:colOff>50800</xdr:colOff>
      <xdr:row>22</xdr:row>
      <xdr:rowOff>130344</xdr:rowOff>
    </xdr:to>
    <xdr:sp macro="" textlink="">
      <xdr:nvSpPr>
        <xdr:cNvPr id="466" name="円/楕円 465"/>
        <xdr:cNvSpPr/>
      </xdr:nvSpPr>
      <xdr:spPr>
        <a:xfrm>
          <a:off x="14351000" y="380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115121</xdr:rowOff>
    </xdr:from>
    <xdr:ext cx="762000" cy="259045"/>
    <xdr:sp macro="" textlink="">
      <xdr:nvSpPr>
        <xdr:cNvPr id="467" name="テキスト ボックス 466"/>
        <xdr:cNvSpPr txBox="1"/>
      </xdr:nvSpPr>
      <xdr:spPr>
        <a:xfrm>
          <a:off x="14020800" y="3887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184.1</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112395</xdr:rowOff>
    </xdr:from>
    <xdr:to>
      <xdr:col>19</xdr:col>
      <xdr:colOff>533400</xdr:colOff>
      <xdr:row>23</xdr:row>
      <xdr:rowOff>42545</xdr:rowOff>
    </xdr:to>
    <xdr:sp macro="" textlink="">
      <xdr:nvSpPr>
        <xdr:cNvPr id="468" name="円/楕円 467"/>
        <xdr:cNvSpPr/>
      </xdr:nvSpPr>
      <xdr:spPr>
        <a:xfrm>
          <a:off x="13462000" y="38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27322</xdr:rowOff>
    </xdr:from>
    <xdr:ext cx="762000" cy="259045"/>
    <xdr:sp macro="" textlink="">
      <xdr:nvSpPr>
        <xdr:cNvPr id="469" name="テキスト ボックス 468"/>
        <xdr:cNvSpPr txBox="1"/>
      </xdr:nvSpPr>
      <xdr:spPr>
        <a:xfrm>
          <a:off x="13131800" y="397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茨城県境町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25,391
24,593
46.59
10,913,152
10,561,845
227,283
5,905,535
10,090,472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136.6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lt"/>
              <a:ea typeface="+mn-ea"/>
              <a:cs typeface="+mn-cs"/>
            </a:rPr>
            <a:t>類似団体平均と比較して，経常収支比率の人件費分が高い状態が続いている。</a:t>
          </a:r>
          <a:endParaRPr lang="en-US" altLang="ja-JP" sz="1300" b="0" i="0" baseline="0">
            <a:solidFill>
              <a:schemeClr val="dk1"/>
            </a:solidFill>
            <a:effectLst/>
            <a:latin typeface="+mn-lt"/>
            <a:ea typeface="+mn-ea"/>
            <a:cs typeface="+mn-cs"/>
          </a:endParaRPr>
        </a:p>
        <a:p>
          <a:r>
            <a:rPr lang="ja-JP" altLang="en-US" sz="1300" b="0" i="0" baseline="0">
              <a:solidFill>
                <a:schemeClr val="dk1"/>
              </a:solidFill>
              <a:effectLst/>
              <a:latin typeface="+mn-lt"/>
              <a:ea typeface="+mn-ea"/>
              <a:cs typeface="+mn-cs"/>
            </a:rPr>
            <a:t>職員数の削減や年齢層の若返りにより，</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23</a:t>
          </a:r>
          <a:r>
            <a:rPr lang="ja-JP" altLang="ja-JP" sz="1300" b="0" i="0" baseline="0">
              <a:solidFill>
                <a:schemeClr val="dk1"/>
              </a:solidFill>
              <a:effectLst/>
              <a:latin typeface="+mn-lt"/>
              <a:ea typeface="+mn-ea"/>
              <a:cs typeface="+mn-cs"/>
            </a:rPr>
            <a:t>年度から</a:t>
          </a:r>
          <a:r>
            <a:rPr lang="en-US" altLang="ja-JP" sz="1300" b="0" i="0" baseline="0">
              <a:solidFill>
                <a:schemeClr val="dk1"/>
              </a:solidFill>
              <a:effectLst/>
              <a:latin typeface="+mn-lt"/>
              <a:ea typeface="+mn-ea"/>
              <a:cs typeface="+mn-cs"/>
            </a:rPr>
            <a:t>4</a:t>
          </a:r>
          <a:r>
            <a:rPr lang="ja-JP" altLang="ja-JP" sz="1300" b="0" i="0" baseline="0">
              <a:solidFill>
                <a:schemeClr val="dk1"/>
              </a:solidFill>
              <a:effectLst/>
              <a:latin typeface="+mn-lt"/>
              <a:ea typeface="+mn-ea"/>
              <a:cs typeface="+mn-cs"/>
            </a:rPr>
            <a:t>年間下がり続け</a:t>
          </a:r>
          <a:r>
            <a:rPr lang="ja-JP" altLang="en-US" sz="1300" b="0" i="0" baseline="0">
              <a:solidFill>
                <a:schemeClr val="dk1"/>
              </a:solidFill>
              <a:effectLst/>
              <a:latin typeface="+mn-lt"/>
              <a:ea typeface="+mn-ea"/>
              <a:cs typeface="+mn-cs"/>
            </a:rPr>
            <a:t>たが，平成</a:t>
          </a:r>
          <a:r>
            <a:rPr lang="en-US" altLang="ja-JP" sz="1300" b="0" i="0" baseline="0">
              <a:solidFill>
                <a:schemeClr val="dk1"/>
              </a:solidFill>
              <a:effectLst/>
              <a:latin typeface="+mn-lt"/>
              <a:ea typeface="+mn-ea"/>
              <a:cs typeface="+mn-cs"/>
            </a:rPr>
            <a:t>27</a:t>
          </a:r>
          <a:r>
            <a:rPr lang="ja-JP" altLang="en-US" sz="1300" b="0" i="0" baseline="0">
              <a:solidFill>
                <a:schemeClr val="dk1"/>
              </a:solidFill>
              <a:effectLst/>
              <a:latin typeface="+mn-lt"/>
              <a:ea typeface="+mn-ea"/>
              <a:cs typeface="+mn-cs"/>
            </a:rPr>
            <a:t>年度と比較して一般会計職員数の増（</a:t>
          </a:r>
          <a:r>
            <a:rPr lang="en-US" altLang="ja-JP" sz="1300" b="0" i="0" baseline="0">
              <a:solidFill>
                <a:schemeClr val="dk1"/>
              </a:solidFill>
              <a:effectLst/>
              <a:latin typeface="+mn-lt"/>
              <a:ea typeface="+mn-ea"/>
              <a:cs typeface="+mn-cs"/>
            </a:rPr>
            <a:t>12</a:t>
          </a:r>
          <a:r>
            <a:rPr lang="ja-JP" altLang="en-US" sz="1300" b="0" i="0" baseline="0">
              <a:solidFill>
                <a:schemeClr val="dk1"/>
              </a:solidFill>
              <a:effectLst/>
              <a:latin typeface="+mn-lt"/>
              <a:ea typeface="+mn-ea"/>
              <a:cs typeface="+mn-cs"/>
            </a:rPr>
            <a:t>名）等により人件費が増加し，</a:t>
          </a:r>
          <a:r>
            <a:rPr lang="en-US" altLang="ja-JP" sz="1300" b="0" i="0" baseline="0">
              <a:solidFill>
                <a:schemeClr val="dk1"/>
              </a:solidFill>
              <a:effectLst/>
              <a:latin typeface="+mn-lt"/>
              <a:ea typeface="+mn-ea"/>
              <a:cs typeface="+mn-cs"/>
            </a:rPr>
            <a:t>1.3</a:t>
          </a:r>
          <a:r>
            <a:rPr lang="ja-JP" altLang="en-US" sz="1300" b="0" i="0" baseline="0">
              <a:solidFill>
                <a:schemeClr val="dk1"/>
              </a:solidFill>
              <a:effectLst/>
              <a:latin typeface="+mn-lt"/>
              <a:ea typeface="+mn-ea"/>
              <a:cs typeface="+mn-cs"/>
            </a:rPr>
            <a:t>ポイント上昇している。</a:t>
          </a:r>
          <a:endParaRPr lang="en-US" altLang="ja-JP" sz="1300" b="0" i="0" baseline="0">
            <a:solidFill>
              <a:schemeClr val="dk1"/>
            </a:solidFill>
            <a:effectLst/>
            <a:latin typeface="+mn-lt"/>
            <a:ea typeface="+mn-ea"/>
            <a:cs typeface="+mn-cs"/>
          </a:endParaRPr>
        </a:p>
        <a:p>
          <a:r>
            <a:rPr lang="ja-JP" altLang="ja-JP" sz="1300" b="0" i="0" baseline="0">
              <a:solidFill>
                <a:schemeClr val="dk1"/>
              </a:solidFill>
              <a:effectLst/>
              <a:latin typeface="+mn-lt"/>
              <a:ea typeface="+mn-ea"/>
              <a:cs typeface="+mn-cs"/>
            </a:rPr>
            <a:t>今後</a:t>
          </a:r>
          <a:r>
            <a:rPr lang="ja-JP" altLang="en-US" sz="1300" b="0" i="0" baseline="0">
              <a:solidFill>
                <a:schemeClr val="dk1"/>
              </a:solidFill>
              <a:effectLst/>
              <a:latin typeface="+mn-lt"/>
              <a:ea typeface="+mn-ea"/>
              <a:cs typeface="+mn-cs"/>
            </a:rPr>
            <a:t>は，施設の民間委託の導入等を含め，さらなる</a:t>
          </a:r>
          <a:r>
            <a:rPr lang="ja-JP" altLang="ja-JP" sz="1300" b="0" i="0" baseline="0">
              <a:solidFill>
                <a:schemeClr val="dk1"/>
              </a:solidFill>
              <a:effectLst/>
              <a:latin typeface="+mn-lt"/>
              <a:ea typeface="+mn-ea"/>
              <a:cs typeface="+mn-cs"/>
            </a:rPr>
            <a:t>定員の適正化を図り，人件費の抑制に努める。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16510</xdr:rowOff>
    </xdr:from>
    <xdr:to>
      <xdr:col>7</xdr:col>
      <xdr:colOff>15875</xdr:colOff>
      <xdr:row>37</xdr:row>
      <xdr:rowOff>115570</xdr:rowOff>
    </xdr:to>
    <xdr:cxnSp macro="">
      <xdr:nvCxnSpPr>
        <xdr:cNvPr id="66" name="直線コネクタ 65"/>
        <xdr:cNvCxnSpPr/>
      </xdr:nvCxnSpPr>
      <xdr:spPr>
        <a:xfrm>
          <a:off x="3987800" y="63601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16510</xdr:rowOff>
    </xdr:from>
    <xdr:to>
      <xdr:col>5</xdr:col>
      <xdr:colOff>549275</xdr:colOff>
      <xdr:row>37</xdr:row>
      <xdr:rowOff>115570</xdr:rowOff>
    </xdr:to>
    <xdr:cxnSp macro="">
      <xdr:nvCxnSpPr>
        <xdr:cNvPr id="69" name="直線コネクタ 68"/>
        <xdr:cNvCxnSpPr/>
      </xdr:nvCxnSpPr>
      <xdr:spPr>
        <a:xfrm flipV="1">
          <a:off x="3098800" y="63601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71" name="テキスト ボックス 70"/>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115570</xdr:rowOff>
    </xdr:from>
    <xdr:to>
      <xdr:col>4</xdr:col>
      <xdr:colOff>346075</xdr:colOff>
      <xdr:row>37</xdr:row>
      <xdr:rowOff>161290</xdr:rowOff>
    </xdr:to>
    <xdr:cxnSp macro="">
      <xdr:nvCxnSpPr>
        <xdr:cNvPr id="72" name="直線コネクタ 71"/>
        <xdr:cNvCxnSpPr/>
      </xdr:nvCxnSpPr>
      <xdr:spPr>
        <a:xfrm flipV="1">
          <a:off x="2209800" y="645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161290</xdr:rowOff>
    </xdr:from>
    <xdr:to>
      <xdr:col>3</xdr:col>
      <xdr:colOff>142875</xdr:colOff>
      <xdr:row>38</xdr:row>
      <xdr:rowOff>88900</xdr:rowOff>
    </xdr:to>
    <xdr:cxnSp macro="">
      <xdr:nvCxnSpPr>
        <xdr:cNvPr id="75" name="直線コネクタ 74"/>
        <xdr:cNvCxnSpPr/>
      </xdr:nvCxnSpPr>
      <xdr:spPr>
        <a:xfrm flipV="1">
          <a:off x="1320800" y="65049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110490</xdr:rowOff>
    </xdr:from>
    <xdr:to>
      <xdr:col>3</xdr:col>
      <xdr:colOff>193675</xdr:colOff>
      <xdr:row>36</xdr:row>
      <xdr:rowOff>40640</xdr:rowOff>
    </xdr:to>
    <xdr:sp macro="" textlink="">
      <xdr:nvSpPr>
        <xdr:cNvPr id="76" name="フローチャート : 判断 75"/>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50817</xdr:rowOff>
    </xdr:from>
    <xdr:ext cx="762000" cy="259045"/>
    <xdr:sp macro="" textlink="">
      <xdr:nvSpPr>
        <xdr:cNvPr id="77" name="テキスト ボックス 76"/>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78" name="フローチャート : 判断 77"/>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134637</xdr:rowOff>
    </xdr:from>
    <xdr:ext cx="762000" cy="259045"/>
    <xdr:sp macro="" textlink="">
      <xdr:nvSpPr>
        <xdr:cNvPr id="79" name="テキスト ボックス 78"/>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85" name="円/楕円 84"/>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36847</xdr:rowOff>
    </xdr:from>
    <xdr:ext cx="762000" cy="259045"/>
    <xdr:sp macro="" textlink="">
      <xdr:nvSpPr>
        <xdr:cNvPr id="86"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137160</xdr:rowOff>
    </xdr:from>
    <xdr:to>
      <xdr:col>5</xdr:col>
      <xdr:colOff>600075</xdr:colOff>
      <xdr:row>37</xdr:row>
      <xdr:rowOff>67310</xdr:rowOff>
    </xdr:to>
    <xdr:sp macro="" textlink="">
      <xdr:nvSpPr>
        <xdr:cNvPr id="87" name="円/楕円 86"/>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52087</xdr:rowOff>
    </xdr:from>
    <xdr:ext cx="736600" cy="259045"/>
    <xdr:sp macro="" textlink="">
      <xdr:nvSpPr>
        <xdr:cNvPr id="88" name="テキスト ボックス 87"/>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64770</xdr:rowOff>
    </xdr:from>
    <xdr:to>
      <xdr:col>4</xdr:col>
      <xdr:colOff>396875</xdr:colOff>
      <xdr:row>37</xdr:row>
      <xdr:rowOff>166370</xdr:rowOff>
    </xdr:to>
    <xdr:sp macro="" textlink="">
      <xdr:nvSpPr>
        <xdr:cNvPr id="89" name="円/楕円 88"/>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151147</xdr:rowOff>
    </xdr:from>
    <xdr:ext cx="762000" cy="259045"/>
    <xdr:sp macro="" textlink="">
      <xdr:nvSpPr>
        <xdr:cNvPr id="90" name="テキスト ボックス 89"/>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110490</xdr:rowOff>
    </xdr:from>
    <xdr:to>
      <xdr:col>3</xdr:col>
      <xdr:colOff>193675</xdr:colOff>
      <xdr:row>38</xdr:row>
      <xdr:rowOff>40640</xdr:rowOff>
    </xdr:to>
    <xdr:sp macro="" textlink="">
      <xdr:nvSpPr>
        <xdr:cNvPr id="91" name="円/楕円 90"/>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25417</xdr:rowOff>
    </xdr:from>
    <xdr:ext cx="762000" cy="259045"/>
    <xdr:sp macro="" textlink="">
      <xdr:nvSpPr>
        <xdr:cNvPr id="92" name="テキスト ボックス 91"/>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38100</xdr:rowOff>
    </xdr:from>
    <xdr:to>
      <xdr:col>1</xdr:col>
      <xdr:colOff>676275</xdr:colOff>
      <xdr:row>38</xdr:row>
      <xdr:rowOff>139700</xdr:rowOff>
    </xdr:to>
    <xdr:sp macro="" textlink="">
      <xdr:nvSpPr>
        <xdr:cNvPr id="93" name="円/楕円 92"/>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124477</xdr:rowOff>
    </xdr:from>
    <xdr:ext cx="762000" cy="259045"/>
    <xdr:sp macro="" textlink="">
      <xdr:nvSpPr>
        <xdr:cNvPr id="94" name="テキスト ボックス 93"/>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行財政改革による内部管理的経費の徹底した削減により，類似団体平均と比較して</a:t>
          </a:r>
          <a:r>
            <a:rPr lang="ja-JP" altLang="en-US" sz="1300" b="0" i="0" baseline="0">
              <a:solidFill>
                <a:schemeClr val="dk1"/>
              </a:solidFill>
              <a:effectLst/>
              <a:latin typeface="+mn-lt"/>
              <a:ea typeface="+mn-ea"/>
              <a:cs typeface="+mn-cs"/>
            </a:rPr>
            <a:t>引き続き低い水準で推移しており，平成</a:t>
          </a:r>
          <a:r>
            <a:rPr lang="en-US" altLang="ja-JP" sz="1300" b="0" i="0" baseline="0">
              <a:solidFill>
                <a:schemeClr val="dk1"/>
              </a:solidFill>
              <a:effectLst/>
              <a:latin typeface="+mn-lt"/>
              <a:ea typeface="+mn-ea"/>
              <a:cs typeface="+mn-cs"/>
            </a:rPr>
            <a:t>28</a:t>
          </a:r>
          <a:r>
            <a:rPr lang="ja-JP" altLang="en-US" sz="1300" b="0" i="0" baseline="0">
              <a:solidFill>
                <a:schemeClr val="dk1"/>
              </a:solidFill>
              <a:effectLst/>
              <a:latin typeface="+mn-lt"/>
              <a:ea typeface="+mn-ea"/>
              <a:cs typeface="+mn-cs"/>
            </a:rPr>
            <a:t>年度も</a:t>
          </a:r>
          <a:r>
            <a:rPr lang="en-US" altLang="ja-JP" sz="1300" b="0" i="0" baseline="0">
              <a:solidFill>
                <a:schemeClr val="dk1"/>
              </a:solidFill>
              <a:effectLst/>
              <a:latin typeface="+mn-lt"/>
              <a:ea typeface="+mn-ea"/>
              <a:cs typeface="+mn-cs"/>
            </a:rPr>
            <a:t>4.2</a:t>
          </a:r>
          <a:r>
            <a:rPr lang="ja-JP" altLang="ja-JP" sz="1300" b="0" i="0" baseline="0">
              <a:solidFill>
                <a:schemeClr val="dk1"/>
              </a:solidFill>
              <a:effectLst/>
              <a:latin typeface="+mn-lt"/>
              <a:ea typeface="+mn-ea"/>
              <a:cs typeface="+mn-cs"/>
            </a:rPr>
            <a:t>ポイント下回っている。</a:t>
          </a:r>
          <a:endParaRPr lang="en-US" altLang="ja-JP" sz="1300" b="0" i="0" baseline="0">
            <a:solidFill>
              <a:schemeClr val="dk1"/>
            </a:solidFill>
            <a:effectLst/>
            <a:latin typeface="+mn-lt"/>
            <a:ea typeface="+mn-ea"/>
            <a:cs typeface="+mn-cs"/>
          </a:endParaRPr>
        </a:p>
        <a:p>
          <a:pPr rtl="0"/>
          <a:r>
            <a:rPr lang="ja-JP" altLang="ja-JP" sz="1300" b="0" i="0" baseline="0">
              <a:solidFill>
                <a:schemeClr val="dk1"/>
              </a:solidFill>
              <a:effectLst/>
              <a:latin typeface="+mn-lt"/>
              <a:ea typeface="+mn-ea"/>
              <a:cs typeface="+mn-cs"/>
            </a:rPr>
            <a:t>今後も委託事業の見直しや，経費節減に努め，より一層の削減を図る。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61686</xdr:rowOff>
    </xdr:from>
    <xdr:to>
      <xdr:col>24</xdr:col>
      <xdr:colOff>31750</xdr:colOff>
      <xdr:row>14</xdr:row>
      <xdr:rowOff>159657</xdr:rowOff>
    </xdr:to>
    <xdr:cxnSp macro="">
      <xdr:nvCxnSpPr>
        <xdr:cNvPr id="129" name="直線コネクタ 128"/>
        <xdr:cNvCxnSpPr/>
      </xdr:nvCxnSpPr>
      <xdr:spPr>
        <a:xfrm flipV="1">
          <a:off x="15671800" y="24619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50800</xdr:rowOff>
    </xdr:from>
    <xdr:to>
      <xdr:col>22</xdr:col>
      <xdr:colOff>565150</xdr:colOff>
      <xdr:row>14</xdr:row>
      <xdr:rowOff>159657</xdr:rowOff>
    </xdr:to>
    <xdr:cxnSp macro="">
      <xdr:nvCxnSpPr>
        <xdr:cNvPr id="132" name="直線コネクタ 131"/>
        <xdr:cNvCxnSpPr/>
      </xdr:nvCxnSpPr>
      <xdr:spPr>
        <a:xfrm>
          <a:off x="14782800" y="24511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50800</xdr:rowOff>
    </xdr:from>
    <xdr:to>
      <xdr:col>21</xdr:col>
      <xdr:colOff>361950</xdr:colOff>
      <xdr:row>14</xdr:row>
      <xdr:rowOff>105229</xdr:rowOff>
    </xdr:to>
    <xdr:cxnSp macro="">
      <xdr:nvCxnSpPr>
        <xdr:cNvPr id="135" name="直線コネクタ 134"/>
        <xdr:cNvCxnSpPr/>
      </xdr:nvCxnSpPr>
      <xdr:spPr>
        <a:xfrm flipV="1">
          <a:off x="13893800" y="24511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6" name="フローチャート : 判断 135"/>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7" name="テキスト ボックス 136"/>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18143</xdr:rowOff>
    </xdr:from>
    <xdr:to>
      <xdr:col>20</xdr:col>
      <xdr:colOff>158750</xdr:colOff>
      <xdr:row>14</xdr:row>
      <xdr:rowOff>105229</xdr:rowOff>
    </xdr:to>
    <xdr:cxnSp macro="">
      <xdr:nvCxnSpPr>
        <xdr:cNvPr id="138" name="直線コネクタ 137"/>
        <xdr:cNvCxnSpPr/>
      </xdr:nvCxnSpPr>
      <xdr:spPr>
        <a:xfrm>
          <a:off x="13004800" y="24184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100693</xdr:rowOff>
    </xdr:from>
    <xdr:to>
      <xdr:col>20</xdr:col>
      <xdr:colOff>209550</xdr:colOff>
      <xdr:row>16</xdr:row>
      <xdr:rowOff>30843</xdr:rowOff>
    </xdr:to>
    <xdr:sp macro="" textlink="">
      <xdr:nvSpPr>
        <xdr:cNvPr id="139" name="フローチャート : 判断 138"/>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15620</xdr:rowOff>
    </xdr:from>
    <xdr:ext cx="762000" cy="259045"/>
    <xdr:sp macro="" textlink="">
      <xdr:nvSpPr>
        <xdr:cNvPr id="140" name="テキスト ボックス 139"/>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13607</xdr:rowOff>
    </xdr:from>
    <xdr:to>
      <xdr:col>19</xdr:col>
      <xdr:colOff>6350</xdr:colOff>
      <xdr:row>15</xdr:row>
      <xdr:rowOff>115207</xdr:rowOff>
    </xdr:to>
    <xdr:sp macro="" textlink="">
      <xdr:nvSpPr>
        <xdr:cNvPr id="141" name="フローチャート : 判断 140"/>
        <xdr:cNvSpPr/>
      </xdr:nvSpPr>
      <xdr:spPr>
        <a:xfrm>
          <a:off x="12954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99984</xdr:rowOff>
    </xdr:from>
    <xdr:ext cx="762000" cy="259045"/>
    <xdr:sp macro="" textlink="">
      <xdr:nvSpPr>
        <xdr:cNvPr id="142" name="テキスト ボックス 141"/>
        <xdr:cNvSpPr txBox="1"/>
      </xdr:nvSpPr>
      <xdr:spPr>
        <a:xfrm>
          <a:off x="12623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10886</xdr:rowOff>
    </xdr:from>
    <xdr:to>
      <xdr:col>24</xdr:col>
      <xdr:colOff>82550</xdr:colOff>
      <xdr:row>14</xdr:row>
      <xdr:rowOff>112486</xdr:rowOff>
    </xdr:to>
    <xdr:sp macro="" textlink="">
      <xdr:nvSpPr>
        <xdr:cNvPr id="148" name="円/楕円 147"/>
        <xdr:cNvSpPr/>
      </xdr:nvSpPr>
      <xdr:spPr>
        <a:xfrm>
          <a:off x="164592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90913</xdr:rowOff>
    </xdr:from>
    <xdr:ext cx="762000" cy="259045"/>
    <xdr:sp macro="" textlink="">
      <xdr:nvSpPr>
        <xdr:cNvPr id="149" name="物件費該当値テキスト"/>
        <xdr:cNvSpPr txBox="1"/>
      </xdr:nvSpPr>
      <xdr:spPr>
        <a:xfrm>
          <a:off x="16598900" y="23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108857</xdr:rowOff>
    </xdr:from>
    <xdr:to>
      <xdr:col>22</xdr:col>
      <xdr:colOff>615950</xdr:colOff>
      <xdr:row>15</xdr:row>
      <xdr:rowOff>39007</xdr:rowOff>
    </xdr:to>
    <xdr:sp macro="" textlink="">
      <xdr:nvSpPr>
        <xdr:cNvPr id="150" name="円/楕円 149"/>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49184</xdr:rowOff>
    </xdr:from>
    <xdr:ext cx="736600" cy="259045"/>
    <xdr:sp macro="" textlink="">
      <xdr:nvSpPr>
        <xdr:cNvPr id="151" name="テキスト ボックス 150"/>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0</xdr:rowOff>
    </xdr:from>
    <xdr:to>
      <xdr:col>21</xdr:col>
      <xdr:colOff>412750</xdr:colOff>
      <xdr:row>14</xdr:row>
      <xdr:rowOff>101600</xdr:rowOff>
    </xdr:to>
    <xdr:sp macro="" textlink="">
      <xdr:nvSpPr>
        <xdr:cNvPr id="152" name="円/楕円 151"/>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111777</xdr:rowOff>
    </xdr:from>
    <xdr:ext cx="762000" cy="259045"/>
    <xdr:sp macro="" textlink="">
      <xdr:nvSpPr>
        <xdr:cNvPr id="153" name="テキスト ボックス 152"/>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54429</xdr:rowOff>
    </xdr:from>
    <xdr:to>
      <xdr:col>20</xdr:col>
      <xdr:colOff>209550</xdr:colOff>
      <xdr:row>14</xdr:row>
      <xdr:rowOff>156029</xdr:rowOff>
    </xdr:to>
    <xdr:sp macro="" textlink="">
      <xdr:nvSpPr>
        <xdr:cNvPr id="154" name="円/楕円 153"/>
        <xdr:cNvSpPr/>
      </xdr:nvSpPr>
      <xdr:spPr>
        <a:xfrm>
          <a:off x="13843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166206</xdr:rowOff>
    </xdr:from>
    <xdr:ext cx="762000" cy="259045"/>
    <xdr:sp macro="" textlink="">
      <xdr:nvSpPr>
        <xdr:cNvPr id="155" name="テキスト ボックス 154"/>
        <xdr:cNvSpPr txBox="1"/>
      </xdr:nvSpPr>
      <xdr:spPr>
        <a:xfrm>
          <a:off x="13512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138793</xdr:rowOff>
    </xdr:from>
    <xdr:to>
      <xdr:col>19</xdr:col>
      <xdr:colOff>6350</xdr:colOff>
      <xdr:row>14</xdr:row>
      <xdr:rowOff>68943</xdr:rowOff>
    </xdr:to>
    <xdr:sp macro="" textlink="">
      <xdr:nvSpPr>
        <xdr:cNvPr id="156" name="円/楕円 155"/>
        <xdr:cNvSpPr/>
      </xdr:nvSpPr>
      <xdr:spPr>
        <a:xfrm>
          <a:off x="12954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79120</xdr:rowOff>
    </xdr:from>
    <xdr:ext cx="762000" cy="259045"/>
    <xdr:sp macro="" textlink="">
      <xdr:nvSpPr>
        <xdr:cNvPr id="157" name="テキスト ボックス 156"/>
        <xdr:cNvSpPr txBox="1"/>
      </xdr:nvSpPr>
      <xdr:spPr>
        <a:xfrm>
          <a:off x="12623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扶助費に係る経常収支比率が類似団体平均を</a:t>
          </a:r>
          <a:r>
            <a:rPr lang="en-US" altLang="ja-JP" sz="1300" b="0" i="0" baseline="0">
              <a:solidFill>
                <a:schemeClr val="dk1"/>
              </a:solidFill>
              <a:effectLst/>
              <a:latin typeface="+mn-lt"/>
              <a:ea typeface="+mn-ea"/>
              <a:cs typeface="+mn-cs"/>
            </a:rPr>
            <a:t>0.3</a:t>
          </a:r>
          <a:r>
            <a:rPr lang="ja-JP" altLang="ja-JP" sz="1300" b="0" i="0" baseline="0">
              <a:solidFill>
                <a:schemeClr val="dk1"/>
              </a:solidFill>
              <a:effectLst/>
              <a:latin typeface="+mn-lt"/>
              <a:ea typeface="+mn-ea"/>
              <a:cs typeface="+mn-cs"/>
            </a:rPr>
            <a:t>ポイント上回り，かつ上昇傾向にある要因として，障害者自立支援事業や医療福祉扶助事業（マル福）の額が膨らんでいることなどがあげられる。</a:t>
          </a:r>
          <a:endParaRPr lang="ja-JP" altLang="ja-JP" sz="1300">
            <a:effectLst/>
          </a:endParaRPr>
        </a:p>
        <a:p>
          <a:pPr rtl="0"/>
          <a:r>
            <a:rPr lang="ja-JP" altLang="ja-JP" sz="1300" b="0" i="0" baseline="0">
              <a:solidFill>
                <a:schemeClr val="dk1"/>
              </a:solidFill>
              <a:effectLst/>
              <a:latin typeface="+mn-lt"/>
              <a:ea typeface="+mn-ea"/>
              <a:cs typeface="+mn-cs"/>
            </a:rPr>
            <a:t>今後も社会保障費は増加することが見込まれることから，引き続き，安定財源の確保に努める。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151493</xdr:rowOff>
    </xdr:from>
    <xdr:to>
      <xdr:col>7</xdr:col>
      <xdr:colOff>15875</xdr:colOff>
      <xdr:row>56</xdr:row>
      <xdr:rowOff>61685</xdr:rowOff>
    </xdr:to>
    <xdr:cxnSp macro="">
      <xdr:nvCxnSpPr>
        <xdr:cNvPr id="192" name="直線コネクタ 191"/>
        <xdr:cNvCxnSpPr/>
      </xdr:nvCxnSpPr>
      <xdr:spPr>
        <a:xfrm>
          <a:off x="3987800" y="95812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9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55</xdr:row>
      <xdr:rowOff>151493</xdr:rowOff>
    </xdr:to>
    <xdr:cxnSp macro="">
      <xdr:nvCxnSpPr>
        <xdr:cNvPr id="195" name="直線コネクタ 194"/>
        <xdr:cNvCxnSpPr/>
      </xdr:nvCxnSpPr>
      <xdr:spPr>
        <a:xfrm>
          <a:off x="3098800" y="94179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7" name="テキスト ボックス 196"/>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54</xdr:row>
      <xdr:rowOff>159657</xdr:rowOff>
    </xdr:to>
    <xdr:cxnSp macro="">
      <xdr:nvCxnSpPr>
        <xdr:cNvPr id="198" name="直線コネクタ 197"/>
        <xdr:cNvCxnSpPr/>
      </xdr:nvCxnSpPr>
      <xdr:spPr>
        <a:xfrm>
          <a:off x="2209800" y="93689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54</xdr:row>
      <xdr:rowOff>110672</xdr:rowOff>
    </xdr:to>
    <xdr:cxnSp macro="">
      <xdr:nvCxnSpPr>
        <xdr:cNvPr id="201" name="直線コネクタ 200"/>
        <xdr:cNvCxnSpPr/>
      </xdr:nvCxnSpPr>
      <xdr:spPr>
        <a:xfrm>
          <a:off x="1320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3" name="テキスト ボックス 20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04" name="フローチャート : 判断 20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05" name="テキスト ボックス 204"/>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10885</xdr:rowOff>
    </xdr:from>
    <xdr:to>
      <xdr:col>7</xdr:col>
      <xdr:colOff>66675</xdr:colOff>
      <xdr:row>56</xdr:row>
      <xdr:rowOff>112485</xdr:rowOff>
    </xdr:to>
    <xdr:sp macro="" textlink="">
      <xdr:nvSpPr>
        <xdr:cNvPr id="211" name="円/楕円 210"/>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154412</xdr:rowOff>
    </xdr:from>
    <xdr:ext cx="762000" cy="259045"/>
    <xdr:sp macro="" textlink="">
      <xdr:nvSpPr>
        <xdr:cNvPr id="212" name="扶助費該当値テキスト"/>
        <xdr:cNvSpPr txBox="1"/>
      </xdr:nvSpPr>
      <xdr:spPr>
        <a:xfrm>
          <a:off x="4914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13" name="円/楕円 212"/>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214" name="テキスト ボックス 213"/>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5" name="円/楕円 214"/>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6" name="テキスト ボックス 215"/>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59872</xdr:rowOff>
    </xdr:from>
    <xdr:to>
      <xdr:col>3</xdr:col>
      <xdr:colOff>193675</xdr:colOff>
      <xdr:row>54</xdr:row>
      <xdr:rowOff>161472</xdr:rowOff>
    </xdr:to>
    <xdr:sp macro="" textlink="">
      <xdr:nvSpPr>
        <xdr:cNvPr id="217" name="円/楕円 216"/>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199</xdr:rowOff>
    </xdr:from>
    <xdr:ext cx="762000" cy="259045"/>
    <xdr:sp macro="" textlink="">
      <xdr:nvSpPr>
        <xdr:cNvPr id="218" name="テキスト ボックス 217"/>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9" name="円/楕円 218"/>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20" name="テキスト ボックス 219"/>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国民健康保険事業特別会計繰出金等の減により，その他に係る経常収支比率は前年度値から</a:t>
          </a:r>
          <a:r>
            <a:rPr lang="en-US" altLang="ja-JP" sz="1300" b="0" i="0" baseline="0">
              <a:solidFill>
                <a:schemeClr val="dk1"/>
              </a:solidFill>
              <a:effectLst/>
              <a:latin typeface="+mn-lt"/>
              <a:ea typeface="+mn-ea"/>
              <a:cs typeface="+mn-cs"/>
            </a:rPr>
            <a:t>1.0</a:t>
          </a:r>
          <a:r>
            <a:rPr lang="ja-JP" altLang="en-US" sz="1300" b="0" i="0" baseline="0">
              <a:solidFill>
                <a:schemeClr val="dk1"/>
              </a:solidFill>
              <a:effectLst/>
              <a:latin typeface="+mn-lt"/>
              <a:ea typeface="+mn-ea"/>
              <a:cs typeface="+mn-cs"/>
            </a:rPr>
            <a:t>ポイント改善した。</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また，類似団体平均と比較して</a:t>
          </a:r>
          <a:r>
            <a:rPr lang="en-US" altLang="ja-JP" sz="1300" b="0" i="0" baseline="0">
              <a:solidFill>
                <a:schemeClr val="dk1"/>
              </a:solidFill>
              <a:effectLst/>
              <a:latin typeface="+mn-lt"/>
              <a:ea typeface="+mn-ea"/>
              <a:cs typeface="+mn-cs"/>
            </a:rPr>
            <a:t>1.1</a:t>
          </a:r>
          <a:r>
            <a:rPr lang="ja-JP" altLang="en-US" sz="1300" b="0" i="0" baseline="0">
              <a:solidFill>
                <a:schemeClr val="dk1"/>
              </a:solidFill>
              <a:effectLst/>
              <a:latin typeface="+mn-lt"/>
              <a:ea typeface="+mn-ea"/>
              <a:cs typeface="+mn-cs"/>
            </a:rPr>
            <a:t>ポイント上回っているのは，</a:t>
          </a:r>
          <a:r>
            <a:rPr lang="ja-JP" altLang="ja-JP" sz="1300" b="0" i="0" baseline="0">
              <a:solidFill>
                <a:schemeClr val="dk1"/>
              </a:solidFill>
              <a:effectLst/>
              <a:latin typeface="+mn-lt"/>
              <a:ea typeface="+mn-ea"/>
              <a:cs typeface="+mn-cs"/>
            </a:rPr>
            <a:t>下水道事業への</a:t>
          </a:r>
          <a:r>
            <a:rPr lang="ja-JP" altLang="en-US" sz="1300" b="0" i="0" baseline="0">
              <a:solidFill>
                <a:schemeClr val="dk1"/>
              </a:solidFill>
              <a:effectLst/>
              <a:latin typeface="+mn-lt"/>
              <a:ea typeface="+mn-ea"/>
              <a:cs typeface="+mn-cs"/>
            </a:rPr>
            <a:t>繰出金が主な要因である。今後は経営戦略</a:t>
          </a:r>
          <a:r>
            <a:rPr lang="ja-JP" altLang="ja-JP" sz="1300" b="0" i="0" baseline="0">
              <a:solidFill>
                <a:schemeClr val="dk1"/>
              </a:solidFill>
              <a:effectLst/>
              <a:latin typeface="+mn-lt"/>
              <a:ea typeface="+mn-ea"/>
              <a:cs typeface="+mn-cs"/>
            </a:rPr>
            <a:t>に基づき起債の抑制及び経費の節減</a:t>
          </a:r>
          <a:r>
            <a:rPr lang="ja-JP" altLang="en-US" sz="1300" b="0" i="0" baseline="0">
              <a:solidFill>
                <a:schemeClr val="dk1"/>
              </a:solidFill>
              <a:effectLst/>
              <a:latin typeface="+mn-lt"/>
              <a:ea typeface="+mn-ea"/>
              <a:cs typeface="+mn-cs"/>
            </a:rPr>
            <a:t>をして，普通会計の負担を減らしていくよう努め</a:t>
          </a:r>
          <a:r>
            <a:rPr lang="ja-JP" altLang="ja-JP" sz="1300" b="0" i="0" baseline="0">
              <a:solidFill>
                <a:schemeClr val="dk1"/>
              </a:solidFill>
              <a:effectLst/>
              <a:latin typeface="+mn-lt"/>
              <a:ea typeface="+mn-ea"/>
              <a:cs typeface="+mn-cs"/>
            </a:rPr>
            <a:t>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85090</xdr:rowOff>
    </xdr:from>
    <xdr:to>
      <xdr:col>24</xdr:col>
      <xdr:colOff>31750</xdr:colOff>
      <xdr:row>57</xdr:row>
      <xdr:rowOff>161290</xdr:rowOff>
    </xdr:to>
    <xdr:cxnSp macro="">
      <xdr:nvCxnSpPr>
        <xdr:cNvPr id="253" name="直線コネクタ 252"/>
        <xdr:cNvCxnSpPr/>
      </xdr:nvCxnSpPr>
      <xdr:spPr>
        <a:xfrm flipV="1">
          <a:off x="15671800" y="98577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4"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115570</xdr:rowOff>
    </xdr:from>
    <xdr:to>
      <xdr:col>22</xdr:col>
      <xdr:colOff>565150</xdr:colOff>
      <xdr:row>57</xdr:row>
      <xdr:rowOff>161290</xdr:rowOff>
    </xdr:to>
    <xdr:cxnSp macro="">
      <xdr:nvCxnSpPr>
        <xdr:cNvPr id="256" name="直線コネクタ 255"/>
        <xdr:cNvCxnSpPr/>
      </xdr:nvCxnSpPr>
      <xdr:spPr>
        <a:xfrm>
          <a:off x="14782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8" name="テキスト ボックス 257"/>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100330</xdr:rowOff>
    </xdr:from>
    <xdr:to>
      <xdr:col>21</xdr:col>
      <xdr:colOff>361950</xdr:colOff>
      <xdr:row>57</xdr:row>
      <xdr:rowOff>115570</xdr:rowOff>
    </xdr:to>
    <xdr:cxnSp macro="">
      <xdr:nvCxnSpPr>
        <xdr:cNvPr id="259" name="直線コネクタ 258"/>
        <xdr:cNvCxnSpPr/>
      </xdr:nvCxnSpPr>
      <xdr:spPr>
        <a:xfrm>
          <a:off x="13893800" y="9872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60" name="フローチャート : 判断 259"/>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61" name="テキスト ボックス 260"/>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92710</xdr:rowOff>
    </xdr:from>
    <xdr:to>
      <xdr:col>20</xdr:col>
      <xdr:colOff>158750</xdr:colOff>
      <xdr:row>57</xdr:row>
      <xdr:rowOff>100330</xdr:rowOff>
    </xdr:to>
    <xdr:cxnSp macro="">
      <xdr:nvCxnSpPr>
        <xdr:cNvPr id="262" name="直線コネクタ 261"/>
        <xdr:cNvCxnSpPr/>
      </xdr:nvCxnSpPr>
      <xdr:spPr>
        <a:xfrm>
          <a:off x="13004800" y="9865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3" name="フローチャート : 判断 262"/>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4" name="テキスト ボックス 263"/>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5" name="フローチャート : 判断 264"/>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69867</xdr:rowOff>
    </xdr:from>
    <xdr:ext cx="762000" cy="259045"/>
    <xdr:sp macro="" textlink="">
      <xdr:nvSpPr>
        <xdr:cNvPr id="266" name="テキスト ボックス 265"/>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72" name="円/楕円 271"/>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6367</xdr:rowOff>
    </xdr:from>
    <xdr:ext cx="762000" cy="259045"/>
    <xdr:sp macro="" textlink="">
      <xdr:nvSpPr>
        <xdr:cNvPr id="273"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74" name="円/楕円 273"/>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75" name="テキスト ボックス 274"/>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64770</xdr:rowOff>
    </xdr:from>
    <xdr:to>
      <xdr:col>21</xdr:col>
      <xdr:colOff>412750</xdr:colOff>
      <xdr:row>57</xdr:row>
      <xdr:rowOff>166370</xdr:rowOff>
    </xdr:to>
    <xdr:sp macro="" textlink="">
      <xdr:nvSpPr>
        <xdr:cNvPr id="276" name="円/楕円 275"/>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151147</xdr:rowOff>
    </xdr:from>
    <xdr:ext cx="762000" cy="259045"/>
    <xdr:sp macro="" textlink="">
      <xdr:nvSpPr>
        <xdr:cNvPr id="277" name="テキスト ボックス 276"/>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49530</xdr:rowOff>
    </xdr:from>
    <xdr:to>
      <xdr:col>20</xdr:col>
      <xdr:colOff>209550</xdr:colOff>
      <xdr:row>57</xdr:row>
      <xdr:rowOff>151130</xdr:rowOff>
    </xdr:to>
    <xdr:sp macro="" textlink="">
      <xdr:nvSpPr>
        <xdr:cNvPr id="278" name="円/楕円 277"/>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135907</xdr:rowOff>
    </xdr:from>
    <xdr:ext cx="762000" cy="259045"/>
    <xdr:sp macro="" textlink="">
      <xdr:nvSpPr>
        <xdr:cNvPr id="279" name="テキスト ボックス 278"/>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41910</xdr:rowOff>
    </xdr:from>
    <xdr:to>
      <xdr:col>19</xdr:col>
      <xdr:colOff>6350</xdr:colOff>
      <xdr:row>57</xdr:row>
      <xdr:rowOff>143510</xdr:rowOff>
    </xdr:to>
    <xdr:sp macro="" textlink="">
      <xdr:nvSpPr>
        <xdr:cNvPr id="280" name="円/楕円 279"/>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128287</xdr:rowOff>
    </xdr:from>
    <xdr:ext cx="762000" cy="259045"/>
    <xdr:sp macro="" textlink="">
      <xdr:nvSpPr>
        <xdr:cNvPr id="281" name="テキスト ボックス 280"/>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lt"/>
              <a:ea typeface="+mn-ea"/>
              <a:cs typeface="+mn-cs"/>
            </a:rPr>
            <a:t>類似団体平均と比較してほぼ同水準で推移しており，前年度と比較すると</a:t>
          </a:r>
          <a:r>
            <a:rPr lang="en-US" altLang="ja-JP" sz="1300" b="0" i="0" baseline="0">
              <a:solidFill>
                <a:schemeClr val="dk1"/>
              </a:solidFill>
              <a:effectLst/>
              <a:latin typeface="+mn-lt"/>
              <a:ea typeface="+mn-ea"/>
              <a:cs typeface="+mn-cs"/>
            </a:rPr>
            <a:t>0.5</a:t>
          </a:r>
          <a:r>
            <a:rPr lang="ja-JP" altLang="en-US" sz="1300" b="0" i="0" baseline="0">
              <a:solidFill>
                <a:schemeClr val="dk1"/>
              </a:solidFill>
              <a:effectLst/>
              <a:latin typeface="+mn-lt"/>
              <a:ea typeface="+mn-ea"/>
              <a:cs typeface="+mn-cs"/>
            </a:rPr>
            <a:t>ポイント改善している。</a:t>
          </a:r>
          <a:endParaRPr lang="en-US" altLang="ja-JP" sz="1300" b="0" i="0" baseline="0">
            <a:solidFill>
              <a:schemeClr val="dk1"/>
            </a:solidFill>
            <a:effectLst/>
            <a:latin typeface="+mn-lt"/>
            <a:ea typeface="+mn-ea"/>
            <a:cs typeface="+mn-cs"/>
          </a:endParaRPr>
        </a:p>
        <a:p>
          <a:r>
            <a:rPr lang="ja-JP" altLang="en-US" sz="1300" b="0" i="0" baseline="0">
              <a:solidFill>
                <a:schemeClr val="dk1"/>
              </a:solidFill>
              <a:effectLst/>
              <a:latin typeface="+mn-lt"/>
              <a:ea typeface="+mn-ea"/>
              <a:cs typeface="+mn-cs"/>
            </a:rPr>
            <a:t>補助費等に係る経常収支比率は下降傾向にはあるので，</a:t>
          </a:r>
          <a:r>
            <a:rPr lang="ja-JP" altLang="ja-JP" sz="1300" b="0" i="0" baseline="0">
              <a:solidFill>
                <a:schemeClr val="dk1"/>
              </a:solidFill>
              <a:effectLst/>
              <a:latin typeface="+mn-lt"/>
              <a:ea typeface="+mn-ea"/>
              <a:cs typeface="+mn-cs"/>
            </a:rPr>
            <a:t>今後も徹底した</a:t>
          </a:r>
          <a:r>
            <a:rPr lang="ja-JP" altLang="en-US" sz="1300" b="0" i="0" baseline="0">
              <a:solidFill>
                <a:schemeClr val="dk1"/>
              </a:solidFill>
              <a:effectLst/>
              <a:latin typeface="+mn-lt"/>
              <a:ea typeface="+mn-ea"/>
              <a:cs typeface="+mn-cs"/>
            </a:rPr>
            <a:t>負担金や</a:t>
          </a:r>
          <a:r>
            <a:rPr lang="ja-JP" altLang="ja-JP" sz="1300" b="0" i="0" baseline="0">
              <a:solidFill>
                <a:schemeClr val="dk1"/>
              </a:solidFill>
              <a:effectLst/>
              <a:latin typeface="+mn-lt"/>
              <a:ea typeface="+mn-ea"/>
              <a:cs typeface="+mn-cs"/>
            </a:rPr>
            <a:t>補助金</a:t>
          </a:r>
          <a:r>
            <a:rPr lang="ja-JP" altLang="en-US" sz="1300" b="0" i="0" baseline="0">
              <a:solidFill>
                <a:schemeClr val="dk1"/>
              </a:solidFill>
              <a:effectLst/>
              <a:latin typeface="+mn-lt"/>
              <a:ea typeface="+mn-ea"/>
              <a:cs typeface="+mn-cs"/>
            </a:rPr>
            <a:t>交付事業</a:t>
          </a:r>
          <a:r>
            <a:rPr lang="ja-JP" altLang="ja-JP" sz="1300" b="0" i="0" baseline="0">
              <a:solidFill>
                <a:schemeClr val="dk1"/>
              </a:solidFill>
              <a:effectLst/>
              <a:latin typeface="+mn-lt"/>
              <a:ea typeface="+mn-ea"/>
              <a:cs typeface="+mn-cs"/>
            </a:rPr>
            <a:t>の見直しや廃止に努めていく。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145288</xdr:rowOff>
    </xdr:from>
    <xdr:to>
      <xdr:col>24</xdr:col>
      <xdr:colOff>31750</xdr:colOff>
      <xdr:row>36</xdr:row>
      <xdr:rowOff>168148</xdr:rowOff>
    </xdr:to>
    <xdr:cxnSp macro="">
      <xdr:nvCxnSpPr>
        <xdr:cNvPr id="311" name="直線コネクタ 310"/>
        <xdr:cNvCxnSpPr/>
      </xdr:nvCxnSpPr>
      <xdr:spPr>
        <a:xfrm flipV="1">
          <a:off x="15671800" y="63174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111015</xdr:rowOff>
    </xdr:from>
    <xdr:ext cx="762000" cy="259045"/>
    <xdr:sp macro="" textlink="">
      <xdr:nvSpPr>
        <xdr:cNvPr id="312"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168148</xdr:rowOff>
    </xdr:from>
    <xdr:to>
      <xdr:col>22</xdr:col>
      <xdr:colOff>565150</xdr:colOff>
      <xdr:row>37</xdr:row>
      <xdr:rowOff>5842</xdr:rowOff>
    </xdr:to>
    <xdr:cxnSp macro="">
      <xdr:nvCxnSpPr>
        <xdr:cNvPr id="314" name="直線コネクタ 313"/>
        <xdr:cNvCxnSpPr/>
      </xdr:nvCxnSpPr>
      <xdr:spPr>
        <a:xfrm flipV="1">
          <a:off x="14782800" y="6340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34815</xdr:rowOff>
    </xdr:from>
    <xdr:ext cx="736600" cy="259045"/>
    <xdr:sp macro="" textlink="">
      <xdr:nvSpPr>
        <xdr:cNvPr id="316" name="テキスト ボックス 315"/>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5842</xdr:rowOff>
    </xdr:from>
    <xdr:to>
      <xdr:col>21</xdr:col>
      <xdr:colOff>361950</xdr:colOff>
      <xdr:row>37</xdr:row>
      <xdr:rowOff>92710</xdr:rowOff>
    </xdr:to>
    <xdr:cxnSp macro="">
      <xdr:nvCxnSpPr>
        <xdr:cNvPr id="317" name="直線コネクタ 316"/>
        <xdr:cNvCxnSpPr/>
      </xdr:nvCxnSpPr>
      <xdr:spPr>
        <a:xfrm flipV="1">
          <a:off x="13893800" y="63494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8" name="フローチャート : 判断 317"/>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9" name="テキスト ボックス 318"/>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60706</xdr:rowOff>
    </xdr:from>
    <xdr:to>
      <xdr:col>20</xdr:col>
      <xdr:colOff>158750</xdr:colOff>
      <xdr:row>37</xdr:row>
      <xdr:rowOff>92710</xdr:rowOff>
    </xdr:to>
    <xdr:cxnSp macro="">
      <xdr:nvCxnSpPr>
        <xdr:cNvPr id="320" name="直線コネクタ 319"/>
        <xdr:cNvCxnSpPr/>
      </xdr:nvCxnSpPr>
      <xdr:spPr>
        <a:xfrm>
          <a:off x="13004800" y="64043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5334</xdr:rowOff>
    </xdr:from>
    <xdr:to>
      <xdr:col>20</xdr:col>
      <xdr:colOff>209550</xdr:colOff>
      <xdr:row>37</xdr:row>
      <xdr:rowOff>106934</xdr:rowOff>
    </xdr:to>
    <xdr:sp macro="" textlink="">
      <xdr:nvSpPr>
        <xdr:cNvPr id="321" name="フローチャート : 判断 320"/>
        <xdr:cNvSpPr/>
      </xdr:nvSpPr>
      <xdr:spPr>
        <a:xfrm>
          <a:off x="13843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117111</xdr:rowOff>
    </xdr:from>
    <xdr:ext cx="762000" cy="259045"/>
    <xdr:sp macro="" textlink="">
      <xdr:nvSpPr>
        <xdr:cNvPr id="322" name="テキスト ボックス 321"/>
        <xdr:cNvSpPr txBox="1"/>
      </xdr:nvSpPr>
      <xdr:spPr>
        <a:xfrm>
          <a:off x="13512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23" name="フローチャート : 判断 322"/>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98823</xdr:rowOff>
    </xdr:from>
    <xdr:ext cx="762000" cy="259045"/>
    <xdr:sp macro="" textlink="">
      <xdr:nvSpPr>
        <xdr:cNvPr id="324" name="テキスト ボックス 323"/>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30" name="円/楕円 329"/>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66565</xdr:rowOff>
    </xdr:from>
    <xdr:ext cx="762000" cy="259045"/>
    <xdr:sp macro="" textlink="">
      <xdr:nvSpPr>
        <xdr:cNvPr id="331" name="補助費等該当値テキスト"/>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117348</xdr:rowOff>
    </xdr:from>
    <xdr:to>
      <xdr:col>22</xdr:col>
      <xdr:colOff>615950</xdr:colOff>
      <xdr:row>37</xdr:row>
      <xdr:rowOff>47498</xdr:rowOff>
    </xdr:to>
    <xdr:sp macro="" textlink="">
      <xdr:nvSpPr>
        <xdr:cNvPr id="332" name="円/楕円 331"/>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33" name="テキスト ボックス 332"/>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126492</xdr:rowOff>
    </xdr:from>
    <xdr:to>
      <xdr:col>21</xdr:col>
      <xdr:colOff>412750</xdr:colOff>
      <xdr:row>37</xdr:row>
      <xdr:rowOff>56642</xdr:rowOff>
    </xdr:to>
    <xdr:sp macro="" textlink="">
      <xdr:nvSpPr>
        <xdr:cNvPr id="334" name="円/楕円 333"/>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66819</xdr:rowOff>
    </xdr:from>
    <xdr:ext cx="762000" cy="259045"/>
    <xdr:sp macro="" textlink="">
      <xdr:nvSpPr>
        <xdr:cNvPr id="335" name="テキスト ボックス 334"/>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41910</xdr:rowOff>
    </xdr:from>
    <xdr:to>
      <xdr:col>20</xdr:col>
      <xdr:colOff>209550</xdr:colOff>
      <xdr:row>37</xdr:row>
      <xdr:rowOff>143510</xdr:rowOff>
    </xdr:to>
    <xdr:sp macro="" textlink="">
      <xdr:nvSpPr>
        <xdr:cNvPr id="336" name="円/楕円 335"/>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37" name="テキスト ボックス 336"/>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9906</xdr:rowOff>
    </xdr:from>
    <xdr:to>
      <xdr:col>19</xdr:col>
      <xdr:colOff>6350</xdr:colOff>
      <xdr:row>37</xdr:row>
      <xdr:rowOff>111506</xdr:rowOff>
    </xdr:to>
    <xdr:sp macro="" textlink="">
      <xdr:nvSpPr>
        <xdr:cNvPr id="338" name="円/楕円 337"/>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96283</xdr:rowOff>
    </xdr:from>
    <xdr:ext cx="762000" cy="259045"/>
    <xdr:sp macro="" textlink="">
      <xdr:nvSpPr>
        <xdr:cNvPr id="339" name="テキスト ボックス 338"/>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類似団体平均を上回っている状態が続いている。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28</a:t>
          </a:r>
          <a:r>
            <a:rPr lang="ja-JP" altLang="en-US" sz="1300" b="0" i="0" baseline="0">
              <a:solidFill>
                <a:schemeClr val="dk1"/>
              </a:solidFill>
              <a:effectLst/>
              <a:latin typeface="+mn-lt"/>
              <a:ea typeface="+mn-ea"/>
              <a:cs typeface="+mn-cs"/>
            </a:rPr>
            <a:t>年度指数は，</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年度臨時財政対策債，緊急防災・減災事業債（繰越分）</a:t>
          </a:r>
          <a:r>
            <a:rPr lang="ja-JP" altLang="en-US" sz="1300" b="0" i="0" baseline="0">
              <a:solidFill>
                <a:schemeClr val="dk1"/>
              </a:solidFill>
              <a:effectLst/>
              <a:latin typeface="+mn-lt"/>
              <a:ea typeface="+mn-ea"/>
              <a:cs typeface="+mn-cs"/>
            </a:rPr>
            <a:t>，交通安全施設整備事業（補正予算債：繰越分）</a:t>
          </a:r>
          <a:r>
            <a:rPr lang="ja-JP" altLang="ja-JP" sz="1300" b="0" i="0" baseline="0">
              <a:solidFill>
                <a:schemeClr val="dk1"/>
              </a:solidFill>
              <a:effectLst/>
              <a:latin typeface="+mn-lt"/>
              <a:ea typeface="+mn-ea"/>
              <a:cs typeface="+mn-cs"/>
            </a:rPr>
            <a:t>等の元金償還開始により，類似団体平均を</a:t>
          </a:r>
          <a:r>
            <a:rPr lang="en-US" altLang="ja-JP" sz="1300" b="0" i="0" baseline="0">
              <a:solidFill>
                <a:schemeClr val="dk1"/>
              </a:solidFill>
              <a:effectLst/>
              <a:latin typeface="+mn-lt"/>
              <a:ea typeface="+mn-ea"/>
              <a:cs typeface="+mn-cs"/>
            </a:rPr>
            <a:t>4.1</a:t>
          </a:r>
          <a:r>
            <a:rPr lang="ja-JP" altLang="ja-JP" sz="1300" b="0" i="0" baseline="0">
              <a:solidFill>
                <a:schemeClr val="dk1"/>
              </a:solidFill>
              <a:effectLst/>
              <a:latin typeface="+mn-lt"/>
              <a:ea typeface="+mn-ea"/>
              <a:cs typeface="+mn-cs"/>
            </a:rPr>
            <a:t>ポイント上回っている。今後は地方債の新規発行を伴う普通建設事業を精査し，財政の健全化に努める。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168911</xdr:rowOff>
    </xdr:from>
    <xdr:to>
      <xdr:col>7</xdr:col>
      <xdr:colOff>15875</xdr:colOff>
      <xdr:row>78</xdr:row>
      <xdr:rowOff>88900</xdr:rowOff>
    </xdr:to>
    <xdr:cxnSp macro="">
      <xdr:nvCxnSpPr>
        <xdr:cNvPr id="372" name="直線コネクタ 371"/>
        <xdr:cNvCxnSpPr/>
      </xdr:nvCxnSpPr>
      <xdr:spPr>
        <a:xfrm>
          <a:off x="3987800" y="133705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85107</xdr:rowOff>
    </xdr:from>
    <xdr:ext cx="762000" cy="259045"/>
    <xdr:sp macro="" textlink="">
      <xdr:nvSpPr>
        <xdr:cNvPr id="373"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168911</xdr:rowOff>
    </xdr:from>
    <xdr:to>
      <xdr:col>5</xdr:col>
      <xdr:colOff>549275</xdr:colOff>
      <xdr:row>78</xdr:row>
      <xdr:rowOff>20320</xdr:rowOff>
    </xdr:to>
    <xdr:cxnSp macro="">
      <xdr:nvCxnSpPr>
        <xdr:cNvPr id="375" name="直線コネクタ 374"/>
        <xdr:cNvCxnSpPr/>
      </xdr:nvCxnSpPr>
      <xdr:spPr>
        <a:xfrm flipV="1">
          <a:off x="3098800" y="133705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165117</xdr:rowOff>
    </xdr:from>
    <xdr:ext cx="736600" cy="259045"/>
    <xdr:sp macro="" textlink="">
      <xdr:nvSpPr>
        <xdr:cNvPr id="377" name="テキスト ボックス 376"/>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146050</xdr:rowOff>
    </xdr:from>
    <xdr:to>
      <xdr:col>4</xdr:col>
      <xdr:colOff>346075</xdr:colOff>
      <xdr:row>78</xdr:row>
      <xdr:rowOff>20320</xdr:rowOff>
    </xdr:to>
    <xdr:cxnSp macro="">
      <xdr:nvCxnSpPr>
        <xdr:cNvPr id="378" name="直線コネクタ 377"/>
        <xdr:cNvCxnSpPr/>
      </xdr:nvCxnSpPr>
      <xdr:spPr>
        <a:xfrm>
          <a:off x="2209800" y="13347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83820</xdr:rowOff>
    </xdr:from>
    <xdr:to>
      <xdr:col>4</xdr:col>
      <xdr:colOff>396875</xdr:colOff>
      <xdr:row>77</xdr:row>
      <xdr:rowOff>13970</xdr:rowOff>
    </xdr:to>
    <xdr:sp macro="" textlink="">
      <xdr:nvSpPr>
        <xdr:cNvPr id="379" name="フローチャート : 判断 378"/>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24147</xdr:rowOff>
    </xdr:from>
    <xdr:ext cx="762000" cy="259045"/>
    <xdr:sp macro="" textlink="">
      <xdr:nvSpPr>
        <xdr:cNvPr id="380" name="テキスト ボックス 379"/>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146050</xdr:rowOff>
    </xdr:from>
    <xdr:to>
      <xdr:col>3</xdr:col>
      <xdr:colOff>142875</xdr:colOff>
      <xdr:row>77</xdr:row>
      <xdr:rowOff>153670</xdr:rowOff>
    </xdr:to>
    <xdr:cxnSp macro="">
      <xdr:nvCxnSpPr>
        <xdr:cNvPr id="381" name="直線コネクタ 380"/>
        <xdr:cNvCxnSpPr/>
      </xdr:nvCxnSpPr>
      <xdr:spPr>
        <a:xfrm flipV="1">
          <a:off x="1320800" y="13347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82" name="フローチャート : 判断 381"/>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83" name="テキスト ボックス 382"/>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11430</xdr:rowOff>
    </xdr:from>
    <xdr:to>
      <xdr:col>1</xdr:col>
      <xdr:colOff>676275</xdr:colOff>
      <xdr:row>77</xdr:row>
      <xdr:rowOff>113030</xdr:rowOff>
    </xdr:to>
    <xdr:sp macro="" textlink="">
      <xdr:nvSpPr>
        <xdr:cNvPr id="384" name="フローチャート : 判断 383"/>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123207</xdr:rowOff>
    </xdr:from>
    <xdr:ext cx="762000" cy="259045"/>
    <xdr:sp macro="" textlink="">
      <xdr:nvSpPr>
        <xdr:cNvPr id="385" name="テキスト ボックス 384"/>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38100</xdr:rowOff>
    </xdr:from>
    <xdr:to>
      <xdr:col>7</xdr:col>
      <xdr:colOff>66675</xdr:colOff>
      <xdr:row>78</xdr:row>
      <xdr:rowOff>139700</xdr:rowOff>
    </xdr:to>
    <xdr:sp macro="" textlink="">
      <xdr:nvSpPr>
        <xdr:cNvPr id="391" name="円/楕円 390"/>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10177</xdr:rowOff>
    </xdr:from>
    <xdr:ext cx="762000" cy="259045"/>
    <xdr:sp macro="" textlink="">
      <xdr:nvSpPr>
        <xdr:cNvPr id="392" name="公債費該当値テキスト"/>
        <xdr:cNvSpPr txBox="1"/>
      </xdr:nvSpPr>
      <xdr:spPr>
        <a:xfrm>
          <a:off x="4914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118111</xdr:rowOff>
    </xdr:from>
    <xdr:to>
      <xdr:col>5</xdr:col>
      <xdr:colOff>600075</xdr:colOff>
      <xdr:row>78</xdr:row>
      <xdr:rowOff>48261</xdr:rowOff>
    </xdr:to>
    <xdr:sp macro="" textlink="">
      <xdr:nvSpPr>
        <xdr:cNvPr id="393" name="円/楕円 392"/>
        <xdr:cNvSpPr/>
      </xdr:nvSpPr>
      <xdr:spPr>
        <a:xfrm>
          <a:off x="3937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33038</xdr:rowOff>
    </xdr:from>
    <xdr:ext cx="736600" cy="259045"/>
    <xdr:sp macro="" textlink="">
      <xdr:nvSpPr>
        <xdr:cNvPr id="394" name="テキスト ボックス 393"/>
        <xdr:cNvSpPr txBox="1"/>
      </xdr:nvSpPr>
      <xdr:spPr>
        <a:xfrm>
          <a:off x="3606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140970</xdr:rowOff>
    </xdr:from>
    <xdr:to>
      <xdr:col>4</xdr:col>
      <xdr:colOff>396875</xdr:colOff>
      <xdr:row>78</xdr:row>
      <xdr:rowOff>71120</xdr:rowOff>
    </xdr:to>
    <xdr:sp macro="" textlink="">
      <xdr:nvSpPr>
        <xdr:cNvPr id="395" name="円/楕円 394"/>
        <xdr:cNvSpPr/>
      </xdr:nvSpPr>
      <xdr:spPr>
        <a:xfrm>
          <a:off x="3048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55897</xdr:rowOff>
    </xdr:from>
    <xdr:ext cx="762000" cy="259045"/>
    <xdr:sp macro="" textlink="">
      <xdr:nvSpPr>
        <xdr:cNvPr id="396" name="テキスト ボックス 395"/>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95250</xdr:rowOff>
    </xdr:from>
    <xdr:to>
      <xdr:col>3</xdr:col>
      <xdr:colOff>193675</xdr:colOff>
      <xdr:row>78</xdr:row>
      <xdr:rowOff>25400</xdr:rowOff>
    </xdr:to>
    <xdr:sp macro="" textlink="">
      <xdr:nvSpPr>
        <xdr:cNvPr id="397" name="円/楕円 396"/>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10177</xdr:rowOff>
    </xdr:from>
    <xdr:ext cx="762000" cy="259045"/>
    <xdr:sp macro="" textlink="">
      <xdr:nvSpPr>
        <xdr:cNvPr id="398" name="テキスト ボックス 397"/>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99" name="円/楕円 398"/>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17797</xdr:rowOff>
    </xdr:from>
    <xdr:ext cx="762000" cy="259045"/>
    <xdr:sp macro="" textlink="">
      <xdr:nvSpPr>
        <xdr:cNvPr id="400" name="テキスト ボックス 399"/>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a:solidFill>
                <a:schemeClr val="dk1"/>
              </a:solidFill>
              <a:effectLst/>
              <a:latin typeface="+mn-lt"/>
              <a:ea typeface="+mn-ea"/>
              <a:cs typeface="+mn-cs"/>
            </a:rPr>
            <a:t>類似団体平均と比較して経常収支比率は上回っているが，前年度と比較して</a:t>
          </a:r>
          <a:r>
            <a:rPr lang="en-US" altLang="ja-JP" sz="1300">
              <a:solidFill>
                <a:schemeClr val="dk1"/>
              </a:solidFill>
              <a:effectLst/>
              <a:latin typeface="+mn-lt"/>
              <a:ea typeface="+mn-ea"/>
              <a:cs typeface="+mn-cs"/>
            </a:rPr>
            <a:t>0.6</a:t>
          </a:r>
          <a:r>
            <a:rPr lang="ja-JP" altLang="en-US" sz="1300">
              <a:solidFill>
                <a:schemeClr val="dk1"/>
              </a:solidFill>
              <a:effectLst/>
              <a:latin typeface="+mn-lt"/>
              <a:ea typeface="+mn-ea"/>
              <a:cs typeface="+mn-cs"/>
            </a:rPr>
            <a:t>ポイント改善した。</a:t>
          </a:r>
          <a:endParaRPr lang="en-US" altLang="ja-JP" sz="1300">
            <a:solidFill>
              <a:schemeClr val="dk1"/>
            </a:solidFill>
            <a:effectLst/>
            <a:latin typeface="+mn-lt"/>
            <a:ea typeface="+mn-ea"/>
            <a:cs typeface="+mn-cs"/>
          </a:endParaRPr>
        </a:p>
        <a:p>
          <a:pPr rtl="0"/>
          <a:r>
            <a:rPr lang="ja-JP" altLang="en-US" sz="1300">
              <a:solidFill>
                <a:schemeClr val="dk1"/>
              </a:solidFill>
              <a:effectLst/>
              <a:latin typeface="+mn-lt"/>
              <a:ea typeface="+mn-ea"/>
              <a:cs typeface="+mn-cs"/>
            </a:rPr>
            <a:t>職員数の増等による人件費や，障害者自立支援事業等の額の増により扶助費は増加したが，行政改革により物件費や補助費等，また，繰出金であるその他に係る経常収支比率が低下したため前年度よりも改善された。</a:t>
          </a:r>
          <a:r>
            <a:rPr lang="ja-JP" altLang="ja-JP" sz="1300">
              <a:solidFill>
                <a:schemeClr val="dk1"/>
              </a:solidFill>
              <a:effectLst/>
              <a:latin typeface="+mn-lt"/>
              <a:ea typeface="+mn-ea"/>
              <a:cs typeface="+mn-cs"/>
            </a:rPr>
            <a:t>今後も社会保障費の増加が見込まれるため，事業の見直しや経費の節減に努める。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163576</xdr:rowOff>
    </xdr:from>
    <xdr:to>
      <xdr:col>24</xdr:col>
      <xdr:colOff>31750</xdr:colOff>
      <xdr:row>77</xdr:row>
      <xdr:rowOff>19558</xdr:rowOff>
    </xdr:to>
    <xdr:cxnSp macro="">
      <xdr:nvCxnSpPr>
        <xdr:cNvPr id="431" name="直線コネクタ 430"/>
        <xdr:cNvCxnSpPr/>
      </xdr:nvCxnSpPr>
      <xdr:spPr>
        <a:xfrm flipV="1">
          <a:off x="15671800" y="131937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111014</xdr:rowOff>
    </xdr:from>
    <xdr:ext cx="762000" cy="259045"/>
    <xdr:sp macro="" textlink="">
      <xdr:nvSpPr>
        <xdr:cNvPr id="432" name="公債費以外平均値テキスト"/>
        <xdr:cNvSpPr txBox="1"/>
      </xdr:nvSpPr>
      <xdr:spPr>
        <a:xfrm>
          <a:off x="16598900" y="12969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140715</xdr:rowOff>
    </xdr:from>
    <xdr:to>
      <xdr:col>22</xdr:col>
      <xdr:colOff>565150</xdr:colOff>
      <xdr:row>77</xdr:row>
      <xdr:rowOff>19558</xdr:rowOff>
    </xdr:to>
    <xdr:cxnSp macro="">
      <xdr:nvCxnSpPr>
        <xdr:cNvPr id="434" name="直線コネクタ 433"/>
        <xdr:cNvCxnSpPr/>
      </xdr:nvCxnSpPr>
      <xdr:spPr>
        <a:xfrm>
          <a:off x="14782800" y="131709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142257</xdr:rowOff>
    </xdr:from>
    <xdr:ext cx="736600" cy="259045"/>
    <xdr:sp macro="" textlink="">
      <xdr:nvSpPr>
        <xdr:cNvPr id="436" name="テキスト ボックス 435"/>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140715</xdr:rowOff>
    </xdr:from>
    <xdr:to>
      <xdr:col>21</xdr:col>
      <xdr:colOff>361950</xdr:colOff>
      <xdr:row>77</xdr:row>
      <xdr:rowOff>83565</xdr:rowOff>
    </xdr:to>
    <xdr:cxnSp macro="">
      <xdr:nvCxnSpPr>
        <xdr:cNvPr id="437" name="直線コネクタ 436"/>
        <xdr:cNvCxnSpPr/>
      </xdr:nvCxnSpPr>
      <xdr:spPr>
        <a:xfrm flipV="1">
          <a:off x="13893800" y="131709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8" name="フローチャート : 判断 437"/>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137685</xdr:rowOff>
    </xdr:from>
    <xdr:ext cx="762000" cy="259045"/>
    <xdr:sp macro="" textlink="">
      <xdr:nvSpPr>
        <xdr:cNvPr id="439" name="テキスト ボックス 438"/>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65278</xdr:rowOff>
    </xdr:from>
    <xdr:to>
      <xdr:col>20</xdr:col>
      <xdr:colOff>158750</xdr:colOff>
      <xdr:row>77</xdr:row>
      <xdr:rowOff>83565</xdr:rowOff>
    </xdr:to>
    <xdr:cxnSp macro="">
      <xdr:nvCxnSpPr>
        <xdr:cNvPr id="440" name="直線コネクタ 439"/>
        <xdr:cNvCxnSpPr/>
      </xdr:nvCxnSpPr>
      <xdr:spPr>
        <a:xfrm>
          <a:off x="13004800" y="132669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25908</xdr:rowOff>
    </xdr:from>
    <xdr:to>
      <xdr:col>20</xdr:col>
      <xdr:colOff>209550</xdr:colOff>
      <xdr:row>76</xdr:row>
      <xdr:rowOff>127508</xdr:rowOff>
    </xdr:to>
    <xdr:sp macro="" textlink="">
      <xdr:nvSpPr>
        <xdr:cNvPr id="441" name="フローチャート : 判断 440"/>
        <xdr:cNvSpPr/>
      </xdr:nvSpPr>
      <xdr:spPr>
        <a:xfrm>
          <a:off x="13843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137685</xdr:rowOff>
    </xdr:from>
    <xdr:ext cx="762000" cy="259045"/>
    <xdr:sp macro="" textlink="">
      <xdr:nvSpPr>
        <xdr:cNvPr id="442" name="テキスト ボックス 441"/>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3" name="フローチャート : 判断 442"/>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4" name="テキスト ボックス 443"/>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112776</xdr:rowOff>
    </xdr:from>
    <xdr:to>
      <xdr:col>24</xdr:col>
      <xdr:colOff>82550</xdr:colOff>
      <xdr:row>77</xdr:row>
      <xdr:rowOff>42926</xdr:rowOff>
    </xdr:to>
    <xdr:sp macro="" textlink="">
      <xdr:nvSpPr>
        <xdr:cNvPr id="450" name="円/楕円 449"/>
        <xdr:cNvSpPr/>
      </xdr:nvSpPr>
      <xdr:spPr>
        <a:xfrm>
          <a:off x="16459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84853</xdr:rowOff>
    </xdr:from>
    <xdr:ext cx="762000" cy="259045"/>
    <xdr:sp macro="" textlink="">
      <xdr:nvSpPr>
        <xdr:cNvPr id="451" name="公債費以外該当値テキスト"/>
        <xdr:cNvSpPr txBox="1"/>
      </xdr:nvSpPr>
      <xdr:spPr>
        <a:xfrm>
          <a:off x="165989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140208</xdr:rowOff>
    </xdr:from>
    <xdr:to>
      <xdr:col>22</xdr:col>
      <xdr:colOff>615950</xdr:colOff>
      <xdr:row>77</xdr:row>
      <xdr:rowOff>70358</xdr:rowOff>
    </xdr:to>
    <xdr:sp macro="" textlink="">
      <xdr:nvSpPr>
        <xdr:cNvPr id="452" name="円/楕円 451"/>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55135</xdr:rowOff>
    </xdr:from>
    <xdr:ext cx="736600" cy="259045"/>
    <xdr:sp macro="" textlink="">
      <xdr:nvSpPr>
        <xdr:cNvPr id="453" name="テキスト ボックス 452"/>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89915</xdr:rowOff>
    </xdr:from>
    <xdr:to>
      <xdr:col>21</xdr:col>
      <xdr:colOff>412750</xdr:colOff>
      <xdr:row>77</xdr:row>
      <xdr:rowOff>20065</xdr:rowOff>
    </xdr:to>
    <xdr:sp macro="" textlink="">
      <xdr:nvSpPr>
        <xdr:cNvPr id="454" name="円/楕円 453"/>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4842</xdr:rowOff>
    </xdr:from>
    <xdr:ext cx="762000" cy="259045"/>
    <xdr:sp macro="" textlink="">
      <xdr:nvSpPr>
        <xdr:cNvPr id="455" name="テキスト ボックス 454"/>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32765</xdr:rowOff>
    </xdr:from>
    <xdr:to>
      <xdr:col>20</xdr:col>
      <xdr:colOff>209550</xdr:colOff>
      <xdr:row>77</xdr:row>
      <xdr:rowOff>134365</xdr:rowOff>
    </xdr:to>
    <xdr:sp macro="" textlink="">
      <xdr:nvSpPr>
        <xdr:cNvPr id="456" name="円/楕円 455"/>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119142</xdr:rowOff>
    </xdr:from>
    <xdr:ext cx="762000" cy="259045"/>
    <xdr:sp macro="" textlink="">
      <xdr:nvSpPr>
        <xdr:cNvPr id="457" name="テキスト ボックス 456"/>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14478</xdr:rowOff>
    </xdr:from>
    <xdr:to>
      <xdr:col>19</xdr:col>
      <xdr:colOff>6350</xdr:colOff>
      <xdr:row>77</xdr:row>
      <xdr:rowOff>116078</xdr:rowOff>
    </xdr:to>
    <xdr:sp macro="" textlink="">
      <xdr:nvSpPr>
        <xdr:cNvPr id="458" name="円/楕円 457"/>
        <xdr:cNvSpPr/>
      </xdr:nvSpPr>
      <xdr:spPr>
        <a:xfrm>
          <a:off x="12954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100855</xdr:rowOff>
    </xdr:from>
    <xdr:ext cx="762000" cy="259045"/>
    <xdr:sp macro="" textlink="">
      <xdr:nvSpPr>
        <xdr:cNvPr id="459" name="テキスト ボックス 458"/>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茨城県境町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100216</xdr:rowOff>
    </xdr:from>
    <xdr:to>
      <xdr:col>4</xdr:col>
      <xdr:colOff>1117600</xdr:colOff>
      <xdr:row>15</xdr:row>
      <xdr:rowOff>158737</xdr:rowOff>
    </xdr:to>
    <xdr:cxnSp macro="">
      <xdr:nvCxnSpPr>
        <xdr:cNvPr id="50" name="直線コネクタ 49"/>
        <xdr:cNvCxnSpPr/>
      </xdr:nvCxnSpPr>
      <xdr:spPr bwMode="auto">
        <a:xfrm flipV="1">
          <a:off x="5003800" y="2719591"/>
          <a:ext cx="647700" cy="58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150499</xdr:rowOff>
    </xdr:from>
    <xdr:ext cx="762000" cy="259045"/>
    <xdr:sp macro="" textlink="">
      <xdr:nvSpPr>
        <xdr:cNvPr id="51" name="人口1人当たり決算額の推移平均値テキスト130"/>
        <xdr:cNvSpPr txBox="1"/>
      </xdr:nvSpPr>
      <xdr:spPr>
        <a:xfrm>
          <a:off x="5740400" y="2769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158737</xdr:rowOff>
    </xdr:from>
    <xdr:to>
      <xdr:col>4</xdr:col>
      <xdr:colOff>469900</xdr:colOff>
      <xdr:row>16</xdr:row>
      <xdr:rowOff>9481</xdr:rowOff>
    </xdr:to>
    <xdr:cxnSp macro="">
      <xdr:nvCxnSpPr>
        <xdr:cNvPr id="53" name="直線コネクタ 52"/>
        <xdr:cNvCxnSpPr/>
      </xdr:nvCxnSpPr>
      <xdr:spPr bwMode="auto">
        <a:xfrm flipV="1">
          <a:off x="4305300" y="2778112"/>
          <a:ext cx="698500" cy="22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76585</xdr:rowOff>
    </xdr:from>
    <xdr:ext cx="736600" cy="259045"/>
    <xdr:sp macro="" textlink="">
      <xdr:nvSpPr>
        <xdr:cNvPr id="55" name="テキスト ボックス 54"/>
        <xdr:cNvSpPr txBox="1"/>
      </xdr:nvSpPr>
      <xdr:spPr>
        <a:xfrm>
          <a:off x="4622800" y="2867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9481</xdr:rowOff>
    </xdr:from>
    <xdr:to>
      <xdr:col>3</xdr:col>
      <xdr:colOff>904875</xdr:colOff>
      <xdr:row>16</xdr:row>
      <xdr:rowOff>30817</xdr:rowOff>
    </xdr:to>
    <xdr:cxnSp macro="">
      <xdr:nvCxnSpPr>
        <xdr:cNvPr id="56" name="直線コネクタ 55"/>
        <xdr:cNvCxnSpPr/>
      </xdr:nvCxnSpPr>
      <xdr:spPr bwMode="auto">
        <a:xfrm flipV="1">
          <a:off x="3606800" y="2800306"/>
          <a:ext cx="698500" cy="21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154534</xdr:rowOff>
    </xdr:from>
    <xdr:to>
      <xdr:col>3</xdr:col>
      <xdr:colOff>955675</xdr:colOff>
      <xdr:row>16</xdr:row>
      <xdr:rowOff>84684</xdr:rowOff>
    </xdr:to>
    <xdr:sp macro="" textlink="">
      <xdr:nvSpPr>
        <xdr:cNvPr id="57" name="フローチャート : 判断 56"/>
        <xdr:cNvSpPr/>
      </xdr:nvSpPr>
      <xdr:spPr bwMode="auto">
        <a:xfrm>
          <a:off x="42545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69461</xdr:rowOff>
    </xdr:from>
    <xdr:ext cx="762000" cy="259045"/>
    <xdr:sp macro="" textlink="">
      <xdr:nvSpPr>
        <xdr:cNvPr id="58" name="テキスト ボックス 57"/>
        <xdr:cNvSpPr txBox="1"/>
      </xdr:nvSpPr>
      <xdr:spPr>
        <a:xfrm>
          <a:off x="3924300" y="28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163481</xdr:rowOff>
    </xdr:from>
    <xdr:to>
      <xdr:col>3</xdr:col>
      <xdr:colOff>206375</xdr:colOff>
      <xdr:row>16</xdr:row>
      <xdr:rowOff>30817</xdr:rowOff>
    </xdr:to>
    <xdr:cxnSp macro="">
      <xdr:nvCxnSpPr>
        <xdr:cNvPr id="59" name="直線コネクタ 58"/>
        <xdr:cNvCxnSpPr/>
      </xdr:nvCxnSpPr>
      <xdr:spPr bwMode="auto">
        <a:xfrm>
          <a:off x="2908300" y="2782856"/>
          <a:ext cx="698500" cy="38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31166</xdr:rowOff>
    </xdr:from>
    <xdr:to>
      <xdr:col>3</xdr:col>
      <xdr:colOff>257175</xdr:colOff>
      <xdr:row>16</xdr:row>
      <xdr:rowOff>132766</xdr:rowOff>
    </xdr:to>
    <xdr:sp macro="" textlink="">
      <xdr:nvSpPr>
        <xdr:cNvPr id="60" name="フローチャート : 判断 59"/>
        <xdr:cNvSpPr/>
      </xdr:nvSpPr>
      <xdr:spPr bwMode="auto">
        <a:xfrm>
          <a:off x="35560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117543</xdr:rowOff>
    </xdr:from>
    <xdr:ext cx="762000" cy="259045"/>
    <xdr:sp macro="" textlink="">
      <xdr:nvSpPr>
        <xdr:cNvPr id="61" name="テキスト ボックス 60"/>
        <xdr:cNvSpPr txBox="1"/>
      </xdr:nvSpPr>
      <xdr:spPr>
        <a:xfrm>
          <a:off x="3225800" y="290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167545</xdr:rowOff>
    </xdr:from>
    <xdr:to>
      <xdr:col>2</xdr:col>
      <xdr:colOff>692150</xdr:colOff>
      <xdr:row>16</xdr:row>
      <xdr:rowOff>97695</xdr:rowOff>
    </xdr:to>
    <xdr:sp macro="" textlink="">
      <xdr:nvSpPr>
        <xdr:cNvPr id="62" name="フローチャート : 判断 61"/>
        <xdr:cNvSpPr/>
      </xdr:nvSpPr>
      <xdr:spPr bwMode="auto">
        <a:xfrm>
          <a:off x="28575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82472</xdr:rowOff>
    </xdr:from>
    <xdr:ext cx="762000" cy="259045"/>
    <xdr:sp macro="" textlink="">
      <xdr:nvSpPr>
        <xdr:cNvPr id="63" name="テキスト ボックス 62"/>
        <xdr:cNvSpPr txBox="1"/>
      </xdr:nvSpPr>
      <xdr:spPr>
        <a:xfrm>
          <a:off x="2527300" y="28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49416</xdr:rowOff>
    </xdr:from>
    <xdr:to>
      <xdr:col>5</xdr:col>
      <xdr:colOff>34925</xdr:colOff>
      <xdr:row>15</xdr:row>
      <xdr:rowOff>151016</xdr:rowOff>
    </xdr:to>
    <xdr:sp macro="" textlink="">
      <xdr:nvSpPr>
        <xdr:cNvPr id="69" name="円/楕円 68"/>
        <xdr:cNvSpPr/>
      </xdr:nvSpPr>
      <xdr:spPr bwMode="auto">
        <a:xfrm>
          <a:off x="5600700" y="2668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65943</xdr:rowOff>
    </xdr:from>
    <xdr:ext cx="762000" cy="259045"/>
    <xdr:sp macro="" textlink="">
      <xdr:nvSpPr>
        <xdr:cNvPr id="70" name="人口1人当たり決算額の推移該当値テキスト130"/>
        <xdr:cNvSpPr txBox="1"/>
      </xdr:nvSpPr>
      <xdr:spPr>
        <a:xfrm>
          <a:off x="5740400" y="2513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83,906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107937</xdr:rowOff>
    </xdr:from>
    <xdr:to>
      <xdr:col>4</xdr:col>
      <xdr:colOff>520700</xdr:colOff>
      <xdr:row>16</xdr:row>
      <xdr:rowOff>38087</xdr:rowOff>
    </xdr:to>
    <xdr:sp macro="" textlink="">
      <xdr:nvSpPr>
        <xdr:cNvPr id="71" name="円/楕円 70"/>
        <xdr:cNvSpPr/>
      </xdr:nvSpPr>
      <xdr:spPr bwMode="auto">
        <a:xfrm>
          <a:off x="4953000" y="2727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48264</xdr:rowOff>
    </xdr:from>
    <xdr:ext cx="736600" cy="259045"/>
    <xdr:sp macro="" textlink="">
      <xdr:nvSpPr>
        <xdr:cNvPr id="72" name="テキスト ボックス 71"/>
        <xdr:cNvSpPr txBox="1"/>
      </xdr:nvSpPr>
      <xdr:spPr>
        <a:xfrm>
          <a:off x="4622800" y="2496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80,834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130131</xdr:rowOff>
    </xdr:from>
    <xdr:to>
      <xdr:col>3</xdr:col>
      <xdr:colOff>955675</xdr:colOff>
      <xdr:row>16</xdr:row>
      <xdr:rowOff>60281</xdr:rowOff>
    </xdr:to>
    <xdr:sp macro="" textlink="">
      <xdr:nvSpPr>
        <xdr:cNvPr id="73" name="円/楕円 72"/>
        <xdr:cNvSpPr/>
      </xdr:nvSpPr>
      <xdr:spPr bwMode="auto">
        <a:xfrm>
          <a:off x="4254500" y="2749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70458</xdr:rowOff>
    </xdr:from>
    <xdr:ext cx="762000" cy="259045"/>
    <xdr:sp macro="" textlink="">
      <xdr:nvSpPr>
        <xdr:cNvPr id="74" name="テキスト ボックス 73"/>
        <xdr:cNvSpPr txBox="1"/>
      </xdr:nvSpPr>
      <xdr:spPr>
        <a:xfrm>
          <a:off x="3924300" y="251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79,669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151467</xdr:rowOff>
    </xdr:from>
    <xdr:to>
      <xdr:col>3</xdr:col>
      <xdr:colOff>257175</xdr:colOff>
      <xdr:row>16</xdr:row>
      <xdr:rowOff>81617</xdr:rowOff>
    </xdr:to>
    <xdr:sp macro="" textlink="">
      <xdr:nvSpPr>
        <xdr:cNvPr id="75" name="円/楕円 74"/>
        <xdr:cNvSpPr/>
      </xdr:nvSpPr>
      <xdr:spPr bwMode="auto">
        <a:xfrm>
          <a:off x="3556000" y="2770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91794</xdr:rowOff>
    </xdr:from>
    <xdr:ext cx="762000" cy="259045"/>
    <xdr:sp macro="" textlink="">
      <xdr:nvSpPr>
        <xdr:cNvPr id="76" name="テキスト ボックス 75"/>
        <xdr:cNvSpPr txBox="1"/>
      </xdr:nvSpPr>
      <xdr:spPr>
        <a:xfrm>
          <a:off x="3225800" y="253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78,549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112681</xdr:rowOff>
    </xdr:from>
    <xdr:to>
      <xdr:col>2</xdr:col>
      <xdr:colOff>692150</xdr:colOff>
      <xdr:row>16</xdr:row>
      <xdr:rowOff>42831</xdr:rowOff>
    </xdr:to>
    <xdr:sp macro="" textlink="">
      <xdr:nvSpPr>
        <xdr:cNvPr id="77" name="円/楕円 76"/>
        <xdr:cNvSpPr/>
      </xdr:nvSpPr>
      <xdr:spPr bwMode="auto">
        <a:xfrm>
          <a:off x="2857500" y="2732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53008</xdr:rowOff>
    </xdr:from>
    <xdr:ext cx="762000" cy="259045"/>
    <xdr:sp macro="" textlink="">
      <xdr:nvSpPr>
        <xdr:cNvPr id="78" name="テキスト ボックス 77"/>
        <xdr:cNvSpPr txBox="1"/>
      </xdr:nvSpPr>
      <xdr:spPr>
        <a:xfrm>
          <a:off x="2527300" y="250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303479</xdr:rowOff>
    </xdr:from>
    <xdr:to>
      <xdr:col>4</xdr:col>
      <xdr:colOff>1117600</xdr:colOff>
      <xdr:row>34</xdr:row>
      <xdr:rowOff>326625</xdr:rowOff>
    </xdr:to>
    <xdr:cxnSp macro="">
      <xdr:nvCxnSpPr>
        <xdr:cNvPr id="111" name="直線コネクタ 110"/>
        <xdr:cNvCxnSpPr/>
      </xdr:nvCxnSpPr>
      <xdr:spPr bwMode="auto">
        <a:xfrm flipV="1">
          <a:off x="5003800" y="6570929"/>
          <a:ext cx="647700" cy="23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209859</xdr:rowOff>
    </xdr:from>
    <xdr:ext cx="762000" cy="259045"/>
    <xdr:sp macro="" textlink="">
      <xdr:nvSpPr>
        <xdr:cNvPr id="112" name="人口1人当たり決算額の推移平均値テキスト445"/>
        <xdr:cNvSpPr txBox="1"/>
      </xdr:nvSpPr>
      <xdr:spPr>
        <a:xfrm>
          <a:off x="5740400" y="68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322358</xdr:rowOff>
    </xdr:from>
    <xdr:to>
      <xdr:col>4</xdr:col>
      <xdr:colOff>469900</xdr:colOff>
      <xdr:row>34</xdr:row>
      <xdr:rowOff>326625</xdr:rowOff>
    </xdr:to>
    <xdr:cxnSp macro="">
      <xdr:nvCxnSpPr>
        <xdr:cNvPr id="114" name="直線コネクタ 113"/>
        <xdr:cNvCxnSpPr/>
      </xdr:nvCxnSpPr>
      <xdr:spPr bwMode="auto">
        <a:xfrm>
          <a:off x="4305300" y="6589808"/>
          <a:ext cx="698500" cy="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324445</xdr:rowOff>
    </xdr:from>
    <xdr:ext cx="736600" cy="259045"/>
    <xdr:sp macro="" textlink="">
      <xdr:nvSpPr>
        <xdr:cNvPr id="116" name="テキスト ボックス 115"/>
        <xdr:cNvSpPr txBox="1"/>
      </xdr:nvSpPr>
      <xdr:spPr>
        <a:xfrm>
          <a:off x="4622800" y="6934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322358</xdr:rowOff>
    </xdr:from>
    <xdr:to>
      <xdr:col>3</xdr:col>
      <xdr:colOff>904875</xdr:colOff>
      <xdr:row>34</xdr:row>
      <xdr:rowOff>326339</xdr:rowOff>
    </xdr:to>
    <xdr:cxnSp macro="">
      <xdr:nvCxnSpPr>
        <xdr:cNvPr id="117" name="直線コネクタ 116"/>
        <xdr:cNvCxnSpPr/>
      </xdr:nvCxnSpPr>
      <xdr:spPr bwMode="auto">
        <a:xfrm flipV="1">
          <a:off x="3606800" y="6589808"/>
          <a:ext cx="698500" cy="3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241364</xdr:rowOff>
    </xdr:from>
    <xdr:to>
      <xdr:col>3</xdr:col>
      <xdr:colOff>955675</xdr:colOff>
      <xdr:row>36</xdr:row>
      <xdr:rowOff>64</xdr:rowOff>
    </xdr:to>
    <xdr:sp macro="" textlink="">
      <xdr:nvSpPr>
        <xdr:cNvPr id="118" name="フローチャート : 判断 117"/>
        <xdr:cNvSpPr/>
      </xdr:nvSpPr>
      <xdr:spPr bwMode="auto">
        <a:xfrm>
          <a:off x="4254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327741</xdr:rowOff>
    </xdr:from>
    <xdr:ext cx="762000" cy="259045"/>
    <xdr:sp macro="" textlink="">
      <xdr:nvSpPr>
        <xdr:cNvPr id="119" name="テキスト ボックス 118"/>
        <xdr:cNvSpPr txBox="1"/>
      </xdr:nvSpPr>
      <xdr:spPr>
        <a:xfrm>
          <a:off x="3924300" y="693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322110</xdr:rowOff>
    </xdr:from>
    <xdr:to>
      <xdr:col>3</xdr:col>
      <xdr:colOff>206375</xdr:colOff>
      <xdr:row>34</xdr:row>
      <xdr:rowOff>326339</xdr:rowOff>
    </xdr:to>
    <xdr:cxnSp macro="">
      <xdr:nvCxnSpPr>
        <xdr:cNvPr id="120" name="直線コネクタ 119"/>
        <xdr:cNvCxnSpPr/>
      </xdr:nvCxnSpPr>
      <xdr:spPr bwMode="auto">
        <a:xfrm>
          <a:off x="2908300" y="6589560"/>
          <a:ext cx="698500" cy="4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183394</xdr:rowOff>
    </xdr:from>
    <xdr:to>
      <xdr:col>3</xdr:col>
      <xdr:colOff>257175</xdr:colOff>
      <xdr:row>35</xdr:row>
      <xdr:rowOff>284994</xdr:rowOff>
    </xdr:to>
    <xdr:sp macro="" textlink="">
      <xdr:nvSpPr>
        <xdr:cNvPr id="121" name="フローチャート : 判断 120"/>
        <xdr:cNvSpPr/>
      </xdr:nvSpPr>
      <xdr:spPr bwMode="auto">
        <a:xfrm>
          <a:off x="35560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269771</xdr:rowOff>
    </xdr:from>
    <xdr:ext cx="762000" cy="259045"/>
    <xdr:sp macro="" textlink="">
      <xdr:nvSpPr>
        <xdr:cNvPr id="122" name="テキスト ボックス 121"/>
        <xdr:cNvSpPr txBox="1"/>
      </xdr:nvSpPr>
      <xdr:spPr>
        <a:xfrm>
          <a:off x="3225800" y="688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146876</xdr:rowOff>
    </xdr:from>
    <xdr:to>
      <xdr:col>2</xdr:col>
      <xdr:colOff>692150</xdr:colOff>
      <xdr:row>35</xdr:row>
      <xdr:rowOff>248476</xdr:rowOff>
    </xdr:to>
    <xdr:sp macro="" textlink="">
      <xdr:nvSpPr>
        <xdr:cNvPr id="123" name="フローチャート : 判断 122"/>
        <xdr:cNvSpPr/>
      </xdr:nvSpPr>
      <xdr:spPr bwMode="auto">
        <a:xfrm>
          <a:off x="28575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233253</xdr:rowOff>
    </xdr:from>
    <xdr:ext cx="762000" cy="259045"/>
    <xdr:sp macro="" textlink="">
      <xdr:nvSpPr>
        <xdr:cNvPr id="124" name="テキスト ボックス 123"/>
        <xdr:cNvSpPr txBox="1"/>
      </xdr:nvSpPr>
      <xdr:spPr>
        <a:xfrm>
          <a:off x="2527300" y="684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252679</xdr:rowOff>
    </xdr:from>
    <xdr:to>
      <xdr:col>5</xdr:col>
      <xdr:colOff>34925</xdr:colOff>
      <xdr:row>35</xdr:row>
      <xdr:rowOff>11379</xdr:rowOff>
    </xdr:to>
    <xdr:sp macro="" textlink="">
      <xdr:nvSpPr>
        <xdr:cNvPr id="130" name="円/楕円 129"/>
        <xdr:cNvSpPr/>
      </xdr:nvSpPr>
      <xdr:spPr bwMode="auto">
        <a:xfrm>
          <a:off x="5600700" y="6520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97756</xdr:rowOff>
    </xdr:from>
    <xdr:ext cx="762000" cy="259045"/>
    <xdr:sp macro="" textlink="">
      <xdr:nvSpPr>
        <xdr:cNvPr id="131" name="人口1人当たり決算額の推移該当値テキスト445"/>
        <xdr:cNvSpPr txBox="1"/>
      </xdr:nvSpPr>
      <xdr:spPr>
        <a:xfrm>
          <a:off x="5740400" y="636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31,736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275825</xdr:rowOff>
    </xdr:from>
    <xdr:to>
      <xdr:col>4</xdr:col>
      <xdr:colOff>520700</xdr:colOff>
      <xdr:row>35</xdr:row>
      <xdr:rowOff>34525</xdr:rowOff>
    </xdr:to>
    <xdr:sp macro="" textlink="">
      <xdr:nvSpPr>
        <xdr:cNvPr id="132" name="円/楕円 131"/>
        <xdr:cNvSpPr/>
      </xdr:nvSpPr>
      <xdr:spPr bwMode="auto">
        <a:xfrm>
          <a:off x="4953000" y="6543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44702</xdr:rowOff>
    </xdr:from>
    <xdr:ext cx="736600" cy="259045"/>
    <xdr:sp macro="" textlink="">
      <xdr:nvSpPr>
        <xdr:cNvPr id="133" name="テキスト ボックス 132"/>
        <xdr:cNvSpPr txBox="1"/>
      </xdr:nvSpPr>
      <xdr:spPr>
        <a:xfrm>
          <a:off x="4622800" y="6312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30,521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271558</xdr:rowOff>
    </xdr:from>
    <xdr:to>
      <xdr:col>3</xdr:col>
      <xdr:colOff>955675</xdr:colOff>
      <xdr:row>35</xdr:row>
      <xdr:rowOff>30258</xdr:rowOff>
    </xdr:to>
    <xdr:sp macro="" textlink="">
      <xdr:nvSpPr>
        <xdr:cNvPr id="134" name="円/楕円 133"/>
        <xdr:cNvSpPr/>
      </xdr:nvSpPr>
      <xdr:spPr bwMode="auto">
        <a:xfrm>
          <a:off x="4254500" y="6539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40435</xdr:rowOff>
    </xdr:from>
    <xdr:ext cx="762000" cy="259045"/>
    <xdr:sp macro="" textlink="">
      <xdr:nvSpPr>
        <xdr:cNvPr id="135" name="テキスト ボックス 134"/>
        <xdr:cNvSpPr txBox="1"/>
      </xdr:nvSpPr>
      <xdr:spPr>
        <a:xfrm>
          <a:off x="3924300" y="630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30,745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275539</xdr:rowOff>
    </xdr:from>
    <xdr:to>
      <xdr:col>3</xdr:col>
      <xdr:colOff>257175</xdr:colOff>
      <xdr:row>35</xdr:row>
      <xdr:rowOff>34239</xdr:rowOff>
    </xdr:to>
    <xdr:sp macro="" textlink="">
      <xdr:nvSpPr>
        <xdr:cNvPr id="136" name="円/楕円 135"/>
        <xdr:cNvSpPr/>
      </xdr:nvSpPr>
      <xdr:spPr bwMode="auto">
        <a:xfrm>
          <a:off x="3556000" y="6542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44416</xdr:rowOff>
    </xdr:from>
    <xdr:ext cx="762000" cy="259045"/>
    <xdr:sp macro="" textlink="">
      <xdr:nvSpPr>
        <xdr:cNvPr id="137" name="テキスト ボックス 136"/>
        <xdr:cNvSpPr txBox="1"/>
      </xdr:nvSpPr>
      <xdr:spPr>
        <a:xfrm>
          <a:off x="3225800" y="631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30,536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271310</xdr:rowOff>
    </xdr:from>
    <xdr:to>
      <xdr:col>2</xdr:col>
      <xdr:colOff>692150</xdr:colOff>
      <xdr:row>35</xdr:row>
      <xdr:rowOff>30010</xdr:rowOff>
    </xdr:to>
    <xdr:sp macro="" textlink="">
      <xdr:nvSpPr>
        <xdr:cNvPr id="138" name="円/楕円 137"/>
        <xdr:cNvSpPr/>
      </xdr:nvSpPr>
      <xdr:spPr bwMode="auto">
        <a:xfrm>
          <a:off x="2857500" y="6538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40187</xdr:rowOff>
    </xdr:from>
    <xdr:ext cx="762000" cy="259045"/>
    <xdr:sp macro="" textlink="">
      <xdr:nvSpPr>
        <xdr:cNvPr id="139" name="テキスト ボックス 138"/>
        <xdr:cNvSpPr txBox="1"/>
      </xdr:nvSpPr>
      <xdr:spPr>
        <a:xfrm>
          <a:off x="2527300" y="63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茨城県境町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25,391
24,593
46.59
10,913,152
10,561,845
227,283
5,905,535
10,090,472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136.6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136233</xdr:rowOff>
    </xdr:from>
    <xdr:to>
      <xdr:col>6</xdr:col>
      <xdr:colOff>511175</xdr:colOff>
      <xdr:row>37</xdr:row>
      <xdr:rowOff>18523</xdr:rowOff>
    </xdr:to>
    <xdr:cxnSp macro="">
      <xdr:nvCxnSpPr>
        <xdr:cNvPr id="61" name="直線コネクタ 60"/>
        <xdr:cNvCxnSpPr/>
      </xdr:nvCxnSpPr>
      <xdr:spPr>
        <a:xfrm flipV="1">
          <a:off x="3797300" y="6308433"/>
          <a:ext cx="838200" cy="5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81316</xdr:rowOff>
    </xdr:from>
    <xdr:ext cx="534377" cy="259045"/>
    <xdr:sp macro="" textlink="">
      <xdr:nvSpPr>
        <xdr:cNvPr id="62" name="人件費平均値テキスト"/>
        <xdr:cNvSpPr txBox="1"/>
      </xdr:nvSpPr>
      <xdr:spPr>
        <a:xfrm>
          <a:off x="4686300" y="6082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4521</xdr:rowOff>
    </xdr:from>
    <xdr:to>
      <xdr:col>5</xdr:col>
      <xdr:colOff>358775</xdr:colOff>
      <xdr:row>37</xdr:row>
      <xdr:rowOff>18523</xdr:rowOff>
    </xdr:to>
    <xdr:cxnSp macro="">
      <xdr:nvCxnSpPr>
        <xdr:cNvPr id="64" name="直線コネクタ 63"/>
        <xdr:cNvCxnSpPr/>
      </xdr:nvCxnSpPr>
      <xdr:spPr>
        <a:xfrm>
          <a:off x="2908300" y="6348171"/>
          <a:ext cx="8890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165917</xdr:rowOff>
    </xdr:from>
    <xdr:ext cx="534377" cy="259045"/>
    <xdr:sp macro="" textlink="">
      <xdr:nvSpPr>
        <xdr:cNvPr id="66" name="テキスト ボックス 65"/>
        <xdr:cNvSpPr txBox="1"/>
      </xdr:nvSpPr>
      <xdr:spPr>
        <a:xfrm>
          <a:off x="3530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4521</xdr:rowOff>
    </xdr:from>
    <xdr:to>
      <xdr:col>4</xdr:col>
      <xdr:colOff>155575</xdr:colOff>
      <xdr:row>37</xdr:row>
      <xdr:rowOff>7798</xdr:rowOff>
    </xdr:to>
    <xdr:cxnSp macro="">
      <xdr:nvCxnSpPr>
        <xdr:cNvPr id="67" name="直線コネクタ 66"/>
        <xdr:cNvCxnSpPr/>
      </xdr:nvCxnSpPr>
      <xdr:spPr>
        <a:xfrm flipV="1">
          <a:off x="2019300" y="6348171"/>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81813</xdr:rowOff>
    </xdr:from>
    <xdr:to>
      <xdr:col>4</xdr:col>
      <xdr:colOff>206375</xdr:colOff>
      <xdr:row>37</xdr:row>
      <xdr:rowOff>11963</xdr:rowOff>
    </xdr:to>
    <xdr:sp macro="" textlink="">
      <xdr:nvSpPr>
        <xdr:cNvPr id="68" name="フローチャート : 判断 67"/>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28490</xdr:rowOff>
    </xdr:from>
    <xdr:ext cx="534377" cy="259045"/>
    <xdr:sp macro="" textlink="">
      <xdr:nvSpPr>
        <xdr:cNvPr id="69" name="テキスト ボックス 68"/>
        <xdr:cNvSpPr txBox="1"/>
      </xdr:nvSpPr>
      <xdr:spPr>
        <a:xfrm>
          <a:off x="2641111" y="60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131661</xdr:rowOff>
    </xdr:from>
    <xdr:to>
      <xdr:col>2</xdr:col>
      <xdr:colOff>638175</xdr:colOff>
      <xdr:row>37</xdr:row>
      <xdr:rowOff>7798</xdr:rowOff>
    </xdr:to>
    <xdr:cxnSp macro="">
      <xdr:nvCxnSpPr>
        <xdr:cNvPr id="70" name="直線コネクタ 69"/>
        <xdr:cNvCxnSpPr/>
      </xdr:nvCxnSpPr>
      <xdr:spPr>
        <a:xfrm>
          <a:off x="1130300" y="6303861"/>
          <a:ext cx="8890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142754</xdr:rowOff>
    </xdr:from>
    <xdr:to>
      <xdr:col>3</xdr:col>
      <xdr:colOff>3175</xdr:colOff>
      <xdr:row>37</xdr:row>
      <xdr:rowOff>72904</xdr:rowOff>
    </xdr:to>
    <xdr:sp macro="" textlink="">
      <xdr:nvSpPr>
        <xdr:cNvPr id="71" name="フローチャート : 判断 70"/>
        <xdr:cNvSpPr/>
      </xdr:nvSpPr>
      <xdr:spPr>
        <a:xfrm>
          <a:off x="1968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64031</xdr:rowOff>
    </xdr:from>
    <xdr:ext cx="534377" cy="259045"/>
    <xdr:sp macro="" textlink="">
      <xdr:nvSpPr>
        <xdr:cNvPr id="72" name="テキスト ボックス 71"/>
        <xdr:cNvSpPr txBox="1"/>
      </xdr:nvSpPr>
      <xdr:spPr>
        <a:xfrm>
          <a:off x="1752111" y="640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97130</xdr:rowOff>
    </xdr:from>
    <xdr:to>
      <xdr:col>1</xdr:col>
      <xdr:colOff>485775</xdr:colOff>
      <xdr:row>37</xdr:row>
      <xdr:rowOff>27280</xdr:rowOff>
    </xdr:to>
    <xdr:sp macro="" textlink="">
      <xdr:nvSpPr>
        <xdr:cNvPr id="73" name="フローチャート : 判断 72"/>
        <xdr:cNvSpPr/>
      </xdr:nvSpPr>
      <xdr:spPr>
        <a:xfrm>
          <a:off x="1079500" y="62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18407</xdr:rowOff>
    </xdr:from>
    <xdr:ext cx="534377" cy="259045"/>
    <xdr:sp macro="" textlink="">
      <xdr:nvSpPr>
        <xdr:cNvPr id="74" name="テキスト ボックス 73"/>
        <xdr:cNvSpPr txBox="1"/>
      </xdr:nvSpPr>
      <xdr:spPr>
        <a:xfrm>
          <a:off x="863111" y="636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85433</xdr:rowOff>
    </xdr:from>
    <xdr:to>
      <xdr:col>6</xdr:col>
      <xdr:colOff>561975</xdr:colOff>
      <xdr:row>37</xdr:row>
      <xdr:rowOff>15583</xdr:rowOff>
    </xdr:to>
    <xdr:sp macro="" textlink="">
      <xdr:nvSpPr>
        <xdr:cNvPr id="80" name="円/楕円 79"/>
        <xdr:cNvSpPr/>
      </xdr:nvSpPr>
      <xdr:spPr>
        <a:xfrm>
          <a:off x="4584700" y="625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63860</xdr:rowOff>
    </xdr:from>
    <xdr:ext cx="534377" cy="259045"/>
    <xdr:sp macro="" textlink="">
      <xdr:nvSpPr>
        <xdr:cNvPr id="81" name="人件費該当値テキスト"/>
        <xdr:cNvSpPr txBox="1"/>
      </xdr:nvSpPr>
      <xdr:spPr>
        <a:xfrm>
          <a:off x="4686300" y="623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62,182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139173</xdr:rowOff>
    </xdr:from>
    <xdr:to>
      <xdr:col>5</xdr:col>
      <xdr:colOff>409575</xdr:colOff>
      <xdr:row>37</xdr:row>
      <xdr:rowOff>69323</xdr:rowOff>
    </xdr:to>
    <xdr:sp macro="" textlink="">
      <xdr:nvSpPr>
        <xdr:cNvPr id="82" name="円/楕円 81"/>
        <xdr:cNvSpPr/>
      </xdr:nvSpPr>
      <xdr:spPr>
        <a:xfrm>
          <a:off x="3746500" y="631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60450</xdr:rowOff>
    </xdr:from>
    <xdr:ext cx="534377" cy="259045"/>
    <xdr:sp macro="" textlink="">
      <xdr:nvSpPr>
        <xdr:cNvPr id="83" name="テキスト ボックス 82"/>
        <xdr:cNvSpPr txBox="1"/>
      </xdr:nvSpPr>
      <xdr:spPr>
        <a:xfrm>
          <a:off x="3530111" y="640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59,361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125171</xdr:rowOff>
    </xdr:from>
    <xdr:to>
      <xdr:col>4</xdr:col>
      <xdr:colOff>206375</xdr:colOff>
      <xdr:row>37</xdr:row>
      <xdr:rowOff>55321</xdr:rowOff>
    </xdr:to>
    <xdr:sp macro="" textlink="">
      <xdr:nvSpPr>
        <xdr:cNvPr id="84" name="円/楕円 83"/>
        <xdr:cNvSpPr/>
      </xdr:nvSpPr>
      <xdr:spPr>
        <a:xfrm>
          <a:off x="2857500" y="62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46448</xdr:rowOff>
    </xdr:from>
    <xdr:ext cx="534377" cy="259045"/>
    <xdr:sp macro="" textlink="">
      <xdr:nvSpPr>
        <xdr:cNvPr id="85" name="テキスト ボックス 84"/>
        <xdr:cNvSpPr txBox="1"/>
      </xdr:nvSpPr>
      <xdr:spPr>
        <a:xfrm>
          <a:off x="2641111" y="63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60,096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128448</xdr:rowOff>
    </xdr:from>
    <xdr:to>
      <xdr:col>3</xdr:col>
      <xdr:colOff>3175</xdr:colOff>
      <xdr:row>37</xdr:row>
      <xdr:rowOff>58598</xdr:rowOff>
    </xdr:to>
    <xdr:sp macro="" textlink="">
      <xdr:nvSpPr>
        <xdr:cNvPr id="86" name="円/楕円 85"/>
        <xdr:cNvSpPr/>
      </xdr:nvSpPr>
      <xdr:spPr>
        <a:xfrm>
          <a:off x="1968500" y="63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75125</xdr:rowOff>
    </xdr:from>
    <xdr:ext cx="534377" cy="259045"/>
    <xdr:sp macro="" textlink="">
      <xdr:nvSpPr>
        <xdr:cNvPr id="87" name="テキスト ボックス 86"/>
        <xdr:cNvSpPr txBox="1"/>
      </xdr:nvSpPr>
      <xdr:spPr>
        <a:xfrm>
          <a:off x="1752111" y="607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59,924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80861</xdr:rowOff>
    </xdr:from>
    <xdr:to>
      <xdr:col>1</xdr:col>
      <xdr:colOff>485775</xdr:colOff>
      <xdr:row>37</xdr:row>
      <xdr:rowOff>11011</xdr:rowOff>
    </xdr:to>
    <xdr:sp macro="" textlink="">
      <xdr:nvSpPr>
        <xdr:cNvPr id="88" name="円/楕円 87"/>
        <xdr:cNvSpPr/>
      </xdr:nvSpPr>
      <xdr:spPr>
        <a:xfrm>
          <a:off x="1079500" y="62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27538</xdr:rowOff>
    </xdr:from>
    <xdr:ext cx="534377" cy="259045"/>
    <xdr:sp macro="" textlink="">
      <xdr:nvSpPr>
        <xdr:cNvPr id="89" name="テキスト ボックス 88"/>
        <xdr:cNvSpPr txBox="1"/>
      </xdr:nvSpPr>
      <xdr:spPr>
        <a:xfrm>
          <a:off x="863111" y="602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148252</xdr:rowOff>
    </xdr:from>
    <xdr:to>
      <xdr:col>6</xdr:col>
      <xdr:colOff>511175</xdr:colOff>
      <xdr:row>58</xdr:row>
      <xdr:rowOff>151211</xdr:rowOff>
    </xdr:to>
    <xdr:cxnSp macro="">
      <xdr:nvCxnSpPr>
        <xdr:cNvPr id="118" name="直線コネクタ 117"/>
        <xdr:cNvCxnSpPr/>
      </xdr:nvCxnSpPr>
      <xdr:spPr>
        <a:xfrm flipV="1">
          <a:off x="3797300" y="10092352"/>
          <a:ext cx="838200" cy="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151211</xdr:rowOff>
    </xdr:from>
    <xdr:to>
      <xdr:col>5</xdr:col>
      <xdr:colOff>358775</xdr:colOff>
      <xdr:row>58</xdr:row>
      <xdr:rowOff>161344</xdr:rowOff>
    </xdr:to>
    <xdr:cxnSp macro="">
      <xdr:nvCxnSpPr>
        <xdr:cNvPr id="121" name="直線コネクタ 120"/>
        <xdr:cNvCxnSpPr/>
      </xdr:nvCxnSpPr>
      <xdr:spPr>
        <a:xfrm flipV="1">
          <a:off x="2908300" y="10095311"/>
          <a:ext cx="889000" cy="1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23368</xdr:rowOff>
    </xdr:from>
    <xdr:ext cx="534377" cy="259045"/>
    <xdr:sp macro="" textlink="">
      <xdr:nvSpPr>
        <xdr:cNvPr id="123" name="テキスト ボックス 122"/>
        <xdr:cNvSpPr txBox="1"/>
      </xdr:nvSpPr>
      <xdr:spPr>
        <a:xfrm>
          <a:off x="3530111" y="97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161344</xdr:rowOff>
    </xdr:from>
    <xdr:to>
      <xdr:col>4</xdr:col>
      <xdr:colOff>155575</xdr:colOff>
      <xdr:row>58</xdr:row>
      <xdr:rowOff>162423</xdr:rowOff>
    </xdr:to>
    <xdr:cxnSp macro="">
      <xdr:nvCxnSpPr>
        <xdr:cNvPr id="124" name="直線コネクタ 123"/>
        <xdr:cNvCxnSpPr/>
      </xdr:nvCxnSpPr>
      <xdr:spPr>
        <a:xfrm flipV="1">
          <a:off x="2019300" y="10105444"/>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96740</xdr:rowOff>
    </xdr:from>
    <xdr:to>
      <xdr:col>4</xdr:col>
      <xdr:colOff>206375</xdr:colOff>
      <xdr:row>59</xdr:row>
      <xdr:rowOff>26890</xdr:rowOff>
    </xdr:to>
    <xdr:sp macro="" textlink="">
      <xdr:nvSpPr>
        <xdr:cNvPr id="125" name="フローチャート : 判断 124"/>
        <xdr:cNvSpPr/>
      </xdr:nvSpPr>
      <xdr:spPr>
        <a:xfrm>
          <a:off x="2857500" y="1004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43417</xdr:rowOff>
    </xdr:from>
    <xdr:ext cx="534377" cy="259045"/>
    <xdr:sp macro="" textlink="">
      <xdr:nvSpPr>
        <xdr:cNvPr id="126" name="テキスト ボックス 125"/>
        <xdr:cNvSpPr txBox="1"/>
      </xdr:nvSpPr>
      <xdr:spPr>
        <a:xfrm>
          <a:off x="2641111" y="981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162423</xdr:rowOff>
    </xdr:from>
    <xdr:to>
      <xdr:col>2</xdr:col>
      <xdr:colOff>638175</xdr:colOff>
      <xdr:row>58</xdr:row>
      <xdr:rowOff>164678</xdr:rowOff>
    </xdr:to>
    <xdr:cxnSp macro="">
      <xdr:nvCxnSpPr>
        <xdr:cNvPr id="127" name="直線コネクタ 126"/>
        <xdr:cNvCxnSpPr/>
      </xdr:nvCxnSpPr>
      <xdr:spPr>
        <a:xfrm flipV="1">
          <a:off x="1130300" y="10106523"/>
          <a:ext cx="889000" cy="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99248</xdr:rowOff>
    </xdr:from>
    <xdr:to>
      <xdr:col>3</xdr:col>
      <xdr:colOff>3175</xdr:colOff>
      <xdr:row>59</xdr:row>
      <xdr:rowOff>29398</xdr:rowOff>
    </xdr:to>
    <xdr:sp macro="" textlink="">
      <xdr:nvSpPr>
        <xdr:cNvPr id="128" name="フローチャート : 判断 127"/>
        <xdr:cNvSpPr/>
      </xdr:nvSpPr>
      <xdr:spPr>
        <a:xfrm>
          <a:off x="1968500" y="1004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45925</xdr:rowOff>
    </xdr:from>
    <xdr:ext cx="534377" cy="259045"/>
    <xdr:sp macro="" textlink="">
      <xdr:nvSpPr>
        <xdr:cNvPr id="129" name="テキスト ボックス 128"/>
        <xdr:cNvSpPr txBox="1"/>
      </xdr:nvSpPr>
      <xdr:spPr>
        <a:xfrm>
          <a:off x="1752111" y="981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101258</xdr:rowOff>
    </xdr:from>
    <xdr:to>
      <xdr:col>1</xdr:col>
      <xdr:colOff>485775</xdr:colOff>
      <xdr:row>59</xdr:row>
      <xdr:rowOff>31408</xdr:rowOff>
    </xdr:to>
    <xdr:sp macro="" textlink="">
      <xdr:nvSpPr>
        <xdr:cNvPr id="130" name="フローチャート : 判断 129"/>
        <xdr:cNvSpPr/>
      </xdr:nvSpPr>
      <xdr:spPr>
        <a:xfrm>
          <a:off x="1079500" y="100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47935</xdr:rowOff>
    </xdr:from>
    <xdr:ext cx="534377" cy="259045"/>
    <xdr:sp macro="" textlink="">
      <xdr:nvSpPr>
        <xdr:cNvPr id="131" name="テキスト ボックス 130"/>
        <xdr:cNvSpPr txBox="1"/>
      </xdr:nvSpPr>
      <xdr:spPr>
        <a:xfrm>
          <a:off x="863111" y="982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97452</xdr:rowOff>
    </xdr:from>
    <xdr:to>
      <xdr:col>6</xdr:col>
      <xdr:colOff>561975</xdr:colOff>
      <xdr:row>59</xdr:row>
      <xdr:rowOff>27602</xdr:rowOff>
    </xdr:to>
    <xdr:sp macro="" textlink="">
      <xdr:nvSpPr>
        <xdr:cNvPr id="137" name="円/楕円 136"/>
        <xdr:cNvSpPr/>
      </xdr:nvSpPr>
      <xdr:spPr>
        <a:xfrm>
          <a:off x="4584700" y="1004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41058</xdr:rowOff>
    </xdr:from>
    <xdr:ext cx="534377" cy="259045"/>
    <xdr:sp macro="" textlink="">
      <xdr:nvSpPr>
        <xdr:cNvPr id="138" name="物件費該当値テキスト"/>
        <xdr:cNvSpPr txBox="1"/>
      </xdr:nvSpPr>
      <xdr:spPr>
        <a:xfrm>
          <a:off x="4686300" y="99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53,266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100411</xdr:rowOff>
    </xdr:from>
    <xdr:to>
      <xdr:col>5</xdr:col>
      <xdr:colOff>409575</xdr:colOff>
      <xdr:row>59</xdr:row>
      <xdr:rowOff>30561</xdr:rowOff>
    </xdr:to>
    <xdr:sp macro="" textlink="">
      <xdr:nvSpPr>
        <xdr:cNvPr id="139" name="円/楕円 138"/>
        <xdr:cNvSpPr/>
      </xdr:nvSpPr>
      <xdr:spPr>
        <a:xfrm>
          <a:off x="3746500" y="1004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21688</xdr:rowOff>
    </xdr:from>
    <xdr:ext cx="534377" cy="259045"/>
    <xdr:sp macro="" textlink="">
      <xdr:nvSpPr>
        <xdr:cNvPr id="140" name="テキスト ボックス 139"/>
        <xdr:cNvSpPr txBox="1"/>
      </xdr:nvSpPr>
      <xdr:spPr>
        <a:xfrm>
          <a:off x="3530111" y="1013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50,936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110544</xdr:rowOff>
    </xdr:from>
    <xdr:to>
      <xdr:col>4</xdr:col>
      <xdr:colOff>206375</xdr:colOff>
      <xdr:row>59</xdr:row>
      <xdr:rowOff>40694</xdr:rowOff>
    </xdr:to>
    <xdr:sp macro="" textlink="">
      <xdr:nvSpPr>
        <xdr:cNvPr id="141" name="円/楕円 140"/>
        <xdr:cNvSpPr/>
      </xdr:nvSpPr>
      <xdr:spPr>
        <a:xfrm>
          <a:off x="2857500" y="1005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31821</xdr:rowOff>
    </xdr:from>
    <xdr:ext cx="534377" cy="259045"/>
    <xdr:sp macro="" textlink="">
      <xdr:nvSpPr>
        <xdr:cNvPr id="142" name="テキスト ボックス 141"/>
        <xdr:cNvSpPr txBox="1"/>
      </xdr:nvSpPr>
      <xdr:spPr>
        <a:xfrm>
          <a:off x="2641111" y="10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111623</xdr:rowOff>
    </xdr:from>
    <xdr:to>
      <xdr:col>3</xdr:col>
      <xdr:colOff>3175</xdr:colOff>
      <xdr:row>59</xdr:row>
      <xdr:rowOff>41773</xdr:rowOff>
    </xdr:to>
    <xdr:sp macro="" textlink="">
      <xdr:nvSpPr>
        <xdr:cNvPr id="143" name="円/楕円 142"/>
        <xdr:cNvSpPr/>
      </xdr:nvSpPr>
      <xdr:spPr>
        <a:xfrm>
          <a:off x="1968500" y="10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32900</xdr:rowOff>
    </xdr:from>
    <xdr:ext cx="534377" cy="259045"/>
    <xdr:sp macro="" textlink="">
      <xdr:nvSpPr>
        <xdr:cNvPr id="144" name="テキスト ボックス 143"/>
        <xdr:cNvSpPr txBox="1"/>
      </xdr:nvSpPr>
      <xdr:spPr>
        <a:xfrm>
          <a:off x="1752111" y="1014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42,108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113878</xdr:rowOff>
    </xdr:from>
    <xdr:to>
      <xdr:col>1</xdr:col>
      <xdr:colOff>485775</xdr:colOff>
      <xdr:row>59</xdr:row>
      <xdr:rowOff>44028</xdr:rowOff>
    </xdr:to>
    <xdr:sp macro="" textlink="">
      <xdr:nvSpPr>
        <xdr:cNvPr id="145" name="円/楕円 144"/>
        <xdr:cNvSpPr/>
      </xdr:nvSpPr>
      <xdr:spPr>
        <a:xfrm>
          <a:off x="1079500" y="1005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35155</xdr:rowOff>
    </xdr:from>
    <xdr:ext cx="534377" cy="259045"/>
    <xdr:sp macro="" textlink="">
      <xdr:nvSpPr>
        <xdr:cNvPr id="146" name="テキスト ボックス 145"/>
        <xdr:cNvSpPr txBox="1"/>
      </xdr:nvSpPr>
      <xdr:spPr>
        <a:xfrm>
          <a:off x="863111" y="101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168656</xdr:rowOff>
    </xdr:from>
    <xdr:to>
      <xdr:col>6</xdr:col>
      <xdr:colOff>511175</xdr:colOff>
      <xdr:row>79</xdr:row>
      <xdr:rowOff>2758</xdr:rowOff>
    </xdr:to>
    <xdr:cxnSp macro="">
      <xdr:nvCxnSpPr>
        <xdr:cNvPr id="177" name="直線コネクタ 176"/>
        <xdr:cNvCxnSpPr/>
      </xdr:nvCxnSpPr>
      <xdr:spPr>
        <a:xfrm flipV="1">
          <a:off x="3797300" y="13541756"/>
          <a:ext cx="8382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168818</xdr:rowOff>
    </xdr:from>
    <xdr:ext cx="469744" cy="259045"/>
    <xdr:sp macro="" textlink="">
      <xdr:nvSpPr>
        <xdr:cNvPr id="178" name="維持補修費平均値テキスト"/>
        <xdr:cNvSpPr txBox="1"/>
      </xdr:nvSpPr>
      <xdr:spPr>
        <a:xfrm>
          <a:off x="4686300" y="13027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140244</xdr:rowOff>
    </xdr:from>
    <xdr:to>
      <xdr:col>5</xdr:col>
      <xdr:colOff>358775</xdr:colOff>
      <xdr:row>79</xdr:row>
      <xdr:rowOff>2758</xdr:rowOff>
    </xdr:to>
    <xdr:cxnSp macro="">
      <xdr:nvCxnSpPr>
        <xdr:cNvPr id="180" name="直線コネクタ 179"/>
        <xdr:cNvCxnSpPr/>
      </xdr:nvCxnSpPr>
      <xdr:spPr>
        <a:xfrm>
          <a:off x="2908300" y="13513344"/>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120051</xdr:rowOff>
    </xdr:from>
    <xdr:ext cx="469744" cy="259045"/>
    <xdr:sp macro="" textlink="">
      <xdr:nvSpPr>
        <xdr:cNvPr id="182" name="テキスト ボックス 181"/>
        <xdr:cNvSpPr txBox="1"/>
      </xdr:nvSpPr>
      <xdr:spPr>
        <a:xfrm>
          <a:off x="3562427" y="1297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140244</xdr:rowOff>
    </xdr:from>
    <xdr:to>
      <xdr:col>4</xdr:col>
      <xdr:colOff>155575</xdr:colOff>
      <xdr:row>78</xdr:row>
      <xdr:rowOff>142856</xdr:rowOff>
    </xdr:to>
    <xdr:cxnSp macro="">
      <xdr:nvCxnSpPr>
        <xdr:cNvPr id="183" name="直線コネクタ 182"/>
        <xdr:cNvCxnSpPr/>
      </xdr:nvCxnSpPr>
      <xdr:spPr>
        <a:xfrm flipV="1">
          <a:off x="2019300" y="13513344"/>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131680</xdr:rowOff>
    </xdr:from>
    <xdr:to>
      <xdr:col>4</xdr:col>
      <xdr:colOff>206375</xdr:colOff>
      <xdr:row>77</xdr:row>
      <xdr:rowOff>61830</xdr:rowOff>
    </xdr:to>
    <xdr:sp macro="" textlink="">
      <xdr:nvSpPr>
        <xdr:cNvPr id="184" name="フローチャート : 判断 183"/>
        <xdr:cNvSpPr/>
      </xdr:nvSpPr>
      <xdr:spPr>
        <a:xfrm>
          <a:off x="2857500" y="131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78358</xdr:rowOff>
    </xdr:from>
    <xdr:ext cx="469744" cy="259045"/>
    <xdr:sp macro="" textlink="">
      <xdr:nvSpPr>
        <xdr:cNvPr id="185" name="テキスト ボックス 184"/>
        <xdr:cNvSpPr txBox="1"/>
      </xdr:nvSpPr>
      <xdr:spPr>
        <a:xfrm>
          <a:off x="2673427" y="129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142856</xdr:rowOff>
    </xdr:from>
    <xdr:to>
      <xdr:col>2</xdr:col>
      <xdr:colOff>638175</xdr:colOff>
      <xdr:row>78</xdr:row>
      <xdr:rowOff>157553</xdr:rowOff>
    </xdr:to>
    <xdr:cxnSp macro="">
      <xdr:nvCxnSpPr>
        <xdr:cNvPr id="186" name="直線コネクタ 185"/>
        <xdr:cNvCxnSpPr/>
      </xdr:nvCxnSpPr>
      <xdr:spPr>
        <a:xfrm flipV="1">
          <a:off x="1130300" y="13515956"/>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9979</xdr:rowOff>
    </xdr:from>
    <xdr:to>
      <xdr:col>3</xdr:col>
      <xdr:colOff>3175</xdr:colOff>
      <xdr:row>77</xdr:row>
      <xdr:rowOff>111579</xdr:rowOff>
    </xdr:to>
    <xdr:sp macro="" textlink="">
      <xdr:nvSpPr>
        <xdr:cNvPr id="187" name="フローチャート : 判断 186"/>
        <xdr:cNvSpPr/>
      </xdr:nvSpPr>
      <xdr:spPr>
        <a:xfrm>
          <a:off x="1968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128106</xdr:rowOff>
    </xdr:from>
    <xdr:ext cx="469744" cy="259045"/>
    <xdr:sp macro="" textlink="">
      <xdr:nvSpPr>
        <xdr:cNvPr id="188" name="テキスト ボックス 187"/>
        <xdr:cNvSpPr txBox="1"/>
      </xdr:nvSpPr>
      <xdr:spPr>
        <a:xfrm>
          <a:off x="1784427" y="129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30987</xdr:rowOff>
    </xdr:from>
    <xdr:to>
      <xdr:col>1</xdr:col>
      <xdr:colOff>485775</xdr:colOff>
      <xdr:row>77</xdr:row>
      <xdr:rowOff>132587</xdr:rowOff>
    </xdr:to>
    <xdr:sp macro="" textlink="">
      <xdr:nvSpPr>
        <xdr:cNvPr id="189" name="フローチャート : 判断 188"/>
        <xdr:cNvSpPr/>
      </xdr:nvSpPr>
      <xdr:spPr>
        <a:xfrm>
          <a:off x="1079500" y="1323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149114</xdr:rowOff>
    </xdr:from>
    <xdr:ext cx="469744" cy="259045"/>
    <xdr:sp macro="" textlink="">
      <xdr:nvSpPr>
        <xdr:cNvPr id="190" name="テキスト ボックス 189"/>
        <xdr:cNvSpPr txBox="1"/>
      </xdr:nvSpPr>
      <xdr:spPr>
        <a:xfrm>
          <a:off x="895427" y="130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117856</xdr:rowOff>
    </xdr:from>
    <xdr:to>
      <xdr:col>6</xdr:col>
      <xdr:colOff>561975</xdr:colOff>
      <xdr:row>79</xdr:row>
      <xdr:rowOff>48006</xdr:rowOff>
    </xdr:to>
    <xdr:sp macro="" textlink="">
      <xdr:nvSpPr>
        <xdr:cNvPr id="196" name="円/楕円 195"/>
        <xdr:cNvSpPr/>
      </xdr:nvSpPr>
      <xdr:spPr>
        <a:xfrm>
          <a:off x="4584700" y="1349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32783</xdr:rowOff>
    </xdr:from>
    <xdr:ext cx="378565" cy="259045"/>
    <xdr:sp macro="" textlink="">
      <xdr:nvSpPr>
        <xdr:cNvPr id="197" name="維持補修費該当値テキスト"/>
        <xdr:cNvSpPr txBox="1"/>
      </xdr:nvSpPr>
      <xdr:spPr>
        <a:xfrm>
          <a:off x="4686300" y="134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123408</xdr:rowOff>
    </xdr:from>
    <xdr:to>
      <xdr:col>5</xdr:col>
      <xdr:colOff>409575</xdr:colOff>
      <xdr:row>79</xdr:row>
      <xdr:rowOff>53558</xdr:rowOff>
    </xdr:to>
    <xdr:sp macro="" textlink="">
      <xdr:nvSpPr>
        <xdr:cNvPr id="198" name="円/楕円 197"/>
        <xdr:cNvSpPr/>
      </xdr:nvSpPr>
      <xdr:spPr>
        <a:xfrm>
          <a:off x="3746500" y="134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44685</xdr:rowOff>
    </xdr:from>
    <xdr:ext cx="378565" cy="259045"/>
    <xdr:sp macro="" textlink="">
      <xdr:nvSpPr>
        <xdr:cNvPr id="199" name="テキスト ボックス 198"/>
        <xdr:cNvSpPr txBox="1"/>
      </xdr:nvSpPr>
      <xdr:spPr>
        <a:xfrm>
          <a:off x="3608017" y="1358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89444</xdr:rowOff>
    </xdr:from>
    <xdr:to>
      <xdr:col>4</xdr:col>
      <xdr:colOff>206375</xdr:colOff>
      <xdr:row>79</xdr:row>
      <xdr:rowOff>19594</xdr:rowOff>
    </xdr:to>
    <xdr:sp macro="" textlink="">
      <xdr:nvSpPr>
        <xdr:cNvPr id="200" name="円/楕円 199"/>
        <xdr:cNvSpPr/>
      </xdr:nvSpPr>
      <xdr:spPr>
        <a:xfrm>
          <a:off x="2857500" y="1346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10721</xdr:rowOff>
    </xdr:from>
    <xdr:ext cx="469744" cy="259045"/>
    <xdr:sp macro="" textlink="">
      <xdr:nvSpPr>
        <xdr:cNvPr id="201" name="テキスト ボックス 200"/>
        <xdr:cNvSpPr txBox="1"/>
      </xdr:nvSpPr>
      <xdr:spPr>
        <a:xfrm>
          <a:off x="2673427" y="1355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92056</xdr:rowOff>
    </xdr:from>
    <xdr:to>
      <xdr:col>3</xdr:col>
      <xdr:colOff>3175</xdr:colOff>
      <xdr:row>79</xdr:row>
      <xdr:rowOff>22206</xdr:rowOff>
    </xdr:to>
    <xdr:sp macro="" textlink="">
      <xdr:nvSpPr>
        <xdr:cNvPr id="202" name="円/楕円 201"/>
        <xdr:cNvSpPr/>
      </xdr:nvSpPr>
      <xdr:spPr>
        <a:xfrm>
          <a:off x="1968500" y="134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13333</xdr:rowOff>
    </xdr:from>
    <xdr:ext cx="469744" cy="259045"/>
    <xdr:sp macro="" textlink="">
      <xdr:nvSpPr>
        <xdr:cNvPr id="203" name="テキスト ボックス 202"/>
        <xdr:cNvSpPr txBox="1"/>
      </xdr:nvSpPr>
      <xdr:spPr>
        <a:xfrm>
          <a:off x="1784427" y="1355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106753</xdr:rowOff>
    </xdr:from>
    <xdr:to>
      <xdr:col>1</xdr:col>
      <xdr:colOff>485775</xdr:colOff>
      <xdr:row>79</xdr:row>
      <xdr:rowOff>36903</xdr:rowOff>
    </xdr:to>
    <xdr:sp macro="" textlink="">
      <xdr:nvSpPr>
        <xdr:cNvPr id="204" name="円/楕円 203"/>
        <xdr:cNvSpPr/>
      </xdr:nvSpPr>
      <xdr:spPr>
        <a:xfrm>
          <a:off x="1079500" y="1347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28030</xdr:rowOff>
    </xdr:from>
    <xdr:ext cx="469744" cy="259045"/>
    <xdr:sp macro="" textlink="">
      <xdr:nvSpPr>
        <xdr:cNvPr id="205" name="テキスト ボックス 204"/>
        <xdr:cNvSpPr txBox="1"/>
      </xdr:nvSpPr>
      <xdr:spPr>
        <a:xfrm>
          <a:off x="895427" y="1357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109434</xdr:rowOff>
    </xdr:from>
    <xdr:to>
      <xdr:col>6</xdr:col>
      <xdr:colOff>511175</xdr:colOff>
      <xdr:row>96</xdr:row>
      <xdr:rowOff>70824</xdr:rowOff>
    </xdr:to>
    <xdr:cxnSp macro="">
      <xdr:nvCxnSpPr>
        <xdr:cNvPr id="233" name="直線コネクタ 232"/>
        <xdr:cNvCxnSpPr/>
      </xdr:nvCxnSpPr>
      <xdr:spPr>
        <a:xfrm flipV="1">
          <a:off x="3797300" y="16397184"/>
          <a:ext cx="838200" cy="13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96840</xdr:rowOff>
    </xdr:from>
    <xdr:ext cx="534377" cy="259045"/>
    <xdr:sp macro="" textlink="">
      <xdr:nvSpPr>
        <xdr:cNvPr id="234" name="扶助費平均値テキスト"/>
        <xdr:cNvSpPr txBox="1"/>
      </xdr:nvSpPr>
      <xdr:spPr>
        <a:xfrm>
          <a:off x="4686300" y="163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70824</xdr:rowOff>
    </xdr:from>
    <xdr:to>
      <xdr:col>5</xdr:col>
      <xdr:colOff>358775</xdr:colOff>
      <xdr:row>97</xdr:row>
      <xdr:rowOff>97935</xdr:rowOff>
    </xdr:to>
    <xdr:cxnSp macro="">
      <xdr:nvCxnSpPr>
        <xdr:cNvPr id="236" name="直線コネクタ 235"/>
        <xdr:cNvCxnSpPr/>
      </xdr:nvCxnSpPr>
      <xdr:spPr>
        <a:xfrm flipV="1">
          <a:off x="2908300" y="16530024"/>
          <a:ext cx="889000" cy="19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140777</xdr:rowOff>
    </xdr:from>
    <xdr:ext cx="534377" cy="259045"/>
    <xdr:sp macro="" textlink="">
      <xdr:nvSpPr>
        <xdr:cNvPr id="238" name="テキスト ボックス 237"/>
        <xdr:cNvSpPr txBox="1"/>
      </xdr:nvSpPr>
      <xdr:spPr>
        <a:xfrm>
          <a:off x="3530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97935</xdr:rowOff>
    </xdr:from>
    <xdr:to>
      <xdr:col>4</xdr:col>
      <xdr:colOff>155575</xdr:colOff>
      <xdr:row>98</xdr:row>
      <xdr:rowOff>29240</xdr:rowOff>
    </xdr:to>
    <xdr:cxnSp macro="">
      <xdr:nvCxnSpPr>
        <xdr:cNvPr id="239" name="直線コネクタ 238"/>
        <xdr:cNvCxnSpPr/>
      </xdr:nvCxnSpPr>
      <xdr:spPr>
        <a:xfrm flipV="1">
          <a:off x="2019300" y="16728585"/>
          <a:ext cx="889000" cy="10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115807</xdr:rowOff>
    </xdr:from>
    <xdr:to>
      <xdr:col>4</xdr:col>
      <xdr:colOff>206375</xdr:colOff>
      <xdr:row>97</xdr:row>
      <xdr:rowOff>45957</xdr:rowOff>
    </xdr:to>
    <xdr:sp macro="" textlink="">
      <xdr:nvSpPr>
        <xdr:cNvPr id="240" name="フローチャート : 判断 239"/>
        <xdr:cNvSpPr/>
      </xdr:nvSpPr>
      <xdr:spPr>
        <a:xfrm>
          <a:off x="2857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62484</xdr:rowOff>
    </xdr:from>
    <xdr:ext cx="534377" cy="259045"/>
    <xdr:sp macro="" textlink="">
      <xdr:nvSpPr>
        <xdr:cNvPr id="241" name="テキスト ボックス 240"/>
        <xdr:cNvSpPr txBox="1"/>
      </xdr:nvSpPr>
      <xdr:spPr>
        <a:xfrm>
          <a:off x="2641111" y="163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29240</xdr:rowOff>
    </xdr:from>
    <xdr:to>
      <xdr:col>2</xdr:col>
      <xdr:colOff>638175</xdr:colOff>
      <xdr:row>98</xdr:row>
      <xdr:rowOff>33584</xdr:rowOff>
    </xdr:to>
    <xdr:cxnSp macro="">
      <xdr:nvCxnSpPr>
        <xdr:cNvPr id="242" name="直線コネクタ 241"/>
        <xdr:cNvCxnSpPr/>
      </xdr:nvCxnSpPr>
      <xdr:spPr>
        <a:xfrm flipV="1">
          <a:off x="1130300" y="16831340"/>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55273</xdr:rowOff>
    </xdr:from>
    <xdr:to>
      <xdr:col>3</xdr:col>
      <xdr:colOff>3175</xdr:colOff>
      <xdr:row>97</xdr:row>
      <xdr:rowOff>156873</xdr:rowOff>
    </xdr:to>
    <xdr:sp macro="" textlink="">
      <xdr:nvSpPr>
        <xdr:cNvPr id="243" name="フローチャート : 判断 242"/>
        <xdr:cNvSpPr/>
      </xdr:nvSpPr>
      <xdr:spPr>
        <a:xfrm>
          <a:off x="1968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1950</xdr:rowOff>
    </xdr:from>
    <xdr:ext cx="534377" cy="259045"/>
    <xdr:sp macro="" textlink="">
      <xdr:nvSpPr>
        <xdr:cNvPr id="244" name="テキスト ボックス 243"/>
        <xdr:cNvSpPr txBox="1"/>
      </xdr:nvSpPr>
      <xdr:spPr>
        <a:xfrm>
          <a:off x="1752111" y="164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68943</xdr:rowOff>
    </xdr:from>
    <xdr:to>
      <xdr:col>1</xdr:col>
      <xdr:colOff>485775</xdr:colOff>
      <xdr:row>97</xdr:row>
      <xdr:rowOff>170543</xdr:rowOff>
    </xdr:to>
    <xdr:sp macro="" textlink="">
      <xdr:nvSpPr>
        <xdr:cNvPr id="245" name="フローチャート : 判断 244"/>
        <xdr:cNvSpPr/>
      </xdr:nvSpPr>
      <xdr:spPr>
        <a:xfrm>
          <a:off x="1079500" y="166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15620</xdr:rowOff>
    </xdr:from>
    <xdr:ext cx="534377" cy="259045"/>
    <xdr:sp macro="" textlink="">
      <xdr:nvSpPr>
        <xdr:cNvPr id="246" name="テキスト ボックス 245"/>
        <xdr:cNvSpPr txBox="1"/>
      </xdr:nvSpPr>
      <xdr:spPr>
        <a:xfrm>
          <a:off x="863111" y="1647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58634</xdr:rowOff>
    </xdr:from>
    <xdr:to>
      <xdr:col>6</xdr:col>
      <xdr:colOff>561975</xdr:colOff>
      <xdr:row>95</xdr:row>
      <xdr:rowOff>160234</xdr:rowOff>
    </xdr:to>
    <xdr:sp macro="" textlink="">
      <xdr:nvSpPr>
        <xdr:cNvPr id="252" name="円/楕円 251"/>
        <xdr:cNvSpPr/>
      </xdr:nvSpPr>
      <xdr:spPr>
        <a:xfrm>
          <a:off x="4584700" y="1634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81511</xdr:rowOff>
    </xdr:from>
    <xdr:ext cx="534377" cy="259045"/>
    <xdr:sp macro="" textlink="">
      <xdr:nvSpPr>
        <xdr:cNvPr id="253" name="扶助費該当値テキスト"/>
        <xdr:cNvSpPr txBox="1"/>
      </xdr:nvSpPr>
      <xdr:spPr>
        <a:xfrm>
          <a:off x="4686300" y="1619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63,824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20024</xdr:rowOff>
    </xdr:from>
    <xdr:to>
      <xdr:col>5</xdr:col>
      <xdr:colOff>409575</xdr:colOff>
      <xdr:row>96</xdr:row>
      <xdr:rowOff>121624</xdr:rowOff>
    </xdr:to>
    <xdr:sp macro="" textlink="">
      <xdr:nvSpPr>
        <xdr:cNvPr id="254" name="円/楕円 253"/>
        <xdr:cNvSpPr/>
      </xdr:nvSpPr>
      <xdr:spPr>
        <a:xfrm>
          <a:off x="3746500" y="1647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138151</xdr:rowOff>
    </xdr:from>
    <xdr:ext cx="534377" cy="259045"/>
    <xdr:sp macro="" textlink="">
      <xdr:nvSpPr>
        <xdr:cNvPr id="255" name="テキスト ボックス 254"/>
        <xdr:cNvSpPr txBox="1"/>
      </xdr:nvSpPr>
      <xdr:spPr>
        <a:xfrm>
          <a:off x="3530111" y="1625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58,013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47135</xdr:rowOff>
    </xdr:from>
    <xdr:to>
      <xdr:col>4</xdr:col>
      <xdr:colOff>206375</xdr:colOff>
      <xdr:row>97</xdr:row>
      <xdr:rowOff>148735</xdr:rowOff>
    </xdr:to>
    <xdr:sp macro="" textlink="">
      <xdr:nvSpPr>
        <xdr:cNvPr id="256" name="円/楕円 255"/>
        <xdr:cNvSpPr/>
      </xdr:nvSpPr>
      <xdr:spPr>
        <a:xfrm>
          <a:off x="2857500" y="1667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139862</xdr:rowOff>
    </xdr:from>
    <xdr:ext cx="534377" cy="259045"/>
    <xdr:sp macro="" textlink="">
      <xdr:nvSpPr>
        <xdr:cNvPr id="257" name="テキスト ボックス 256"/>
        <xdr:cNvSpPr txBox="1"/>
      </xdr:nvSpPr>
      <xdr:spPr>
        <a:xfrm>
          <a:off x="2641111" y="1677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49,327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149890</xdr:rowOff>
    </xdr:from>
    <xdr:to>
      <xdr:col>3</xdr:col>
      <xdr:colOff>3175</xdr:colOff>
      <xdr:row>98</xdr:row>
      <xdr:rowOff>80040</xdr:rowOff>
    </xdr:to>
    <xdr:sp macro="" textlink="">
      <xdr:nvSpPr>
        <xdr:cNvPr id="258" name="円/楕円 257"/>
        <xdr:cNvSpPr/>
      </xdr:nvSpPr>
      <xdr:spPr>
        <a:xfrm>
          <a:off x="1968500" y="167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71167</xdr:rowOff>
    </xdr:from>
    <xdr:ext cx="534377" cy="259045"/>
    <xdr:sp macro="" textlink="">
      <xdr:nvSpPr>
        <xdr:cNvPr id="259" name="テキスト ボックス 258"/>
        <xdr:cNvSpPr txBox="1"/>
      </xdr:nvSpPr>
      <xdr:spPr>
        <a:xfrm>
          <a:off x="1752111" y="1687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44,832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154234</xdr:rowOff>
    </xdr:from>
    <xdr:to>
      <xdr:col>1</xdr:col>
      <xdr:colOff>485775</xdr:colOff>
      <xdr:row>98</xdr:row>
      <xdr:rowOff>84384</xdr:rowOff>
    </xdr:to>
    <xdr:sp macro="" textlink="">
      <xdr:nvSpPr>
        <xdr:cNvPr id="260" name="円/楕円 259"/>
        <xdr:cNvSpPr/>
      </xdr:nvSpPr>
      <xdr:spPr>
        <a:xfrm>
          <a:off x="1079500" y="1678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75511</xdr:rowOff>
    </xdr:from>
    <xdr:ext cx="534377" cy="259045"/>
    <xdr:sp macro="" textlink="">
      <xdr:nvSpPr>
        <xdr:cNvPr id="261" name="テキスト ボックス 260"/>
        <xdr:cNvSpPr txBox="1"/>
      </xdr:nvSpPr>
      <xdr:spPr>
        <a:xfrm>
          <a:off x="863111" y="1687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91204</xdr:rowOff>
    </xdr:from>
    <xdr:to>
      <xdr:col>15</xdr:col>
      <xdr:colOff>180975</xdr:colOff>
      <xdr:row>35</xdr:row>
      <xdr:rowOff>58351</xdr:rowOff>
    </xdr:to>
    <xdr:cxnSp macro="">
      <xdr:nvCxnSpPr>
        <xdr:cNvPr id="293" name="直線コネクタ 292"/>
        <xdr:cNvCxnSpPr/>
      </xdr:nvCxnSpPr>
      <xdr:spPr>
        <a:xfrm flipV="1">
          <a:off x="9639300" y="5749054"/>
          <a:ext cx="838200" cy="31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32955</xdr:rowOff>
    </xdr:from>
    <xdr:ext cx="534377" cy="259045"/>
    <xdr:sp macro="" textlink="">
      <xdr:nvSpPr>
        <xdr:cNvPr id="294" name="補助費等平均値テキスト"/>
        <xdr:cNvSpPr txBox="1"/>
      </xdr:nvSpPr>
      <xdr:spPr>
        <a:xfrm>
          <a:off x="10528300" y="6205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58351</xdr:rowOff>
    </xdr:from>
    <xdr:to>
      <xdr:col>14</xdr:col>
      <xdr:colOff>28575</xdr:colOff>
      <xdr:row>36</xdr:row>
      <xdr:rowOff>135177</xdr:rowOff>
    </xdr:to>
    <xdr:cxnSp macro="">
      <xdr:nvCxnSpPr>
        <xdr:cNvPr id="296" name="直線コネクタ 295"/>
        <xdr:cNvCxnSpPr/>
      </xdr:nvCxnSpPr>
      <xdr:spPr>
        <a:xfrm flipV="1">
          <a:off x="8750300" y="6059101"/>
          <a:ext cx="889000" cy="24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127988</xdr:rowOff>
    </xdr:from>
    <xdr:ext cx="534377" cy="259045"/>
    <xdr:sp macro="" textlink="">
      <xdr:nvSpPr>
        <xdr:cNvPr id="298" name="テキスト ボックス 297"/>
        <xdr:cNvSpPr txBox="1"/>
      </xdr:nvSpPr>
      <xdr:spPr>
        <a:xfrm>
          <a:off x="9372111" y="630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135177</xdr:rowOff>
    </xdr:from>
    <xdr:to>
      <xdr:col>12</xdr:col>
      <xdr:colOff>511175</xdr:colOff>
      <xdr:row>37</xdr:row>
      <xdr:rowOff>31540</xdr:rowOff>
    </xdr:to>
    <xdr:cxnSp macro="">
      <xdr:nvCxnSpPr>
        <xdr:cNvPr id="299" name="直線コネクタ 298"/>
        <xdr:cNvCxnSpPr/>
      </xdr:nvCxnSpPr>
      <xdr:spPr>
        <a:xfrm flipV="1">
          <a:off x="7861300" y="6307377"/>
          <a:ext cx="889000" cy="6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63836</xdr:rowOff>
    </xdr:from>
    <xdr:to>
      <xdr:col>12</xdr:col>
      <xdr:colOff>561975</xdr:colOff>
      <xdr:row>36</xdr:row>
      <xdr:rowOff>165436</xdr:rowOff>
    </xdr:to>
    <xdr:sp macro="" textlink="">
      <xdr:nvSpPr>
        <xdr:cNvPr id="300" name="フローチャート : 判断 299"/>
        <xdr:cNvSpPr/>
      </xdr:nvSpPr>
      <xdr:spPr>
        <a:xfrm>
          <a:off x="8699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10513</xdr:rowOff>
    </xdr:from>
    <xdr:ext cx="534377" cy="259045"/>
    <xdr:sp macro="" textlink="">
      <xdr:nvSpPr>
        <xdr:cNvPr id="301" name="テキスト ボックス 300"/>
        <xdr:cNvSpPr txBox="1"/>
      </xdr:nvSpPr>
      <xdr:spPr>
        <a:xfrm>
          <a:off x="8483111" y="60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31540</xdr:rowOff>
    </xdr:from>
    <xdr:to>
      <xdr:col>11</xdr:col>
      <xdr:colOff>307975</xdr:colOff>
      <xdr:row>37</xdr:row>
      <xdr:rowOff>48423</xdr:rowOff>
    </xdr:to>
    <xdr:cxnSp macro="">
      <xdr:nvCxnSpPr>
        <xdr:cNvPr id="302" name="直線コネクタ 301"/>
        <xdr:cNvCxnSpPr/>
      </xdr:nvCxnSpPr>
      <xdr:spPr>
        <a:xfrm flipV="1">
          <a:off x="6972300" y="6375190"/>
          <a:ext cx="889000" cy="1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88884</xdr:rowOff>
    </xdr:from>
    <xdr:to>
      <xdr:col>11</xdr:col>
      <xdr:colOff>358775</xdr:colOff>
      <xdr:row>37</xdr:row>
      <xdr:rowOff>19034</xdr:rowOff>
    </xdr:to>
    <xdr:sp macro="" textlink="">
      <xdr:nvSpPr>
        <xdr:cNvPr id="303" name="フローチャート : 判断 302"/>
        <xdr:cNvSpPr/>
      </xdr:nvSpPr>
      <xdr:spPr>
        <a:xfrm>
          <a:off x="7810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35561</xdr:rowOff>
    </xdr:from>
    <xdr:ext cx="534377" cy="259045"/>
    <xdr:sp macro="" textlink="">
      <xdr:nvSpPr>
        <xdr:cNvPr id="304" name="テキスト ボックス 303"/>
        <xdr:cNvSpPr txBox="1"/>
      </xdr:nvSpPr>
      <xdr:spPr>
        <a:xfrm>
          <a:off x="7594111" y="60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144482</xdr:rowOff>
    </xdr:from>
    <xdr:to>
      <xdr:col>10</xdr:col>
      <xdr:colOff>155575</xdr:colOff>
      <xdr:row>37</xdr:row>
      <xdr:rowOff>74632</xdr:rowOff>
    </xdr:to>
    <xdr:sp macro="" textlink="">
      <xdr:nvSpPr>
        <xdr:cNvPr id="305" name="フローチャート : 判断 304"/>
        <xdr:cNvSpPr/>
      </xdr:nvSpPr>
      <xdr:spPr>
        <a:xfrm>
          <a:off x="6921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91159</xdr:rowOff>
    </xdr:from>
    <xdr:ext cx="534377" cy="259045"/>
    <xdr:sp macro="" textlink="">
      <xdr:nvSpPr>
        <xdr:cNvPr id="306" name="テキスト ボックス 305"/>
        <xdr:cNvSpPr txBox="1"/>
      </xdr:nvSpPr>
      <xdr:spPr>
        <a:xfrm>
          <a:off x="6705111" y="609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40404</xdr:rowOff>
    </xdr:from>
    <xdr:to>
      <xdr:col>15</xdr:col>
      <xdr:colOff>231775</xdr:colOff>
      <xdr:row>33</xdr:row>
      <xdr:rowOff>142004</xdr:rowOff>
    </xdr:to>
    <xdr:sp macro="" textlink="">
      <xdr:nvSpPr>
        <xdr:cNvPr id="312" name="円/楕円 311"/>
        <xdr:cNvSpPr/>
      </xdr:nvSpPr>
      <xdr:spPr>
        <a:xfrm>
          <a:off x="10426700" y="569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63281</xdr:rowOff>
    </xdr:from>
    <xdr:ext cx="534377" cy="259045"/>
    <xdr:sp macro="" textlink="">
      <xdr:nvSpPr>
        <xdr:cNvPr id="313" name="補助費等該当値テキスト"/>
        <xdr:cNvSpPr txBox="1"/>
      </xdr:nvSpPr>
      <xdr:spPr>
        <a:xfrm>
          <a:off x="10528300" y="554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83,470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7551</xdr:rowOff>
    </xdr:from>
    <xdr:to>
      <xdr:col>14</xdr:col>
      <xdr:colOff>79375</xdr:colOff>
      <xdr:row>35</xdr:row>
      <xdr:rowOff>109151</xdr:rowOff>
    </xdr:to>
    <xdr:sp macro="" textlink="">
      <xdr:nvSpPr>
        <xdr:cNvPr id="314" name="円/楕円 313"/>
        <xdr:cNvSpPr/>
      </xdr:nvSpPr>
      <xdr:spPr>
        <a:xfrm>
          <a:off x="9588500" y="600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125678</xdr:rowOff>
    </xdr:from>
    <xdr:ext cx="534377" cy="259045"/>
    <xdr:sp macro="" textlink="">
      <xdr:nvSpPr>
        <xdr:cNvPr id="315" name="テキスト ボックス 314"/>
        <xdr:cNvSpPr txBox="1"/>
      </xdr:nvSpPr>
      <xdr:spPr>
        <a:xfrm>
          <a:off x="9372111" y="578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64,482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84377</xdr:rowOff>
    </xdr:from>
    <xdr:to>
      <xdr:col>12</xdr:col>
      <xdr:colOff>561975</xdr:colOff>
      <xdr:row>37</xdr:row>
      <xdr:rowOff>14527</xdr:rowOff>
    </xdr:to>
    <xdr:sp macro="" textlink="">
      <xdr:nvSpPr>
        <xdr:cNvPr id="316" name="円/楕円 315"/>
        <xdr:cNvSpPr/>
      </xdr:nvSpPr>
      <xdr:spPr>
        <a:xfrm>
          <a:off x="8699500" y="625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5654</xdr:rowOff>
    </xdr:from>
    <xdr:ext cx="534377" cy="259045"/>
    <xdr:sp macro="" textlink="">
      <xdr:nvSpPr>
        <xdr:cNvPr id="317" name="テキスト ボックス 316"/>
        <xdr:cNvSpPr txBox="1"/>
      </xdr:nvSpPr>
      <xdr:spPr>
        <a:xfrm>
          <a:off x="8483111" y="634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49,277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152190</xdr:rowOff>
    </xdr:from>
    <xdr:to>
      <xdr:col>11</xdr:col>
      <xdr:colOff>358775</xdr:colOff>
      <xdr:row>37</xdr:row>
      <xdr:rowOff>82340</xdr:rowOff>
    </xdr:to>
    <xdr:sp macro="" textlink="">
      <xdr:nvSpPr>
        <xdr:cNvPr id="318" name="円/楕円 317"/>
        <xdr:cNvSpPr/>
      </xdr:nvSpPr>
      <xdr:spPr>
        <a:xfrm>
          <a:off x="7810500" y="63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73467</xdr:rowOff>
    </xdr:from>
    <xdr:ext cx="534377" cy="259045"/>
    <xdr:sp macro="" textlink="">
      <xdr:nvSpPr>
        <xdr:cNvPr id="319" name="テキスト ボックス 318"/>
        <xdr:cNvSpPr txBox="1"/>
      </xdr:nvSpPr>
      <xdr:spPr>
        <a:xfrm>
          <a:off x="7594111" y="641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169073</xdr:rowOff>
    </xdr:from>
    <xdr:to>
      <xdr:col>10</xdr:col>
      <xdr:colOff>155575</xdr:colOff>
      <xdr:row>37</xdr:row>
      <xdr:rowOff>99223</xdr:rowOff>
    </xdr:to>
    <xdr:sp macro="" textlink="">
      <xdr:nvSpPr>
        <xdr:cNvPr id="320" name="円/楕円 319"/>
        <xdr:cNvSpPr/>
      </xdr:nvSpPr>
      <xdr:spPr>
        <a:xfrm>
          <a:off x="6921500" y="634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90350</xdr:rowOff>
    </xdr:from>
    <xdr:ext cx="534377" cy="259045"/>
    <xdr:sp macro="" textlink="">
      <xdr:nvSpPr>
        <xdr:cNvPr id="321" name="テキスト ボックス 320"/>
        <xdr:cNvSpPr txBox="1"/>
      </xdr:nvSpPr>
      <xdr:spPr>
        <a:xfrm>
          <a:off x="6705111" y="643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65220</xdr:rowOff>
    </xdr:from>
    <xdr:to>
      <xdr:col>15</xdr:col>
      <xdr:colOff>180975</xdr:colOff>
      <xdr:row>58</xdr:row>
      <xdr:rowOff>98999</xdr:rowOff>
    </xdr:to>
    <xdr:cxnSp macro="">
      <xdr:nvCxnSpPr>
        <xdr:cNvPr id="352" name="直線コネクタ 351"/>
        <xdr:cNvCxnSpPr/>
      </xdr:nvCxnSpPr>
      <xdr:spPr>
        <a:xfrm flipV="1">
          <a:off x="9639300" y="10009320"/>
          <a:ext cx="838200" cy="3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134941</xdr:rowOff>
    </xdr:from>
    <xdr:ext cx="534377" cy="259045"/>
    <xdr:sp macro="" textlink="">
      <xdr:nvSpPr>
        <xdr:cNvPr id="353" name="普通建設事業費平均値テキスト"/>
        <xdr:cNvSpPr txBox="1"/>
      </xdr:nvSpPr>
      <xdr:spPr>
        <a:xfrm>
          <a:off x="10528300" y="939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98999</xdr:rowOff>
    </xdr:from>
    <xdr:to>
      <xdr:col>14</xdr:col>
      <xdr:colOff>28575</xdr:colOff>
      <xdr:row>58</xdr:row>
      <xdr:rowOff>165869</xdr:rowOff>
    </xdr:to>
    <xdr:cxnSp macro="">
      <xdr:nvCxnSpPr>
        <xdr:cNvPr id="355" name="直線コネクタ 354"/>
        <xdr:cNvCxnSpPr/>
      </xdr:nvCxnSpPr>
      <xdr:spPr>
        <a:xfrm flipV="1">
          <a:off x="8750300" y="10043099"/>
          <a:ext cx="889000" cy="6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6" name="フローチャート : 判断 355"/>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61223</xdr:rowOff>
    </xdr:from>
    <xdr:ext cx="534377" cy="259045"/>
    <xdr:sp macro="" textlink="">
      <xdr:nvSpPr>
        <xdr:cNvPr id="357" name="テキスト ボックス 356"/>
        <xdr:cNvSpPr txBox="1"/>
      </xdr:nvSpPr>
      <xdr:spPr>
        <a:xfrm>
          <a:off x="9372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156660</xdr:rowOff>
    </xdr:from>
    <xdr:to>
      <xdr:col>12</xdr:col>
      <xdr:colOff>511175</xdr:colOff>
      <xdr:row>58</xdr:row>
      <xdr:rowOff>165869</xdr:rowOff>
    </xdr:to>
    <xdr:cxnSp macro="">
      <xdr:nvCxnSpPr>
        <xdr:cNvPr id="358" name="直線コネクタ 357"/>
        <xdr:cNvCxnSpPr/>
      </xdr:nvCxnSpPr>
      <xdr:spPr>
        <a:xfrm>
          <a:off x="7861300" y="9586410"/>
          <a:ext cx="889000" cy="52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84350</xdr:rowOff>
    </xdr:from>
    <xdr:to>
      <xdr:col>12</xdr:col>
      <xdr:colOff>561975</xdr:colOff>
      <xdr:row>56</xdr:row>
      <xdr:rowOff>14500</xdr:rowOff>
    </xdr:to>
    <xdr:sp macro="" textlink="">
      <xdr:nvSpPr>
        <xdr:cNvPr id="359" name="フローチャート : 判断 358"/>
        <xdr:cNvSpPr/>
      </xdr:nvSpPr>
      <xdr:spPr>
        <a:xfrm>
          <a:off x="8699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31027</xdr:rowOff>
    </xdr:from>
    <xdr:ext cx="534377" cy="259045"/>
    <xdr:sp macro="" textlink="">
      <xdr:nvSpPr>
        <xdr:cNvPr id="360" name="テキスト ボックス 359"/>
        <xdr:cNvSpPr txBox="1"/>
      </xdr:nvSpPr>
      <xdr:spPr>
        <a:xfrm>
          <a:off x="8483111" y="928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156660</xdr:rowOff>
    </xdr:from>
    <xdr:to>
      <xdr:col>11</xdr:col>
      <xdr:colOff>307975</xdr:colOff>
      <xdr:row>57</xdr:row>
      <xdr:rowOff>110918</xdr:rowOff>
    </xdr:to>
    <xdr:cxnSp macro="">
      <xdr:nvCxnSpPr>
        <xdr:cNvPr id="361" name="直線コネクタ 360"/>
        <xdr:cNvCxnSpPr/>
      </xdr:nvCxnSpPr>
      <xdr:spPr>
        <a:xfrm flipV="1">
          <a:off x="6972300" y="9586410"/>
          <a:ext cx="889000" cy="29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149022</xdr:rowOff>
    </xdr:from>
    <xdr:to>
      <xdr:col>11</xdr:col>
      <xdr:colOff>358775</xdr:colOff>
      <xdr:row>55</xdr:row>
      <xdr:rowOff>79172</xdr:rowOff>
    </xdr:to>
    <xdr:sp macro="" textlink="">
      <xdr:nvSpPr>
        <xdr:cNvPr id="362" name="フローチャート : 判断 361"/>
        <xdr:cNvSpPr/>
      </xdr:nvSpPr>
      <xdr:spPr>
        <a:xfrm>
          <a:off x="7810500" y="94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95699</xdr:rowOff>
    </xdr:from>
    <xdr:ext cx="534377" cy="259045"/>
    <xdr:sp macro="" textlink="">
      <xdr:nvSpPr>
        <xdr:cNvPr id="363" name="テキスト ボックス 362"/>
        <xdr:cNvSpPr txBox="1"/>
      </xdr:nvSpPr>
      <xdr:spPr>
        <a:xfrm>
          <a:off x="7594111" y="91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35484</xdr:rowOff>
    </xdr:from>
    <xdr:to>
      <xdr:col>10</xdr:col>
      <xdr:colOff>155575</xdr:colOff>
      <xdr:row>56</xdr:row>
      <xdr:rowOff>137084</xdr:rowOff>
    </xdr:to>
    <xdr:sp macro="" textlink="">
      <xdr:nvSpPr>
        <xdr:cNvPr id="364" name="フローチャート : 判断 363"/>
        <xdr:cNvSpPr/>
      </xdr:nvSpPr>
      <xdr:spPr>
        <a:xfrm>
          <a:off x="6921500" y="963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153611</xdr:rowOff>
    </xdr:from>
    <xdr:ext cx="534377" cy="259045"/>
    <xdr:sp macro="" textlink="">
      <xdr:nvSpPr>
        <xdr:cNvPr id="365" name="テキスト ボックス 364"/>
        <xdr:cNvSpPr txBox="1"/>
      </xdr:nvSpPr>
      <xdr:spPr>
        <a:xfrm>
          <a:off x="6705111" y="941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14420</xdr:rowOff>
    </xdr:from>
    <xdr:to>
      <xdr:col>15</xdr:col>
      <xdr:colOff>231775</xdr:colOff>
      <xdr:row>58</xdr:row>
      <xdr:rowOff>116020</xdr:rowOff>
    </xdr:to>
    <xdr:sp macro="" textlink="">
      <xdr:nvSpPr>
        <xdr:cNvPr id="371" name="円/楕円 370"/>
        <xdr:cNvSpPr/>
      </xdr:nvSpPr>
      <xdr:spPr>
        <a:xfrm>
          <a:off x="10426700" y="99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100797</xdr:rowOff>
    </xdr:from>
    <xdr:ext cx="534377" cy="259045"/>
    <xdr:sp macro="" textlink="">
      <xdr:nvSpPr>
        <xdr:cNvPr id="372" name="普通建設事業費該当値テキスト"/>
        <xdr:cNvSpPr txBox="1"/>
      </xdr:nvSpPr>
      <xdr:spPr>
        <a:xfrm>
          <a:off x="10528300" y="98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18,842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48199</xdr:rowOff>
    </xdr:from>
    <xdr:to>
      <xdr:col>14</xdr:col>
      <xdr:colOff>79375</xdr:colOff>
      <xdr:row>58</xdr:row>
      <xdr:rowOff>149799</xdr:rowOff>
    </xdr:to>
    <xdr:sp macro="" textlink="">
      <xdr:nvSpPr>
        <xdr:cNvPr id="373" name="円/楕円 372"/>
        <xdr:cNvSpPr/>
      </xdr:nvSpPr>
      <xdr:spPr>
        <a:xfrm>
          <a:off x="9588500" y="999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140926</xdr:rowOff>
    </xdr:from>
    <xdr:ext cx="534377" cy="259045"/>
    <xdr:sp macro="" textlink="">
      <xdr:nvSpPr>
        <xdr:cNvPr id="374" name="テキスト ボックス 373"/>
        <xdr:cNvSpPr txBox="1"/>
      </xdr:nvSpPr>
      <xdr:spPr>
        <a:xfrm>
          <a:off x="9372111" y="1008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115069</xdr:rowOff>
    </xdr:from>
    <xdr:to>
      <xdr:col>12</xdr:col>
      <xdr:colOff>561975</xdr:colOff>
      <xdr:row>59</xdr:row>
      <xdr:rowOff>45219</xdr:rowOff>
    </xdr:to>
    <xdr:sp macro="" textlink="">
      <xdr:nvSpPr>
        <xdr:cNvPr id="375" name="円/楕円 374"/>
        <xdr:cNvSpPr/>
      </xdr:nvSpPr>
      <xdr:spPr>
        <a:xfrm>
          <a:off x="8699500" y="100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36346</xdr:rowOff>
    </xdr:from>
    <xdr:ext cx="469744" cy="259045"/>
    <xdr:sp macro="" textlink="">
      <xdr:nvSpPr>
        <xdr:cNvPr id="376" name="テキスト ボックス 375"/>
        <xdr:cNvSpPr txBox="1"/>
      </xdr:nvSpPr>
      <xdr:spPr>
        <a:xfrm>
          <a:off x="8515427" y="101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9,596</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105860</xdr:rowOff>
    </xdr:from>
    <xdr:to>
      <xdr:col>11</xdr:col>
      <xdr:colOff>358775</xdr:colOff>
      <xdr:row>56</xdr:row>
      <xdr:rowOff>36010</xdr:rowOff>
    </xdr:to>
    <xdr:sp macro="" textlink="">
      <xdr:nvSpPr>
        <xdr:cNvPr id="377" name="円/楕円 376"/>
        <xdr:cNvSpPr/>
      </xdr:nvSpPr>
      <xdr:spPr>
        <a:xfrm>
          <a:off x="7810500" y="953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27137</xdr:rowOff>
    </xdr:from>
    <xdr:ext cx="534377" cy="259045"/>
    <xdr:sp macro="" textlink="">
      <xdr:nvSpPr>
        <xdr:cNvPr id="378" name="テキスト ボックス 377"/>
        <xdr:cNvSpPr txBox="1"/>
      </xdr:nvSpPr>
      <xdr:spPr>
        <a:xfrm>
          <a:off x="7594111" y="962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57,692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60118</xdr:rowOff>
    </xdr:from>
    <xdr:to>
      <xdr:col>10</xdr:col>
      <xdr:colOff>155575</xdr:colOff>
      <xdr:row>57</xdr:row>
      <xdr:rowOff>161718</xdr:rowOff>
    </xdr:to>
    <xdr:sp macro="" textlink="">
      <xdr:nvSpPr>
        <xdr:cNvPr id="379" name="円/楕円 378"/>
        <xdr:cNvSpPr/>
      </xdr:nvSpPr>
      <xdr:spPr>
        <a:xfrm>
          <a:off x="6921500" y="983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152845</xdr:rowOff>
    </xdr:from>
    <xdr:ext cx="534377" cy="259045"/>
    <xdr:sp macro="" textlink="">
      <xdr:nvSpPr>
        <xdr:cNvPr id="380" name="テキスト ボックス 379"/>
        <xdr:cNvSpPr txBox="1"/>
      </xdr:nvSpPr>
      <xdr:spPr>
        <a:xfrm>
          <a:off x="6705111" y="992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6" name="直線コネクタ 405"/>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9"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0" name="直線コネクタ 409"/>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165581</xdr:rowOff>
    </xdr:from>
    <xdr:to>
      <xdr:col>15</xdr:col>
      <xdr:colOff>180975</xdr:colOff>
      <xdr:row>79</xdr:row>
      <xdr:rowOff>41370</xdr:rowOff>
    </xdr:to>
    <xdr:cxnSp macro="">
      <xdr:nvCxnSpPr>
        <xdr:cNvPr id="411" name="直線コネクタ 410"/>
        <xdr:cNvCxnSpPr/>
      </xdr:nvCxnSpPr>
      <xdr:spPr>
        <a:xfrm flipV="1">
          <a:off x="9639300" y="13538681"/>
          <a:ext cx="838200" cy="4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99596</xdr:rowOff>
    </xdr:from>
    <xdr:ext cx="534377" cy="259045"/>
    <xdr:sp macro="" textlink="">
      <xdr:nvSpPr>
        <xdr:cNvPr id="412" name="普通建設事業費 （ うち新規整備　）平均値テキスト"/>
        <xdr:cNvSpPr txBox="1"/>
      </xdr:nvSpPr>
      <xdr:spPr>
        <a:xfrm>
          <a:off x="10528300" y="13129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3" name="フローチャート : 判断 412"/>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41370</xdr:rowOff>
    </xdr:from>
    <xdr:to>
      <xdr:col>14</xdr:col>
      <xdr:colOff>28575</xdr:colOff>
      <xdr:row>79</xdr:row>
      <xdr:rowOff>63266</xdr:rowOff>
    </xdr:to>
    <xdr:cxnSp macro="">
      <xdr:nvCxnSpPr>
        <xdr:cNvPr id="414" name="直線コネクタ 413"/>
        <xdr:cNvCxnSpPr/>
      </xdr:nvCxnSpPr>
      <xdr:spPr>
        <a:xfrm flipV="1">
          <a:off x="8750300" y="13585920"/>
          <a:ext cx="889000" cy="2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5" name="フローチャート : 判断 414"/>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81068</xdr:rowOff>
    </xdr:from>
    <xdr:ext cx="534377" cy="259045"/>
    <xdr:sp macro="" textlink="">
      <xdr:nvSpPr>
        <xdr:cNvPr id="416" name="テキスト ボックス 415"/>
        <xdr:cNvSpPr txBox="1"/>
      </xdr:nvSpPr>
      <xdr:spPr>
        <a:xfrm>
          <a:off x="9372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70383</xdr:rowOff>
    </xdr:from>
    <xdr:to>
      <xdr:col>12</xdr:col>
      <xdr:colOff>561975</xdr:colOff>
      <xdr:row>77</xdr:row>
      <xdr:rowOff>533</xdr:rowOff>
    </xdr:to>
    <xdr:sp macro="" textlink="">
      <xdr:nvSpPr>
        <xdr:cNvPr id="417" name="フローチャート : 判断 416"/>
        <xdr:cNvSpPr/>
      </xdr:nvSpPr>
      <xdr:spPr>
        <a:xfrm>
          <a:off x="8699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17060</xdr:rowOff>
    </xdr:from>
    <xdr:ext cx="534377" cy="259045"/>
    <xdr:sp macro="" textlink="">
      <xdr:nvSpPr>
        <xdr:cNvPr id="418" name="テキスト ボックス 417"/>
        <xdr:cNvSpPr txBox="1"/>
      </xdr:nvSpPr>
      <xdr:spPr>
        <a:xfrm>
          <a:off x="8483111" y="1287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114781</xdr:rowOff>
    </xdr:from>
    <xdr:to>
      <xdr:col>15</xdr:col>
      <xdr:colOff>231775</xdr:colOff>
      <xdr:row>79</xdr:row>
      <xdr:rowOff>44931</xdr:rowOff>
    </xdr:to>
    <xdr:sp macro="" textlink="">
      <xdr:nvSpPr>
        <xdr:cNvPr id="424" name="円/楕円 423"/>
        <xdr:cNvSpPr/>
      </xdr:nvSpPr>
      <xdr:spPr>
        <a:xfrm>
          <a:off x="10426700" y="1348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29708</xdr:rowOff>
    </xdr:from>
    <xdr:ext cx="469744" cy="259045"/>
    <xdr:sp macro="" textlink="">
      <xdr:nvSpPr>
        <xdr:cNvPr id="425" name="普通建設事業費 （ うち新規整備　）該当値テキスト"/>
        <xdr:cNvSpPr txBox="1"/>
      </xdr:nvSpPr>
      <xdr:spPr>
        <a:xfrm>
          <a:off x="10528300" y="1340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162020</xdr:rowOff>
    </xdr:from>
    <xdr:to>
      <xdr:col>14</xdr:col>
      <xdr:colOff>79375</xdr:colOff>
      <xdr:row>79</xdr:row>
      <xdr:rowOff>92170</xdr:rowOff>
    </xdr:to>
    <xdr:sp macro="" textlink="">
      <xdr:nvSpPr>
        <xdr:cNvPr id="426" name="円/楕円 425"/>
        <xdr:cNvSpPr/>
      </xdr:nvSpPr>
      <xdr:spPr>
        <a:xfrm>
          <a:off x="9588500" y="135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83297</xdr:rowOff>
    </xdr:from>
    <xdr:ext cx="469744" cy="259045"/>
    <xdr:sp macro="" textlink="">
      <xdr:nvSpPr>
        <xdr:cNvPr id="427" name="テキスト ボックス 426"/>
        <xdr:cNvSpPr txBox="1"/>
      </xdr:nvSpPr>
      <xdr:spPr>
        <a:xfrm>
          <a:off x="9404427" y="136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3,522</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12466</xdr:rowOff>
    </xdr:from>
    <xdr:to>
      <xdr:col>12</xdr:col>
      <xdr:colOff>561975</xdr:colOff>
      <xdr:row>79</xdr:row>
      <xdr:rowOff>114066</xdr:rowOff>
    </xdr:to>
    <xdr:sp macro="" textlink="">
      <xdr:nvSpPr>
        <xdr:cNvPr id="428" name="円/楕円 427"/>
        <xdr:cNvSpPr/>
      </xdr:nvSpPr>
      <xdr:spPr>
        <a:xfrm>
          <a:off x="8699500" y="135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105193</xdr:rowOff>
    </xdr:from>
    <xdr:ext cx="469744" cy="259045"/>
    <xdr:sp macro="" textlink="">
      <xdr:nvSpPr>
        <xdr:cNvPr id="429" name="テキスト ボックス 428"/>
        <xdr:cNvSpPr txBox="1"/>
      </xdr:nvSpPr>
      <xdr:spPr>
        <a:xfrm>
          <a:off x="8515427" y="1364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78130</xdr:rowOff>
    </xdr:from>
    <xdr:to>
      <xdr:col>15</xdr:col>
      <xdr:colOff>180975</xdr:colOff>
      <xdr:row>98</xdr:row>
      <xdr:rowOff>82614</xdr:rowOff>
    </xdr:to>
    <xdr:cxnSp macro="">
      <xdr:nvCxnSpPr>
        <xdr:cNvPr id="458" name="直線コネクタ 457"/>
        <xdr:cNvCxnSpPr/>
      </xdr:nvCxnSpPr>
      <xdr:spPr>
        <a:xfrm>
          <a:off x="9639300" y="16880230"/>
          <a:ext cx="838200" cy="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9072</xdr:rowOff>
    </xdr:from>
    <xdr:ext cx="534377" cy="259045"/>
    <xdr:sp macro="" textlink="">
      <xdr:nvSpPr>
        <xdr:cNvPr id="459" name="普通建設事業費 （ うち更新整備　）平均値テキスト"/>
        <xdr:cNvSpPr txBox="1"/>
      </xdr:nvSpPr>
      <xdr:spPr>
        <a:xfrm>
          <a:off x="10528300" y="16468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78130</xdr:rowOff>
    </xdr:from>
    <xdr:to>
      <xdr:col>14</xdr:col>
      <xdr:colOff>28575</xdr:colOff>
      <xdr:row>98</xdr:row>
      <xdr:rowOff>137782</xdr:rowOff>
    </xdr:to>
    <xdr:cxnSp macro="">
      <xdr:nvCxnSpPr>
        <xdr:cNvPr id="461" name="直線コネクタ 460"/>
        <xdr:cNvCxnSpPr/>
      </xdr:nvCxnSpPr>
      <xdr:spPr>
        <a:xfrm flipV="1">
          <a:off x="8750300" y="16880230"/>
          <a:ext cx="889000" cy="5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2" name="フローチャート : 判断 461"/>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158551</xdr:rowOff>
    </xdr:from>
    <xdr:ext cx="534377" cy="259045"/>
    <xdr:sp macro="" textlink="">
      <xdr:nvSpPr>
        <xdr:cNvPr id="463" name="テキスト ボックス 462"/>
        <xdr:cNvSpPr txBox="1"/>
      </xdr:nvSpPr>
      <xdr:spPr>
        <a:xfrm>
          <a:off x="9372111" y="164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45682</xdr:rowOff>
    </xdr:from>
    <xdr:to>
      <xdr:col>12</xdr:col>
      <xdr:colOff>561975</xdr:colOff>
      <xdr:row>97</xdr:row>
      <xdr:rowOff>147282</xdr:rowOff>
    </xdr:to>
    <xdr:sp macro="" textlink="">
      <xdr:nvSpPr>
        <xdr:cNvPr id="464" name="フローチャート : 判断 463"/>
        <xdr:cNvSpPr/>
      </xdr:nvSpPr>
      <xdr:spPr>
        <a:xfrm>
          <a:off x="8699500" y="1667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163809</xdr:rowOff>
    </xdr:from>
    <xdr:ext cx="534377" cy="259045"/>
    <xdr:sp macro="" textlink="">
      <xdr:nvSpPr>
        <xdr:cNvPr id="465" name="テキスト ボックス 464"/>
        <xdr:cNvSpPr txBox="1"/>
      </xdr:nvSpPr>
      <xdr:spPr>
        <a:xfrm>
          <a:off x="8483111" y="1645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31814</xdr:rowOff>
    </xdr:from>
    <xdr:to>
      <xdr:col>15</xdr:col>
      <xdr:colOff>231775</xdr:colOff>
      <xdr:row>98</xdr:row>
      <xdr:rowOff>133414</xdr:rowOff>
    </xdr:to>
    <xdr:sp macro="" textlink="">
      <xdr:nvSpPr>
        <xdr:cNvPr id="471" name="円/楕円 470"/>
        <xdr:cNvSpPr/>
      </xdr:nvSpPr>
      <xdr:spPr>
        <a:xfrm>
          <a:off x="10426700" y="1683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118191</xdr:rowOff>
    </xdr:from>
    <xdr:ext cx="534377" cy="259045"/>
    <xdr:sp macro="" textlink="">
      <xdr:nvSpPr>
        <xdr:cNvPr id="472" name="普通建設事業費 （ うち更新整備　）該当値テキスト"/>
        <xdr:cNvSpPr txBox="1"/>
      </xdr:nvSpPr>
      <xdr:spPr>
        <a:xfrm>
          <a:off x="10528300" y="1674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10,495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27330</xdr:rowOff>
    </xdr:from>
    <xdr:to>
      <xdr:col>14</xdr:col>
      <xdr:colOff>79375</xdr:colOff>
      <xdr:row>98</xdr:row>
      <xdr:rowOff>128930</xdr:rowOff>
    </xdr:to>
    <xdr:sp macro="" textlink="">
      <xdr:nvSpPr>
        <xdr:cNvPr id="473" name="円/楕円 472"/>
        <xdr:cNvSpPr/>
      </xdr:nvSpPr>
      <xdr:spPr>
        <a:xfrm>
          <a:off x="9588500" y="1682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120057</xdr:rowOff>
    </xdr:from>
    <xdr:ext cx="534377" cy="259045"/>
    <xdr:sp macro="" textlink="">
      <xdr:nvSpPr>
        <xdr:cNvPr id="474" name="テキスト ボックス 473"/>
        <xdr:cNvSpPr txBox="1"/>
      </xdr:nvSpPr>
      <xdr:spPr>
        <a:xfrm>
          <a:off x="9372111" y="1692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86982</xdr:rowOff>
    </xdr:from>
    <xdr:to>
      <xdr:col>12</xdr:col>
      <xdr:colOff>561975</xdr:colOff>
      <xdr:row>99</xdr:row>
      <xdr:rowOff>17132</xdr:rowOff>
    </xdr:to>
    <xdr:sp macro="" textlink="">
      <xdr:nvSpPr>
        <xdr:cNvPr id="475" name="円/楕円 474"/>
        <xdr:cNvSpPr/>
      </xdr:nvSpPr>
      <xdr:spPr>
        <a:xfrm>
          <a:off x="8699500" y="1688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8259</xdr:rowOff>
    </xdr:from>
    <xdr:ext cx="469744" cy="259045"/>
    <xdr:sp macro="" textlink="">
      <xdr:nvSpPr>
        <xdr:cNvPr id="476" name="テキスト ボックス 475"/>
        <xdr:cNvSpPr txBox="1"/>
      </xdr:nvSpPr>
      <xdr:spPr>
        <a:xfrm>
          <a:off x="8515427" y="1698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0" name="テキスト ボックス 48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0" name="直線コネクタ 499"/>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3"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4" name="直線コネクタ 503"/>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135890</xdr:rowOff>
    </xdr:from>
    <xdr:to>
      <xdr:col>23</xdr:col>
      <xdr:colOff>517525</xdr:colOff>
      <xdr:row>37</xdr:row>
      <xdr:rowOff>148311</xdr:rowOff>
    </xdr:to>
    <xdr:cxnSp macro="">
      <xdr:nvCxnSpPr>
        <xdr:cNvPr id="505" name="直線コネクタ 504"/>
        <xdr:cNvCxnSpPr/>
      </xdr:nvCxnSpPr>
      <xdr:spPr>
        <a:xfrm flipV="1">
          <a:off x="15481300" y="6136640"/>
          <a:ext cx="838200" cy="3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43248</xdr:rowOff>
    </xdr:from>
    <xdr:ext cx="469744" cy="259045"/>
    <xdr:sp macro="" textlink="">
      <xdr:nvSpPr>
        <xdr:cNvPr id="506" name="災害復旧事業費平均値テキスト"/>
        <xdr:cNvSpPr txBox="1"/>
      </xdr:nvSpPr>
      <xdr:spPr>
        <a:xfrm>
          <a:off x="16370300" y="655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7" name="フローチャート : 判断 506"/>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148311</xdr:rowOff>
    </xdr:from>
    <xdr:to>
      <xdr:col>22</xdr:col>
      <xdr:colOff>365125</xdr:colOff>
      <xdr:row>39</xdr:row>
      <xdr:rowOff>44450</xdr:rowOff>
    </xdr:to>
    <xdr:cxnSp macro="">
      <xdr:nvCxnSpPr>
        <xdr:cNvPr id="508" name="直線コネクタ 507"/>
        <xdr:cNvCxnSpPr/>
      </xdr:nvCxnSpPr>
      <xdr:spPr>
        <a:xfrm flipV="1">
          <a:off x="14592300" y="6491961"/>
          <a:ext cx="889000" cy="23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9" name="フローチャート : 判断 508"/>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42029</xdr:rowOff>
    </xdr:from>
    <xdr:ext cx="378565" cy="259045"/>
    <xdr:sp macro="" textlink="">
      <xdr:nvSpPr>
        <xdr:cNvPr id="510" name="テキスト ボックス 509"/>
        <xdr:cNvSpPr txBox="1"/>
      </xdr:nvSpPr>
      <xdr:spPr>
        <a:xfrm>
          <a:off x="15292017" y="6728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11" name="直線コネクタ 51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112979</xdr:rowOff>
    </xdr:from>
    <xdr:to>
      <xdr:col>21</xdr:col>
      <xdr:colOff>212725</xdr:colOff>
      <xdr:row>39</xdr:row>
      <xdr:rowOff>43129</xdr:rowOff>
    </xdr:to>
    <xdr:sp macro="" textlink="">
      <xdr:nvSpPr>
        <xdr:cNvPr id="512" name="フローチャート : 判断 511"/>
        <xdr:cNvSpPr/>
      </xdr:nvSpPr>
      <xdr:spPr>
        <a:xfrm>
          <a:off x="14541500" y="662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59656</xdr:rowOff>
    </xdr:from>
    <xdr:ext cx="378565" cy="259045"/>
    <xdr:sp macro="" textlink="">
      <xdr:nvSpPr>
        <xdr:cNvPr id="513" name="テキスト ボックス 512"/>
        <xdr:cNvSpPr txBox="1"/>
      </xdr:nvSpPr>
      <xdr:spPr>
        <a:xfrm>
          <a:off x="14403017" y="6403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4" name="直線コネクタ 51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95834</xdr:rowOff>
    </xdr:from>
    <xdr:to>
      <xdr:col>20</xdr:col>
      <xdr:colOff>9525</xdr:colOff>
      <xdr:row>39</xdr:row>
      <xdr:rowOff>25984</xdr:rowOff>
    </xdr:to>
    <xdr:sp macro="" textlink="">
      <xdr:nvSpPr>
        <xdr:cNvPr id="515" name="フローチャート : 判断 514"/>
        <xdr:cNvSpPr/>
      </xdr:nvSpPr>
      <xdr:spPr>
        <a:xfrm>
          <a:off x="13652500" y="661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42511</xdr:rowOff>
    </xdr:from>
    <xdr:ext cx="378565" cy="259045"/>
    <xdr:sp macro="" textlink="">
      <xdr:nvSpPr>
        <xdr:cNvPr id="516" name="テキスト ボックス 515"/>
        <xdr:cNvSpPr txBox="1"/>
      </xdr:nvSpPr>
      <xdr:spPr>
        <a:xfrm>
          <a:off x="13514017" y="6386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13309</xdr:rowOff>
    </xdr:from>
    <xdr:to>
      <xdr:col>18</xdr:col>
      <xdr:colOff>492125</xdr:colOff>
      <xdr:row>38</xdr:row>
      <xdr:rowOff>114909</xdr:rowOff>
    </xdr:to>
    <xdr:sp macro="" textlink="">
      <xdr:nvSpPr>
        <xdr:cNvPr id="517" name="フローチャート : 判断 516"/>
        <xdr:cNvSpPr/>
      </xdr:nvSpPr>
      <xdr:spPr>
        <a:xfrm>
          <a:off x="12763500" y="652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131437</xdr:rowOff>
    </xdr:from>
    <xdr:ext cx="469744" cy="259045"/>
    <xdr:sp macro="" textlink="">
      <xdr:nvSpPr>
        <xdr:cNvPr id="518" name="テキスト ボックス 517"/>
        <xdr:cNvSpPr txBox="1"/>
      </xdr:nvSpPr>
      <xdr:spPr>
        <a:xfrm>
          <a:off x="12579427" y="630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85090</xdr:rowOff>
    </xdr:from>
    <xdr:to>
      <xdr:col>23</xdr:col>
      <xdr:colOff>568325</xdr:colOff>
      <xdr:row>36</xdr:row>
      <xdr:rowOff>15240</xdr:rowOff>
    </xdr:to>
    <xdr:sp macro="" textlink="">
      <xdr:nvSpPr>
        <xdr:cNvPr id="524" name="円/楕円 523"/>
        <xdr:cNvSpPr/>
      </xdr:nvSpPr>
      <xdr:spPr>
        <a:xfrm>
          <a:off x="162687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107967</xdr:rowOff>
    </xdr:from>
    <xdr:ext cx="469744" cy="259045"/>
    <xdr:sp macro="" textlink="">
      <xdr:nvSpPr>
        <xdr:cNvPr id="525" name="災害復旧事業費該当値テキスト"/>
        <xdr:cNvSpPr txBox="1"/>
      </xdr:nvSpPr>
      <xdr:spPr>
        <a:xfrm>
          <a:off x="16370300"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97511</xdr:rowOff>
    </xdr:from>
    <xdr:to>
      <xdr:col>22</xdr:col>
      <xdr:colOff>415925</xdr:colOff>
      <xdr:row>38</xdr:row>
      <xdr:rowOff>27660</xdr:rowOff>
    </xdr:to>
    <xdr:sp macro="" textlink="">
      <xdr:nvSpPr>
        <xdr:cNvPr id="526" name="円/楕円 525"/>
        <xdr:cNvSpPr/>
      </xdr:nvSpPr>
      <xdr:spPr>
        <a:xfrm>
          <a:off x="15430500" y="64411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44188</xdr:rowOff>
    </xdr:from>
    <xdr:ext cx="469744" cy="259045"/>
    <xdr:sp macro="" textlink="">
      <xdr:nvSpPr>
        <xdr:cNvPr id="527" name="テキスト ボックス 526"/>
        <xdr:cNvSpPr txBox="1"/>
      </xdr:nvSpPr>
      <xdr:spPr>
        <a:xfrm>
          <a:off x="15246427" y="621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8" name="円/楕円 52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9" name="テキスト ボックス 52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0" name="円/楕円 52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1" name="テキスト ボックス 53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2" name="円/楕円 53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3" name="テキスト ボックス 53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2" name="テキスト ボックス 60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93474</xdr:rowOff>
    </xdr:from>
    <xdr:to>
      <xdr:col>23</xdr:col>
      <xdr:colOff>517525</xdr:colOff>
      <xdr:row>75</xdr:row>
      <xdr:rowOff>135830</xdr:rowOff>
    </xdr:to>
    <xdr:cxnSp macro="">
      <xdr:nvCxnSpPr>
        <xdr:cNvPr id="613" name="直線コネクタ 612"/>
        <xdr:cNvCxnSpPr/>
      </xdr:nvCxnSpPr>
      <xdr:spPr>
        <a:xfrm flipV="1">
          <a:off x="15481300" y="12952224"/>
          <a:ext cx="838200" cy="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134552</xdr:rowOff>
    </xdr:from>
    <xdr:ext cx="534377" cy="259045"/>
    <xdr:sp macro="" textlink="">
      <xdr:nvSpPr>
        <xdr:cNvPr id="614" name="公債費平均値テキスト"/>
        <xdr:cNvSpPr txBox="1"/>
      </xdr:nvSpPr>
      <xdr:spPr>
        <a:xfrm>
          <a:off x="16370300" y="1299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135830</xdr:rowOff>
    </xdr:from>
    <xdr:to>
      <xdr:col>22</xdr:col>
      <xdr:colOff>365125</xdr:colOff>
      <xdr:row>75</xdr:row>
      <xdr:rowOff>157042</xdr:rowOff>
    </xdr:to>
    <xdr:cxnSp macro="">
      <xdr:nvCxnSpPr>
        <xdr:cNvPr id="616" name="直線コネクタ 615"/>
        <xdr:cNvCxnSpPr/>
      </xdr:nvCxnSpPr>
      <xdr:spPr>
        <a:xfrm flipV="1">
          <a:off x="14592300" y="12994580"/>
          <a:ext cx="889000" cy="2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7" name="フローチャート : 判断 616"/>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69646</xdr:rowOff>
    </xdr:from>
    <xdr:ext cx="534377" cy="259045"/>
    <xdr:sp macro="" textlink="">
      <xdr:nvSpPr>
        <xdr:cNvPr id="618" name="テキスト ボックス 617"/>
        <xdr:cNvSpPr txBox="1"/>
      </xdr:nvSpPr>
      <xdr:spPr>
        <a:xfrm>
          <a:off x="15214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157042</xdr:rowOff>
    </xdr:from>
    <xdr:to>
      <xdr:col>21</xdr:col>
      <xdr:colOff>161925</xdr:colOff>
      <xdr:row>76</xdr:row>
      <xdr:rowOff>9300</xdr:rowOff>
    </xdr:to>
    <xdr:cxnSp macro="">
      <xdr:nvCxnSpPr>
        <xdr:cNvPr id="619" name="直線コネクタ 618"/>
        <xdr:cNvCxnSpPr/>
      </xdr:nvCxnSpPr>
      <xdr:spPr>
        <a:xfrm flipV="1">
          <a:off x="13703300" y="13015792"/>
          <a:ext cx="889000" cy="2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156648</xdr:rowOff>
    </xdr:from>
    <xdr:to>
      <xdr:col>21</xdr:col>
      <xdr:colOff>212725</xdr:colOff>
      <xdr:row>76</xdr:row>
      <xdr:rowOff>86798</xdr:rowOff>
    </xdr:to>
    <xdr:sp macro="" textlink="">
      <xdr:nvSpPr>
        <xdr:cNvPr id="620" name="フローチャート : 判断 619"/>
        <xdr:cNvSpPr/>
      </xdr:nvSpPr>
      <xdr:spPr>
        <a:xfrm>
          <a:off x="14541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77925</xdr:rowOff>
    </xdr:from>
    <xdr:ext cx="534377" cy="259045"/>
    <xdr:sp macro="" textlink="">
      <xdr:nvSpPr>
        <xdr:cNvPr id="621" name="テキスト ボックス 620"/>
        <xdr:cNvSpPr txBox="1"/>
      </xdr:nvSpPr>
      <xdr:spPr>
        <a:xfrm>
          <a:off x="14325111" y="131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9300</xdr:rowOff>
    </xdr:from>
    <xdr:to>
      <xdr:col>19</xdr:col>
      <xdr:colOff>644525</xdr:colOff>
      <xdr:row>76</xdr:row>
      <xdr:rowOff>11912</xdr:rowOff>
    </xdr:to>
    <xdr:cxnSp macro="">
      <xdr:nvCxnSpPr>
        <xdr:cNvPr id="622" name="直線コネクタ 621"/>
        <xdr:cNvCxnSpPr/>
      </xdr:nvCxnSpPr>
      <xdr:spPr>
        <a:xfrm flipV="1">
          <a:off x="12814300" y="13039500"/>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126602</xdr:rowOff>
    </xdr:from>
    <xdr:to>
      <xdr:col>20</xdr:col>
      <xdr:colOff>9525</xdr:colOff>
      <xdr:row>76</xdr:row>
      <xdr:rowOff>56753</xdr:rowOff>
    </xdr:to>
    <xdr:sp macro="" textlink="">
      <xdr:nvSpPr>
        <xdr:cNvPr id="623" name="フローチャート : 判断 622"/>
        <xdr:cNvSpPr/>
      </xdr:nvSpPr>
      <xdr:spPr>
        <a:xfrm>
          <a:off x="13652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73279</xdr:rowOff>
    </xdr:from>
    <xdr:ext cx="534377" cy="259045"/>
    <xdr:sp macro="" textlink="">
      <xdr:nvSpPr>
        <xdr:cNvPr id="624" name="テキスト ボックス 623"/>
        <xdr:cNvSpPr txBox="1"/>
      </xdr:nvSpPr>
      <xdr:spPr>
        <a:xfrm>
          <a:off x="13436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116120</xdr:rowOff>
    </xdr:from>
    <xdr:to>
      <xdr:col>18</xdr:col>
      <xdr:colOff>492125</xdr:colOff>
      <xdr:row>76</xdr:row>
      <xdr:rowOff>46270</xdr:rowOff>
    </xdr:to>
    <xdr:sp macro="" textlink="">
      <xdr:nvSpPr>
        <xdr:cNvPr id="625" name="フローチャート : 判断 624"/>
        <xdr:cNvSpPr/>
      </xdr:nvSpPr>
      <xdr:spPr>
        <a:xfrm>
          <a:off x="12763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62797</xdr:rowOff>
    </xdr:from>
    <xdr:ext cx="534377" cy="259045"/>
    <xdr:sp macro="" textlink="">
      <xdr:nvSpPr>
        <xdr:cNvPr id="626" name="テキスト ボックス 625"/>
        <xdr:cNvSpPr txBox="1"/>
      </xdr:nvSpPr>
      <xdr:spPr>
        <a:xfrm>
          <a:off x="12547111" y="1275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42674</xdr:rowOff>
    </xdr:from>
    <xdr:to>
      <xdr:col>23</xdr:col>
      <xdr:colOff>568325</xdr:colOff>
      <xdr:row>75</xdr:row>
      <xdr:rowOff>144274</xdr:rowOff>
    </xdr:to>
    <xdr:sp macro="" textlink="">
      <xdr:nvSpPr>
        <xdr:cNvPr id="632" name="円/楕円 631"/>
        <xdr:cNvSpPr/>
      </xdr:nvSpPr>
      <xdr:spPr>
        <a:xfrm>
          <a:off x="16268700" y="129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65551</xdr:rowOff>
    </xdr:from>
    <xdr:ext cx="534377" cy="259045"/>
    <xdr:sp macro="" textlink="">
      <xdr:nvSpPr>
        <xdr:cNvPr id="633" name="公債費該当値テキスト"/>
        <xdr:cNvSpPr txBox="1"/>
      </xdr:nvSpPr>
      <xdr:spPr>
        <a:xfrm>
          <a:off x="16370300" y="1275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42,331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85030</xdr:rowOff>
    </xdr:from>
    <xdr:to>
      <xdr:col>22</xdr:col>
      <xdr:colOff>415925</xdr:colOff>
      <xdr:row>76</xdr:row>
      <xdr:rowOff>15180</xdr:rowOff>
    </xdr:to>
    <xdr:sp macro="" textlink="">
      <xdr:nvSpPr>
        <xdr:cNvPr id="634" name="円/楕円 633"/>
        <xdr:cNvSpPr/>
      </xdr:nvSpPr>
      <xdr:spPr>
        <a:xfrm>
          <a:off x="15430500" y="129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31707</xdr:rowOff>
    </xdr:from>
    <xdr:ext cx="534377" cy="259045"/>
    <xdr:sp macro="" textlink="">
      <xdr:nvSpPr>
        <xdr:cNvPr id="635" name="テキスト ボックス 634"/>
        <xdr:cNvSpPr txBox="1"/>
      </xdr:nvSpPr>
      <xdr:spPr>
        <a:xfrm>
          <a:off x="15214111" y="127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39,737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106241</xdr:rowOff>
    </xdr:from>
    <xdr:to>
      <xdr:col>21</xdr:col>
      <xdr:colOff>212725</xdr:colOff>
      <xdr:row>76</xdr:row>
      <xdr:rowOff>36392</xdr:rowOff>
    </xdr:to>
    <xdr:sp macro="" textlink="">
      <xdr:nvSpPr>
        <xdr:cNvPr id="636" name="円/楕円 635"/>
        <xdr:cNvSpPr/>
      </xdr:nvSpPr>
      <xdr:spPr>
        <a:xfrm>
          <a:off x="14541500" y="129649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52918</xdr:rowOff>
    </xdr:from>
    <xdr:ext cx="534377" cy="259045"/>
    <xdr:sp macro="" textlink="">
      <xdr:nvSpPr>
        <xdr:cNvPr id="637" name="テキスト ボックス 636"/>
        <xdr:cNvSpPr txBox="1"/>
      </xdr:nvSpPr>
      <xdr:spPr>
        <a:xfrm>
          <a:off x="14325111" y="1274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38,438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129950</xdr:rowOff>
    </xdr:from>
    <xdr:to>
      <xdr:col>20</xdr:col>
      <xdr:colOff>9525</xdr:colOff>
      <xdr:row>76</xdr:row>
      <xdr:rowOff>60100</xdr:rowOff>
    </xdr:to>
    <xdr:sp macro="" textlink="">
      <xdr:nvSpPr>
        <xdr:cNvPr id="638" name="円/楕円 637"/>
        <xdr:cNvSpPr/>
      </xdr:nvSpPr>
      <xdr:spPr>
        <a:xfrm>
          <a:off x="13652500" y="1298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51227</xdr:rowOff>
    </xdr:from>
    <xdr:ext cx="534377" cy="259045"/>
    <xdr:sp macro="" textlink="">
      <xdr:nvSpPr>
        <xdr:cNvPr id="639" name="テキスト ボックス 638"/>
        <xdr:cNvSpPr txBox="1"/>
      </xdr:nvSpPr>
      <xdr:spPr>
        <a:xfrm>
          <a:off x="13436111" y="1308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132562</xdr:rowOff>
    </xdr:from>
    <xdr:to>
      <xdr:col>18</xdr:col>
      <xdr:colOff>492125</xdr:colOff>
      <xdr:row>76</xdr:row>
      <xdr:rowOff>62712</xdr:rowOff>
    </xdr:to>
    <xdr:sp macro="" textlink="">
      <xdr:nvSpPr>
        <xdr:cNvPr id="640" name="円/楕円 639"/>
        <xdr:cNvSpPr/>
      </xdr:nvSpPr>
      <xdr:spPr>
        <a:xfrm>
          <a:off x="12763500" y="1299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53839</xdr:rowOff>
    </xdr:from>
    <xdr:ext cx="534377" cy="259045"/>
    <xdr:sp macro="" textlink="">
      <xdr:nvSpPr>
        <xdr:cNvPr id="641" name="テキスト ボックス 640"/>
        <xdr:cNvSpPr txBox="1"/>
      </xdr:nvSpPr>
      <xdr:spPr>
        <a:xfrm>
          <a:off x="12547111" y="1308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9" name="テキスト ボックス 65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3" name="直線コネクタ 662"/>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4"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5" name="直線コネクタ 664"/>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6"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7" name="直線コネクタ 666"/>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122464</xdr:rowOff>
    </xdr:from>
    <xdr:to>
      <xdr:col>23</xdr:col>
      <xdr:colOff>517525</xdr:colOff>
      <xdr:row>96</xdr:row>
      <xdr:rowOff>134990</xdr:rowOff>
    </xdr:to>
    <xdr:cxnSp macro="">
      <xdr:nvCxnSpPr>
        <xdr:cNvPr id="668" name="直線コネクタ 667"/>
        <xdr:cNvCxnSpPr/>
      </xdr:nvCxnSpPr>
      <xdr:spPr>
        <a:xfrm flipV="1">
          <a:off x="15481300" y="16238764"/>
          <a:ext cx="838200" cy="35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59486</xdr:rowOff>
    </xdr:from>
    <xdr:ext cx="534377" cy="259045"/>
    <xdr:sp macro="" textlink="">
      <xdr:nvSpPr>
        <xdr:cNvPr id="669" name="積立金平均値テキスト"/>
        <xdr:cNvSpPr txBox="1"/>
      </xdr:nvSpPr>
      <xdr:spPr>
        <a:xfrm>
          <a:off x="16370300" y="1651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0" name="フローチャート : 判断 669"/>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134990</xdr:rowOff>
    </xdr:from>
    <xdr:to>
      <xdr:col>22</xdr:col>
      <xdr:colOff>365125</xdr:colOff>
      <xdr:row>98</xdr:row>
      <xdr:rowOff>55073</xdr:rowOff>
    </xdr:to>
    <xdr:cxnSp macro="">
      <xdr:nvCxnSpPr>
        <xdr:cNvPr id="671" name="直線コネクタ 670"/>
        <xdr:cNvCxnSpPr/>
      </xdr:nvCxnSpPr>
      <xdr:spPr>
        <a:xfrm flipV="1">
          <a:off x="14592300" y="16594190"/>
          <a:ext cx="889000" cy="26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72" name="フローチャート : 判断 671"/>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40741</xdr:rowOff>
    </xdr:from>
    <xdr:ext cx="534377" cy="259045"/>
    <xdr:sp macro="" textlink="">
      <xdr:nvSpPr>
        <xdr:cNvPr id="673" name="テキスト ボックス 672"/>
        <xdr:cNvSpPr txBox="1"/>
      </xdr:nvSpPr>
      <xdr:spPr>
        <a:xfrm>
          <a:off x="15214111" y="166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55073</xdr:rowOff>
    </xdr:from>
    <xdr:to>
      <xdr:col>21</xdr:col>
      <xdr:colOff>161925</xdr:colOff>
      <xdr:row>98</xdr:row>
      <xdr:rowOff>109091</xdr:rowOff>
    </xdr:to>
    <xdr:cxnSp macro="">
      <xdr:nvCxnSpPr>
        <xdr:cNvPr id="674" name="直線コネクタ 673"/>
        <xdr:cNvCxnSpPr/>
      </xdr:nvCxnSpPr>
      <xdr:spPr>
        <a:xfrm flipV="1">
          <a:off x="13703300" y="16857173"/>
          <a:ext cx="889000" cy="5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108102</xdr:rowOff>
    </xdr:from>
    <xdr:to>
      <xdr:col>21</xdr:col>
      <xdr:colOff>212725</xdr:colOff>
      <xdr:row>97</xdr:row>
      <xdr:rowOff>38252</xdr:rowOff>
    </xdr:to>
    <xdr:sp macro="" textlink="">
      <xdr:nvSpPr>
        <xdr:cNvPr id="675" name="フローチャート : 判断 674"/>
        <xdr:cNvSpPr/>
      </xdr:nvSpPr>
      <xdr:spPr>
        <a:xfrm>
          <a:off x="14541500" y="1656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54779</xdr:rowOff>
    </xdr:from>
    <xdr:ext cx="534377" cy="259045"/>
    <xdr:sp macro="" textlink="">
      <xdr:nvSpPr>
        <xdr:cNvPr id="676" name="テキスト ボックス 675"/>
        <xdr:cNvSpPr txBox="1"/>
      </xdr:nvSpPr>
      <xdr:spPr>
        <a:xfrm>
          <a:off x="14325111" y="1634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97410</xdr:rowOff>
    </xdr:from>
    <xdr:to>
      <xdr:col>19</xdr:col>
      <xdr:colOff>644525</xdr:colOff>
      <xdr:row>98</xdr:row>
      <xdr:rowOff>109091</xdr:rowOff>
    </xdr:to>
    <xdr:cxnSp macro="">
      <xdr:nvCxnSpPr>
        <xdr:cNvPr id="677" name="直線コネクタ 676"/>
        <xdr:cNvCxnSpPr/>
      </xdr:nvCxnSpPr>
      <xdr:spPr>
        <a:xfrm>
          <a:off x="12814300" y="16899510"/>
          <a:ext cx="889000" cy="1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124151</xdr:rowOff>
    </xdr:from>
    <xdr:to>
      <xdr:col>20</xdr:col>
      <xdr:colOff>9525</xdr:colOff>
      <xdr:row>97</xdr:row>
      <xdr:rowOff>54301</xdr:rowOff>
    </xdr:to>
    <xdr:sp macro="" textlink="">
      <xdr:nvSpPr>
        <xdr:cNvPr id="678" name="フローチャート : 判断 677"/>
        <xdr:cNvSpPr/>
      </xdr:nvSpPr>
      <xdr:spPr>
        <a:xfrm>
          <a:off x="13652500" y="165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70828</xdr:rowOff>
    </xdr:from>
    <xdr:ext cx="534377" cy="259045"/>
    <xdr:sp macro="" textlink="">
      <xdr:nvSpPr>
        <xdr:cNvPr id="679" name="テキスト ボックス 678"/>
        <xdr:cNvSpPr txBox="1"/>
      </xdr:nvSpPr>
      <xdr:spPr>
        <a:xfrm>
          <a:off x="13436111" y="1635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19039</xdr:rowOff>
    </xdr:from>
    <xdr:to>
      <xdr:col>18</xdr:col>
      <xdr:colOff>492125</xdr:colOff>
      <xdr:row>97</xdr:row>
      <xdr:rowOff>120639</xdr:rowOff>
    </xdr:to>
    <xdr:sp macro="" textlink="">
      <xdr:nvSpPr>
        <xdr:cNvPr id="680" name="フローチャート : 判断 679"/>
        <xdr:cNvSpPr/>
      </xdr:nvSpPr>
      <xdr:spPr>
        <a:xfrm>
          <a:off x="12763500" y="166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137166</xdr:rowOff>
    </xdr:from>
    <xdr:ext cx="534377" cy="259045"/>
    <xdr:sp macro="" textlink="">
      <xdr:nvSpPr>
        <xdr:cNvPr id="681" name="テキスト ボックス 680"/>
        <xdr:cNvSpPr txBox="1"/>
      </xdr:nvSpPr>
      <xdr:spPr>
        <a:xfrm>
          <a:off x="12547111" y="164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71664</xdr:rowOff>
    </xdr:from>
    <xdr:to>
      <xdr:col>23</xdr:col>
      <xdr:colOff>568325</xdr:colOff>
      <xdr:row>95</xdr:row>
      <xdr:rowOff>1814</xdr:rowOff>
    </xdr:to>
    <xdr:sp macro="" textlink="">
      <xdr:nvSpPr>
        <xdr:cNvPr id="687" name="円/楕円 686"/>
        <xdr:cNvSpPr/>
      </xdr:nvSpPr>
      <xdr:spPr>
        <a:xfrm>
          <a:off x="16268700" y="1618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94541</xdr:rowOff>
    </xdr:from>
    <xdr:ext cx="534377" cy="259045"/>
    <xdr:sp macro="" textlink="">
      <xdr:nvSpPr>
        <xdr:cNvPr id="688" name="積立金該当値テキスト"/>
        <xdr:cNvSpPr txBox="1"/>
      </xdr:nvSpPr>
      <xdr:spPr>
        <a:xfrm>
          <a:off x="16370300" y="1603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30,754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84190</xdr:rowOff>
    </xdr:from>
    <xdr:to>
      <xdr:col>22</xdr:col>
      <xdr:colOff>415925</xdr:colOff>
      <xdr:row>97</xdr:row>
      <xdr:rowOff>14340</xdr:rowOff>
    </xdr:to>
    <xdr:sp macro="" textlink="">
      <xdr:nvSpPr>
        <xdr:cNvPr id="689" name="円/楕円 688"/>
        <xdr:cNvSpPr/>
      </xdr:nvSpPr>
      <xdr:spPr>
        <a:xfrm>
          <a:off x="15430500" y="1654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30867</xdr:rowOff>
    </xdr:from>
    <xdr:ext cx="534377" cy="259045"/>
    <xdr:sp macro="" textlink="">
      <xdr:nvSpPr>
        <xdr:cNvPr id="690" name="テキスト ボックス 689"/>
        <xdr:cNvSpPr txBox="1"/>
      </xdr:nvSpPr>
      <xdr:spPr>
        <a:xfrm>
          <a:off x="15214111" y="1631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4273</xdr:rowOff>
    </xdr:from>
    <xdr:to>
      <xdr:col>21</xdr:col>
      <xdr:colOff>212725</xdr:colOff>
      <xdr:row>98</xdr:row>
      <xdr:rowOff>105873</xdr:rowOff>
    </xdr:to>
    <xdr:sp macro="" textlink="">
      <xdr:nvSpPr>
        <xdr:cNvPr id="691" name="円/楕円 690"/>
        <xdr:cNvSpPr/>
      </xdr:nvSpPr>
      <xdr:spPr>
        <a:xfrm>
          <a:off x="14541500" y="168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97000</xdr:rowOff>
    </xdr:from>
    <xdr:ext cx="469744" cy="259045"/>
    <xdr:sp macro="" textlink="">
      <xdr:nvSpPr>
        <xdr:cNvPr id="692" name="テキスト ボックス 691"/>
        <xdr:cNvSpPr txBox="1"/>
      </xdr:nvSpPr>
      <xdr:spPr>
        <a:xfrm>
          <a:off x="14357427" y="1689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58291</xdr:rowOff>
    </xdr:from>
    <xdr:to>
      <xdr:col>20</xdr:col>
      <xdr:colOff>9525</xdr:colOff>
      <xdr:row>98</xdr:row>
      <xdr:rowOff>159891</xdr:rowOff>
    </xdr:to>
    <xdr:sp macro="" textlink="">
      <xdr:nvSpPr>
        <xdr:cNvPr id="693" name="円/楕円 692"/>
        <xdr:cNvSpPr/>
      </xdr:nvSpPr>
      <xdr:spPr>
        <a:xfrm>
          <a:off x="13652500" y="1686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151018</xdr:rowOff>
    </xdr:from>
    <xdr:ext cx="469744" cy="259045"/>
    <xdr:sp macro="" textlink="">
      <xdr:nvSpPr>
        <xdr:cNvPr id="694" name="テキスト ボックス 693"/>
        <xdr:cNvSpPr txBox="1"/>
      </xdr:nvSpPr>
      <xdr:spPr>
        <a:xfrm>
          <a:off x="13468427" y="1695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46610</xdr:rowOff>
    </xdr:from>
    <xdr:to>
      <xdr:col>18</xdr:col>
      <xdr:colOff>492125</xdr:colOff>
      <xdr:row>98</xdr:row>
      <xdr:rowOff>148210</xdr:rowOff>
    </xdr:to>
    <xdr:sp macro="" textlink="">
      <xdr:nvSpPr>
        <xdr:cNvPr id="695" name="円/楕円 694"/>
        <xdr:cNvSpPr/>
      </xdr:nvSpPr>
      <xdr:spPr>
        <a:xfrm>
          <a:off x="12763500" y="168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139337</xdr:rowOff>
    </xdr:from>
    <xdr:ext cx="469744" cy="259045"/>
    <xdr:sp macro="" textlink="">
      <xdr:nvSpPr>
        <xdr:cNvPr id="696" name="テキスト ボックス 695"/>
        <xdr:cNvSpPr txBox="1"/>
      </xdr:nvSpPr>
      <xdr:spPr>
        <a:xfrm>
          <a:off x="12579427" y="1694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96266</xdr:rowOff>
    </xdr:from>
    <xdr:to>
      <xdr:col>32</xdr:col>
      <xdr:colOff>187325</xdr:colOff>
      <xdr:row>39</xdr:row>
      <xdr:rowOff>97246</xdr:rowOff>
    </xdr:to>
    <xdr:cxnSp macro="">
      <xdr:nvCxnSpPr>
        <xdr:cNvPr id="727" name="直線コネクタ 726"/>
        <xdr:cNvCxnSpPr/>
      </xdr:nvCxnSpPr>
      <xdr:spPr>
        <a:xfrm>
          <a:off x="21323300" y="6782816"/>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28" name="投資及び出資金平均値テキスト"/>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119616</xdr:rowOff>
    </xdr:from>
    <xdr:to>
      <xdr:col>31</xdr:col>
      <xdr:colOff>34925</xdr:colOff>
      <xdr:row>39</xdr:row>
      <xdr:rowOff>96266</xdr:rowOff>
    </xdr:to>
    <xdr:cxnSp macro="">
      <xdr:nvCxnSpPr>
        <xdr:cNvPr id="730" name="直線コネクタ 729"/>
        <xdr:cNvCxnSpPr/>
      </xdr:nvCxnSpPr>
      <xdr:spPr>
        <a:xfrm>
          <a:off x="20434300" y="6463266"/>
          <a:ext cx="889000" cy="31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1" name="フローチャート : 判断 730"/>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37863</xdr:rowOff>
    </xdr:from>
    <xdr:ext cx="378565" cy="259045"/>
    <xdr:sp macro="" textlink="">
      <xdr:nvSpPr>
        <xdr:cNvPr id="732" name="テキスト ボックス 731"/>
        <xdr:cNvSpPr txBox="1"/>
      </xdr:nvSpPr>
      <xdr:spPr>
        <a:xfrm>
          <a:off x="21134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119616</xdr:rowOff>
    </xdr:from>
    <xdr:to>
      <xdr:col>29</xdr:col>
      <xdr:colOff>517525</xdr:colOff>
      <xdr:row>39</xdr:row>
      <xdr:rowOff>94470</xdr:rowOff>
    </xdr:to>
    <xdr:cxnSp macro="">
      <xdr:nvCxnSpPr>
        <xdr:cNvPr id="733" name="直線コネクタ 732"/>
        <xdr:cNvCxnSpPr/>
      </xdr:nvCxnSpPr>
      <xdr:spPr>
        <a:xfrm flipV="1">
          <a:off x="19545300" y="6463266"/>
          <a:ext cx="889000" cy="3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77960</xdr:rowOff>
    </xdr:from>
    <xdr:to>
      <xdr:col>29</xdr:col>
      <xdr:colOff>568325</xdr:colOff>
      <xdr:row>39</xdr:row>
      <xdr:rowOff>8110</xdr:rowOff>
    </xdr:to>
    <xdr:sp macro="" textlink="">
      <xdr:nvSpPr>
        <xdr:cNvPr id="734" name="フローチャート : 判断 733"/>
        <xdr:cNvSpPr/>
      </xdr:nvSpPr>
      <xdr:spPr>
        <a:xfrm>
          <a:off x="20383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170687</xdr:rowOff>
    </xdr:from>
    <xdr:ext cx="378565" cy="259045"/>
    <xdr:sp macro="" textlink="">
      <xdr:nvSpPr>
        <xdr:cNvPr id="735" name="テキスト ボックス 734"/>
        <xdr:cNvSpPr txBox="1"/>
      </xdr:nvSpPr>
      <xdr:spPr>
        <a:xfrm>
          <a:off x="20245017" y="6685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94470</xdr:rowOff>
    </xdr:from>
    <xdr:to>
      <xdr:col>28</xdr:col>
      <xdr:colOff>314325</xdr:colOff>
      <xdr:row>39</xdr:row>
      <xdr:rowOff>98878</xdr:rowOff>
    </xdr:to>
    <xdr:cxnSp macro="">
      <xdr:nvCxnSpPr>
        <xdr:cNvPr id="736" name="直線コネクタ 735"/>
        <xdr:cNvCxnSpPr/>
      </xdr:nvCxnSpPr>
      <xdr:spPr>
        <a:xfrm flipV="1">
          <a:off x="18656300" y="6781020"/>
          <a:ext cx="889000" cy="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114536</xdr:rowOff>
    </xdr:from>
    <xdr:to>
      <xdr:col>28</xdr:col>
      <xdr:colOff>365125</xdr:colOff>
      <xdr:row>39</xdr:row>
      <xdr:rowOff>44686</xdr:rowOff>
    </xdr:to>
    <xdr:sp macro="" textlink="">
      <xdr:nvSpPr>
        <xdr:cNvPr id="737" name="フローチャート : 判断 736"/>
        <xdr:cNvSpPr/>
      </xdr:nvSpPr>
      <xdr:spPr>
        <a:xfrm>
          <a:off x="19494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61213</xdr:rowOff>
    </xdr:from>
    <xdr:ext cx="378565" cy="259045"/>
    <xdr:sp macro="" textlink="">
      <xdr:nvSpPr>
        <xdr:cNvPr id="738" name="テキスト ボックス 737"/>
        <xdr:cNvSpPr txBox="1"/>
      </xdr:nvSpPr>
      <xdr:spPr>
        <a:xfrm>
          <a:off x="19356017" y="640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104249</xdr:rowOff>
    </xdr:from>
    <xdr:to>
      <xdr:col>27</xdr:col>
      <xdr:colOff>161925</xdr:colOff>
      <xdr:row>39</xdr:row>
      <xdr:rowOff>34399</xdr:rowOff>
    </xdr:to>
    <xdr:sp macro="" textlink="">
      <xdr:nvSpPr>
        <xdr:cNvPr id="739" name="フローチャート : 判断 738"/>
        <xdr:cNvSpPr/>
      </xdr:nvSpPr>
      <xdr:spPr>
        <a:xfrm>
          <a:off x="18605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50926</xdr:rowOff>
    </xdr:from>
    <xdr:ext cx="378565" cy="259045"/>
    <xdr:sp macro="" textlink="">
      <xdr:nvSpPr>
        <xdr:cNvPr id="740" name="テキスト ボックス 739"/>
        <xdr:cNvSpPr txBox="1"/>
      </xdr:nvSpPr>
      <xdr:spPr>
        <a:xfrm>
          <a:off x="18467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46446</xdr:rowOff>
    </xdr:from>
    <xdr:to>
      <xdr:col>32</xdr:col>
      <xdr:colOff>238125</xdr:colOff>
      <xdr:row>39</xdr:row>
      <xdr:rowOff>148046</xdr:rowOff>
    </xdr:to>
    <xdr:sp macro="" textlink="">
      <xdr:nvSpPr>
        <xdr:cNvPr id="746" name="円/楕円 745"/>
        <xdr:cNvSpPr/>
      </xdr:nvSpPr>
      <xdr:spPr>
        <a:xfrm>
          <a:off x="221107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132823</xdr:rowOff>
    </xdr:from>
    <xdr:ext cx="313932" cy="259045"/>
    <xdr:sp macro="" textlink="">
      <xdr:nvSpPr>
        <xdr:cNvPr id="747" name="投資及び出資金該当値テキスト"/>
        <xdr:cNvSpPr txBox="1"/>
      </xdr:nvSpPr>
      <xdr:spPr>
        <a:xfrm>
          <a:off x="22212300" y="6647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45466</xdr:rowOff>
    </xdr:from>
    <xdr:to>
      <xdr:col>31</xdr:col>
      <xdr:colOff>85725</xdr:colOff>
      <xdr:row>39</xdr:row>
      <xdr:rowOff>147066</xdr:rowOff>
    </xdr:to>
    <xdr:sp macro="" textlink="">
      <xdr:nvSpPr>
        <xdr:cNvPr id="748" name="円/楕円 747"/>
        <xdr:cNvSpPr/>
      </xdr:nvSpPr>
      <xdr:spPr>
        <a:xfrm>
          <a:off x="212725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138193</xdr:rowOff>
    </xdr:from>
    <xdr:ext cx="313932" cy="259045"/>
    <xdr:sp macro="" textlink="">
      <xdr:nvSpPr>
        <xdr:cNvPr id="749" name="テキスト ボックス 748"/>
        <xdr:cNvSpPr txBox="1"/>
      </xdr:nvSpPr>
      <xdr:spPr>
        <a:xfrm>
          <a:off x="21166333" y="68247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68816</xdr:rowOff>
    </xdr:from>
    <xdr:to>
      <xdr:col>29</xdr:col>
      <xdr:colOff>568325</xdr:colOff>
      <xdr:row>37</xdr:row>
      <xdr:rowOff>170416</xdr:rowOff>
    </xdr:to>
    <xdr:sp macro="" textlink="">
      <xdr:nvSpPr>
        <xdr:cNvPr id="750" name="円/楕円 749"/>
        <xdr:cNvSpPr/>
      </xdr:nvSpPr>
      <xdr:spPr>
        <a:xfrm>
          <a:off x="20383500" y="641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15493</xdr:rowOff>
    </xdr:from>
    <xdr:ext cx="469744" cy="259045"/>
    <xdr:sp macro="" textlink="">
      <xdr:nvSpPr>
        <xdr:cNvPr id="751" name="テキスト ボックス 750"/>
        <xdr:cNvSpPr txBox="1"/>
      </xdr:nvSpPr>
      <xdr:spPr>
        <a:xfrm>
          <a:off x="20199427" y="618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43670</xdr:rowOff>
    </xdr:from>
    <xdr:to>
      <xdr:col>28</xdr:col>
      <xdr:colOff>365125</xdr:colOff>
      <xdr:row>39</xdr:row>
      <xdr:rowOff>145270</xdr:rowOff>
    </xdr:to>
    <xdr:sp macro="" textlink="">
      <xdr:nvSpPr>
        <xdr:cNvPr id="752" name="円/楕円 751"/>
        <xdr:cNvSpPr/>
      </xdr:nvSpPr>
      <xdr:spPr>
        <a:xfrm>
          <a:off x="19494500" y="673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136397</xdr:rowOff>
    </xdr:from>
    <xdr:ext cx="313932" cy="259045"/>
    <xdr:sp macro="" textlink="">
      <xdr:nvSpPr>
        <xdr:cNvPr id="753" name="テキスト ボックス 752"/>
        <xdr:cNvSpPr txBox="1"/>
      </xdr:nvSpPr>
      <xdr:spPr>
        <a:xfrm>
          <a:off x="19388333" y="6822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4" name="円/楕円 75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5" name="テキスト ボックス 75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1" name="直線コネクタ 780"/>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4"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5" name="直線コネクタ 784"/>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70031</xdr:rowOff>
    </xdr:from>
    <xdr:to>
      <xdr:col>32</xdr:col>
      <xdr:colOff>187325</xdr:colOff>
      <xdr:row>59</xdr:row>
      <xdr:rowOff>73189</xdr:rowOff>
    </xdr:to>
    <xdr:cxnSp macro="">
      <xdr:nvCxnSpPr>
        <xdr:cNvPr id="786" name="直線コネクタ 785"/>
        <xdr:cNvCxnSpPr/>
      </xdr:nvCxnSpPr>
      <xdr:spPr>
        <a:xfrm flipV="1">
          <a:off x="21323300" y="10185581"/>
          <a:ext cx="838200" cy="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118308</xdr:rowOff>
    </xdr:from>
    <xdr:ext cx="469744" cy="259045"/>
    <xdr:sp macro="" textlink="">
      <xdr:nvSpPr>
        <xdr:cNvPr id="787" name="貸付金平均値テキスト"/>
        <xdr:cNvSpPr txBox="1"/>
      </xdr:nvSpPr>
      <xdr:spPr>
        <a:xfrm>
          <a:off x="22212300" y="971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8" name="フローチャート : 判断 787"/>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73189</xdr:rowOff>
    </xdr:from>
    <xdr:to>
      <xdr:col>31</xdr:col>
      <xdr:colOff>34925</xdr:colOff>
      <xdr:row>59</xdr:row>
      <xdr:rowOff>73515</xdr:rowOff>
    </xdr:to>
    <xdr:cxnSp macro="">
      <xdr:nvCxnSpPr>
        <xdr:cNvPr id="789" name="直線コネクタ 788"/>
        <xdr:cNvCxnSpPr/>
      </xdr:nvCxnSpPr>
      <xdr:spPr>
        <a:xfrm flipV="1">
          <a:off x="20434300" y="10188739"/>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90" name="フローチャート : 判断 789"/>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46245</xdr:rowOff>
    </xdr:from>
    <xdr:ext cx="469744" cy="259045"/>
    <xdr:sp macro="" textlink="">
      <xdr:nvSpPr>
        <xdr:cNvPr id="791" name="テキスト ボックス 790"/>
        <xdr:cNvSpPr txBox="1"/>
      </xdr:nvSpPr>
      <xdr:spPr>
        <a:xfrm>
          <a:off x="21088427"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73515</xdr:rowOff>
    </xdr:from>
    <xdr:to>
      <xdr:col>29</xdr:col>
      <xdr:colOff>517525</xdr:colOff>
      <xdr:row>59</xdr:row>
      <xdr:rowOff>73733</xdr:rowOff>
    </xdr:to>
    <xdr:cxnSp macro="">
      <xdr:nvCxnSpPr>
        <xdr:cNvPr id="792" name="直線コネクタ 791"/>
        <xdr:cNvCxnSpPr/>
      </xdr:nvCxnSpPr>
      <xdr:spPr>
        <a:xfrm flipV="1">
          <a:off x="19545300" y="10189065"/>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4101</xdr:rowOff>
    </xdr:from>
    <xdr:to>
      <xdr:col>29</xdr:col>
      <xdr:colOff>568325</xdr:colOff>
      <xdr:row>57</xdr:row>
      <xdr:rowOff>105701</xdr:rowOff>
    </xdr:to>
    <xdr:sp macro="" textlink="">
      <xdr:nvSpPr>
        <xdr:cNvPr id="793" name="フローチャート : 判断 792"/>
        <xdr:cNvSpPr/>
      </xdr:nvSpPr>
      <xdr:spPr>
        <a:xfrm>
          <a:off x="20383500" y="977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122228</xdr:rowOff>
    </xdr:from>
    <xdr:ext cx="469744" cy="259045"/>
    <xdr:sp macro="" textlink="">
      <xdr:nvSpPr>
        <xdr:cNvPr id="794" name="テキスト ボックス 793"/>
        <xdr:cNvSpPr txBox="1"/>
      </xdr:nvSpPr>
      <xdr:spPr>
        <a:xfrm>
          <a:off x="20199427" y="955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73733</xdr:rowOff>
    </xdr:from>
    <xdr:to>
      <xdr:col>28</xdr:col>
      <xdr:colOff>314325</xdr:colOff>
      <xdr:row>59</xdr:row>
      <xdr:rowOff>73841</xdr:rowOff>
    </xdr:to>
    <xdr:cxnSp macro="">
      <xdr:nvCxnSpPr>
        <xdr:cNvPr id="795" name="直線コネクタ 794"/>
        <xdr:cNvCxnSpPr/>
      </xdr:nvCxnSpPr>
      <xdr:spPr>
        <a:xfrm flipV="1">
          <a:off x="18656300" y="10189283"/>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39697</xdr:rowOff>
    </xdr:from>
    <xdr:to>
      <xdr:col>28</xdr:col>
      <xdr:colOff>365125</xdr:colOff>
      <xdr:row>56</xdr:row>
      <xdr:rowOff>141297</xdr:rowOff>
    </xdr:to>
    <xdr:sp macro="" textlink="">
      <xdr:nvSpPr>
        <xdr:cNvPr id="796" name="フローチャート : 判断 795"/>
        <xdr:cNvSpPr/>
      </xdr:nvSpPr>
      <xdr:spPr>
        <a:xfrm>
          <a:off x="19494500" y="964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157824</xdr:rowOff>
    </xdr:from>
    <xdr:ext cx="469744" cy="259045"/>
    <xdr:sp macro="" textlink="">
      <xdr:nvSpPr>
        <xdr:cNvPr id="797" name="テキスト ボックス 796"/>
        <xdr:cNvSpPr txBox="1"/>
      </xdr:nvSpPr>
      <xdr:spPr>
        <a:xfrm>
          <a:off x="19310427" y="94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125912</xdr:rowOff>
    </xdr:from>
    <xdr:to>
      <xdr:col>27</xdr:col>
      <xdr:colOff>161925</xdr:colOff>
      <xdr:row>57</xdr:row>
      <xdr:rowOff>56062</xdr:rowOff>
    </xdr:to>
    <xdr:sp macro="" textlink="">
      <xdr:nvSpPr>
        <xdr:cNvPr id="798" name="フローチャート : 判断 797"/>
        <xdr:cNvSpPr/>
      </xdr:nvSpPr>
      <xdr:spPr>
        <a:xfrm>
          <a:off x="18605500" y="97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72589</xdr:rowOff>
    </xdr:from>
    <xdr:ext cx="469744" cy="259045"/>
    <xdr:sp macro="" textlink="">
      <xdr:nvSpPr>
        <xdr:cNvPr id="799" name="テキスト ボックス 798"/>
        <xdr:cNvSpPr txBox="1"/>
      </xdr:nvSpPr>
      <xdr:spPr>
        <a:xfrm>
          <a:off x="18421427" y="950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19231</xdr:rowOff>
    </xdr:from>
    <xdr:to>
      <xdr:col>32</xdr:col>
      <xdr:colOff>238125</xdr:colOff>
      <xdr:row>59</xdr:row>
      <xdr:rowOff>120831</xdr:rowOff>
    </xdr:to>
    <xdr:sp macro="" textlink="">
      <xdr:nvSpPr>
        <xdr:cNvPr id="805" name="円/楕円 804"/>
        <xdr:cNvSpPr/>
      </xdr:nvSpPr>
      <xdr:spPr>
        <a:xfrm>
          <a:off x="22110700" y="1013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105608</xdr:rowOff>
    </xdr:from>
    <xdr:ext cx="378565" cy="259045"/>
    <xdr:sp macro="" textlink="">
      <xdr:nvSpPr>
        <xdr:cNvPr id="806" name="貸付金該当値テキスト"/>
        <xdr:cNvSpPr txBox="1"/>
      </xdr:nvSpPr>
      <xdr:spPr>
        <a:xfrm>
          <a:off x="22212300" y="10049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22389</xdr:rowOff>
    </xdr:from>
    <xdr:to>
      <xdr:col>31</xdr:col>
      <xdr:colOff>85725</xdr:colOff>
      <xdr:row>59</xdr:row>
      <xdr:rowOff>123989</xdr:rowOff>
    </xdr:to>
    <xdr:sp macro="" textlink="">
      <xdr:nvSpPr>
        <xdr:cNvPr id="807" name="円/楕円 806"/>
        <xdr:cNvSpPr/>
      </xdr:nvSpPr>
      <xdr:spPr>
        <a:xfrm>
          <a:off x="21272500" y="1013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115116</xdr:rowOff>
    </xdr:from>
    <xdr:ext cx="378565" cy="259045"/>
    <xdr:sp macro="" textlink="">
      <xdr:nvSpPr>
        <xdr:cNvPr id="808" name="テキスト ボックス 807"/>
        <xdr:cNvSpPr txBox="1"/>
      </xdr:nvSpPr>
      <xdr:spPr>
        <a:xfrm>
          <a:off x="21134017" y="10230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22715</xdr:rowOff>
    </xdr:from>
    <xdr:to>
      <xdr:col>29</xdr:col>
      <xdr:colOff>568325</xdr:colOff>
      <xdr:row>59</xdr:row>
      <xdr:rowOff>124315</xdr:rowOff>
    </xdr:to>
    <xdr:sp macro="" textlink="">
      <xdr:nvSpPr>
        <xdr:cNvPr id="809" name="円/楕円 808"/>
        <xdr:cNvSpPr/>
      </xdr:nvSpPr>
      <xdr:spPr>
        <a:xfrm>
          <a:off x="20383500" y="101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115442</xdr:rowOff>
    </xdr:from>
    <xdr:ext cx="378565" cy="259045"/>
    <xdr:sp macro="" textlink="">
      <xdr:nvSpPr>
        <xdr:cNvPr id="810" name="テキスト ボックス 809"/>
        <xdr:cNvSpPr txBox="1"/>
      </xdr:nvSpPr>
      <xdr:spPr>
        <a:xfrm>
          <a:off x="20245017" y="10230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22933</xdr:rowOff>
    </xdr:from>
    <xdr:to>
      <xdr:col>28</xdr:col>
      <xdr:colOff>365125</xdr:colOff>
      <xdr:row>59</xdr:row>
      <xdr:rowOff>124533</xdr:rowOff>
    </xdr:to>
    <xdr:sp macro="" textlink="">
      <xdr:nvSpPr>
        <xdr:cNvPr id="811" name="円/楕円 810"/>
        <xdr:cNvSpPr/>
      </xdr:nvSpPr>
      <xdr:spPr>
        <a:xfrm>
          <a:off x="19494500" y="1013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115660</xdr:rowOff>
    </xdr:from>
    <xdr:ext cx="378565" cy="259045"/>
    <xdr:sp macro="" textlink="">
      <xdr:nvSpPr>
        <xdr:cNvPr id="812" name="テキスト ボックス 811"/>
        <xdr:cNvSpPr txBox="1"/>
      </xdr:nvSpPr>
      <xdr:spPr>
        <a:xfrm>
          <a:off x="19356017" y="1023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23041</xdr:rowOff>
    </xdr:from>
    <xdr:to>
      <xdr:col>27</xdr:col>
      <xdr:colOff>161925</xdr:colOff>
      <xdr:row>59</xdr:row>
      <xdr:rowOff>124641</xdr:rowOff>
    </xdr:to>
    <xdr:sp macro="" textlink="">
      <xdr:nvSpPr>
        <xdr:cNvPr id="813" name="円/楕円 812"/>
        <xdr:cNvSpPr/>
      </xdr:nvSpPr>
      <xdr:spPr>
        <a:xfrm>
          <a:off x="18605500" y="1013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115768</xdr:rowOff>
    </xdr:from>
    <xdr:ext cx="378565" cy="259045"/>
    <xdr:sp macro="" textlink="">
      <xdr:nvSpPr>
        <xdr:cNvPr id="814" name="テキスト ボックス 813"/>
        <xdr:cNvSpPr txBox="1"/>
      </xdr:nvSpPr>
      <xdr:spPr>
        <a:xfrm>
          <a:off x="18467017" y="1023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44,432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9" name="直線コネクタ 838"/>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0"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1" name="直線コネクタ 840"/>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2"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3" name="直線コネクタ 842"/>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115126</xdr:rowOff>
    </xdr:from>
    <xdr:to>
      <xdr:col>32</xdr:col>
      <xdr:colOff>187325</xdr:colOff>
      <xdr:row>75</xdr:row>
      <xdr:rowOff>153473</xdr:rowOff>
    </xdr:to>
    <xdr:cxnSp macro="">
      <xdr:nvCxnSpPr>
        <xdr:cNvPr id="844" name="直線コネクタ 843"/>
        <xdr:cNvCxnSpPr/>
      </xdr:nvCxnSpPr>
      <xdr:spPr>
        <a:xfrm flipV="1">
          <a:off x="21323300" y="12973876"/>
          <a:ext cx="838200" cy="3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143699</xdr:rowOff>
    </xdr:from>
    <xdr:ext cx="534377" cy="259045"/>
    <xdr:sp macro="" textlink="">
      <xdr:nvSpPr>
        <xdr:cNvPr id="845" name="繰出金平均値テキスト"/>
        <xdr:cNvSpPr txBox="1"/>
      </xdr:nvSpPr>
      <xdr:spPr>
        <a:xfrm>
          <a:off x="22212300" y="13002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6" name="フローチャート : 判断 845"/>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153473</xdr:rowOff>
    </xdr:from>
    <xdr:to>
      <xdr:col>31</xdr:col>
      <xdr:colOff>34925</xdr:colOff>
      <xdr:row>76</xdr:row>
      <xdr:rowOff>13094</xdr:rowOff>
    </xdr:to>
    <xdr:cxnSp macro="">
      <xdr:nvCxnSpPr>
        <xdr:cNvPr id="847" name="直線コネクタ 846"/>
        <xdr:cNvCxnSpPr/>
      </xdr:nvCxnSpPr>
      <xdr:spPr>
        <a:xfrm flipV="1">
          <a:off x="20434300" y="13012223"/>
          <a:ext cx="889000" cy="3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8" name="フローチャート : 判断 847"/>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94721</xdr:rowOff>
    </xdr:from>
    <xdr:ext cx="534377" cy="259045"/>
    <xdr:sp macro="" textlink="">
      <xdr:nvSpPr>
        <xdr:cNvPr id="849" name="テキスト ボックス 848"/>
        <xdr:cNvSpPr txBox="1"/>
      </xdr:nvSpPr>
      <xdr:spPr>
        <a:xfrm>
          <a:off x="21056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13094</xdr:rowOff>
    </xdr:from>
    <xdr:to>
      <xdr:col>29</xdr:col>
      <xdr:colOff>517525</xdr:colOff>
      <xdr:row>76</xdr:row>
      <xdr:rowOff>43631</xdr:rowOff>
    </xdr:to>
    <xdr:cxnSp macro="">
      <xdr:nvCxnSpPr>
        <xdr:cNvPr id="850" name="直線コネクタ 849"/>
        <xdr:cNvCxnSpPr/>
      </xdr:nvCxnSpPr>
      <xdr:spPr>
        <a:xfrm flipV="1">
          <a:off x="19545300" y="13043294"/>
          <a:ext cx="889000" cy="3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61849</xdr:rowOff>
    </xdr:from>
    <xdr:to>
      <xdr:col>29</xdr:col>
      <xdr:colOff>568325</xdr:colOff>
      <xdr:row>76</xdr:row>
      <xdr:rowOff>163449</xdr:rowOff>
    </xdr:to>
    <xdr:sp macro="" textlink="">
      <xdr:nvSpPr>
        <xdr:cNvPr id="851" name="フローチャート : 判断 850"/>
        <xdr:cNvSpPr/>
      </xdr:nvSpPr>
      <xdr:spPr>
        <a:xfrm>
          <a:off x="20383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154576</xdr:rowOff>
    </xdr:from>
    <xdr:ext cx="534377" cy="259045"/>
    <xdr:sp macro="" textlink="">
      <xdr:nvSpPr>
        <xdr:cNvPr id="852" name="テキスト ボックス 851"/>
        <xdr:cNvSpPr txBox="1"/>
      </xdr:nvSpPr>
      <xdr:spPr>
        <a:xfrm>
          <a:off x="20167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43631</xdr:rowOff>
    </xdr:from>
    <xdr:to>
      <xdr:col>28</xdr:col>
      <xdr:colOff>314325</xdr:colOff>
      <xdr:row>76</xdr:row>
      <xdr:rowOff>95980</xdr:rowOff>
    </xdr:to>
    <xdr:cxnSp macro="">
      <xdr:nvCxnSpPr>
        <xdr:cNvPr id="853" name="直線コネクタ 852"/>
        <xdr:cNvCxnSpPr/>
      </xdr:nvCxnSpPr>
      <xdr:spPr>
        <a:xfrm flipV="1">
          <a:off x="18656300" y="13073831"/>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65412</xdr:rowOff>
    </xdr:from>
    <xdr:to>
      <xdr:col>28</xdr:col>
      <xdr:colOff>365125</xdr:colOff>
      <xdr:row>76</xdr:row>
      <xdr:rowOff>167012</xdr:rowOff>
    </xdr:to>
    <xdr:sp macro="" textlink="">
      <xdr:nvSpPr>
        <xdr:cNvPr id="854" name="フローチャート : 判断 853"/>
        <xdr:cNvSpPr/>
      </xdr:nvSpPr>
      <xdr:spPr>
        <a:xfrm>
          <a:off x="19494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158139</xdr:rowOff>
    </xdr:from>
    <xdr:ext cx="534377" cy="259045"/>
    <xdr:sp macro="" textlink="">
      <xdr:nvSpPr>
        <xdr:cNvPr id="855" name="テキスト ボックス 854"/>
        <xdr:cNvSpPr txBox="1"/>
      </xdr:nvSpPr>
      <xdr:spPr>
        <a:xfrm>
          <a:off x="19278111" y="131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90691</xdr:rowOff>
    </xdr:from>
    <xdr:to>
      <xdr:col>27</xdr:col>
      <xdr:colOff>161925</xdr:colOff>
      <xdr:row>77</xdr:row>
      <xdr:rowOff>20841</xdr:rowOff>
    </xdr:to>
    <xdr:sp macro="" textlink="">
      <xdr:nvSpPr>
        <xdr:cNvPr id="856" name="フローチャート : 判断 855"/>
        <xdr:cNvSpPr/>
      </xdr:nvSpPr>
      <xdr:spPr>
        <a:xfrm>
          <a:off x="18605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11968</xdr:rowOff>
    </xdr:from>
    <xdr:ext cx="534377" cy="259045"/>
    <xdr:sp macro="" textlink="">
      <xdr:nvSpPr>
        <xdr:cNvPr id="857" name="テキスト ボックス 856"/>
        <xdr:cNvSpPr txBox="1"/>
      </xdr:nvSpPr>
      <xdr:spPr>
        <a:xfrm>
          <a:off x="18389111" y="132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64326</xdr:rowOff>
    </xdr:from>
    <xdr:to>
      <xdr:col>32</xdr:col>
      <xdr:colOff>238125</xdr:colOff>
      <xdr:row>75</xdr:row>
      <xdr:rowOff>165925</xdr:rowOff>
    </xdr:to>
    <xdr:sp macro="" textlink="">
      <xdr:nvSpPr>
        <xdr:cNvPr id="863" name="円/楕円 862"/>
        <xdr:cNvSpPr/>
      </xdr:nvSpPr>
      <xdr:spPr>
        <a:xfrm>
          <a:off x="22110700" y="129230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87203</xdr:rowOff>
    </xdr:from>
    <xdr:ext cx="534377" cy="259045"/>
    <xdr:sp macro="" textlink="">
      <xdr:nvSpPr>
        <xdr:cNvPr id="864" name="繰出金該当値テキスト"/>
        <xdr:cNvSpPr txBox="1"/>
      </xdr:nvSpPr>
      <xdr:spPr>
        <a:xfrm>
          <a:off x="22212300" y="127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52,290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102673</xdr:rowOff>
    </xdr:from>
    <xdr:to>
      <xdr:col>31</xdr:col>
      <xdr:colOff>85725</xdr:colOff>
      <xdr:row>76</xdr:row>
      <xdr:rowOff>32823</xdr:rowOff>
    </xdr:to>
    <xdr:sp macro="" textlink="">
      <xdr:nvSpPr>
        <xdr:cNvPr id="865" name="円/楕円 864"/>
        <xdr:cNvSpPr/>
      </xdr:nvSpPr>
      <xdr:spPr>
        <a:xfrm>
          <a:off x="21272500" y="1296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49350</xdr:rowOff>
    </xdr:from>
    <xdr:ext cx="534377" cy="259045"/>
    <xdr:sp macro="" textlink="">
      <xdr:nvSpPr>
        <xdr:cNvPr id="866" name="テキスト ボックス 865"/>
        <xdr:cNvSpPr txBox="1"/>
      </xdr:nvSpPr>
      <xdr:spPr>
        <a:xfrm>
          <a:off x="21056111" y="127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133744</xdr:rowOff>
    </xdr:from>
    <xdr:to>
      <xdr:col>29</xdr:col>
      <xdr:colOff>568325</xdr:colOff>
      <xdr:row>76</xdr:row>
      <xdr:rowOff>63894</xdr:rowOff>
    </xdr:to>
    <xdr:sp macro="" textlink="">
      <xdr:nvSpPr>
        <xdr:cNvPr id="867" name="円/楕円 866"/>
        <xdr:cNvSpPr/>
      </xdr:nvSpPr>
      <xdr:spPr>
        <a:xfrm>
          <a:off x="20383500" y="129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80421</xdr:rowOff>
    </xdr:from>
    <xdr:ext cx="534377" cy="259045"/>
    <xdr:sp macro="" textlink="">
      <xdr:nvSpPr>
        <xdr:cNvPr id="868" name="テキスト ボックス 867"/>
        <xdr:cNvSpPr txBox="1"/>
      </xdr:nvSpPr>
      <xdr:spPr>
        <a:xfrm>
          <a:off x="20167111" y="1276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48,646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164281</xdr:rowOff>
    </xdr:from>
    <xdr:to>
      <xdr:col>28</xdr:col>
      <xdr:colOff>365125</xdr:colOff>
      <xdr:row>76</xdr:row>
      <xdr:rowOff>94431</xdr:rowOff>
    </xdr:to>
    <xdr:sp macro="" textlink="">
      <xdr:nvSpPr>
        <xdr:cNvPr id="869" name="円/楕円 868"/>
        <xdr:cNvSpPr/>
      </xdr:nvSpPr>
      <xdr:spPr>
        <a:xfrm>
          <a:off x="19494500" y="1302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110958</xdr:rowOff>
    </xdr:from>
    <xdr:ext cx="534377" cy="259045"/>
    <xdr:sp macro="" textlink="">
      <xdr:nvSpPr>
        <xdr:cNvPr id="870" name="テキスト ボックス 869"/>
        <xdr:cNvSpPr txBox="1"/>
      </xdr:nvSpPr>
      <xdr:spPr>
        <a:xfrm>
          <a:off x="19278111" y="1279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47,043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45180</xdr:rowOff>
    </xdr:from>
    <xdr:to>
      <xdr:col>27</xdr:col>
      <xdr:colOff>161925</xdr:colOff>
      <xdr:row>76</xdr:row>
      <xdr:rowOff>146780</xdr:rowOff>
    </xdr:to>
    <xdr:sp macro="" textlink="">
      <xdr:nvSpPr>
        <xdr:cNvPr id="871" name="円/楕円 870"/>
        <xdr:cNvSpPr/>
      </xdr:nvSpPr>
      <xdr:spPr>
        <a:xfrm>
          <a:off x="18605500" y="130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163307</xdr:rowOff>
    </xdr:from>
    <xdr:ext cx="534377" cy="259045"/>
    <xdr:sp macro="" textlink="">
      <xdr:nvSpPr>
        <xdr:cNvPr id="872" name="テキスト ボックス 871"/>
        <xdr:cNvSpPr txBox="1"/>
      </xdr:nvSpPr>
      <xdr:spPr>
        <a:xfrm>
          <a:off x="18389111" y="1285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44,295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415,968</a:t>
          </a:r>
          <a:r>
            <a:rPr kumimoji="1" lang="ja-JP" altLang="ja-JP" sz="1300">
              <a:solidFill>
                <a:schemeClr val="dk1"/>
              </a:solidFill>
              <a:effectLst/>
              <a:latin typeface="+mn-lt"/>
              <a:ea typeface="+mn-ea"/>
              <a:cs typeface="+mn-cs"/>
            </a:rPr>
            <a:t>円となっている。</a:t>
          </a:r>
          <a:endParaRPr lang="ja-JP" altLang="ja-JP" sz="1300">
            <a:effectLst/>
          </a:endParaRPr>
        </a:p>
        <a:p>
          <a:r>
            <a:rPr kumimoji="1" lang="ja-JP" altLang="ja-JP" sz="1300">
              <a:solidFill>
                <a:schemeClr val="dk1"/>
              </a:solidFill>
              <a:effectLst/>
              <a:latin typeface="+mn-lt"/>
              <a:ea typeface="+mn-ea"/>
              <a:cs typeface="+mn-cs"/>
            </a:rPr>
            <a:t>主な構成項目として補助費等</a:t>
          </a:r>
          <a:r>
            <a:rPr kumimoji="1" lang="en-US" altLang="ja-JP" sz="1300">
              <a:solidFill>
                <a:schemeClr val="dk1"/>
              </a:solidFill>
              <a:effectLst/>
              <a:latin typeface="+mn-lt"/>
              <a:ea typeface="+mn-ea"/>
              <a:cs typeface="+mn-cs"/>
            </a:rPr>
            <a:t>83,470</a:t>
          </a:r>
          <a:r>
            <a:rPr kumimoji="1" lang="ja-JP" altLang="ja-JP" sz="1300">
              <a:solidFill>
                <a:schemeClr val="dk1"/>
              </a:solidFill>
              <a:effectLst/>
              <a:latin typeface="+mn-lt"/>
              <a:ea typeface="+mn-ea"/>
              <a:cs typeface="+mn-cs"/>
            </a:rPr>
            <a:t>円，扶助費</a:t>
          </a:r>
          <a:r>
            <a:rPr kumimoji="1" lang="en-US" altLang="ja-JP" sz="1300">
              <a:solidFill>
                <a:schemeClr val="dk1"/>
              </a:solidFill>
              <a:effectLst/>
              <a:latin typeface="+mn-lt"/>
              <a:ea typeface="+mn-ea"/>
              <a:cs typeface="+mn-cs"/>
            </a:rPr>
            <a:t>63,824</a:t>
          </a:r>
          <a:r>
            <a:rPr kumimoji="1" lang="ja-JP" altLang="ja-JP" sz="1300">
              <a:solidFill>
                <a:schemeClr val="dk1"/>
              </a:solidFill>
              <a:effectLst/>
              <a:latin typeface="+mn-lt"/>
              <a:ea typeface="+mn-ea"/>
              <a:cs typeface="+mn-cs"/>
            </a:rPr>
            <a:t>円，人件費</a:t>
          </a:r>
          <a:r>
            <a:rPr kumimoji="1" lang="en-US" altLang="ja-JP" sz="1300">
              <a:solidFill>
                <a:schemeClr val="dk1"/>
              </a:solidFill>
              <a:effectLst/>
              <a:latin typeface="+mn-lt"/>
              <a:ea typeface="+mn-ea"/>
              <a:cs typeface="+mn-cs"/>
            </a:rPr>
            <a:t>62,182</a:t>
          </a:r>
          <a:r>
            <a:rPr kumimoji="1" lang="ja-JP" altLang="ja-JP" sz="1300">
              <a:solidFill>
                <a:schemeClr val="dk1"/>
              </a:solidFill>
              <a:effectLst/>
              <a:latin typeface="+mn-lt"/>
              <a:ea typeface="+mn-ea"/>
              <a:cs typeface="+mn-cs"/>
            </a:rPr>
            <a:t>円，物件費</a:t>
          </a:r>
          <a:r>
            <a:rPr kumimoji="1" lang="en-US" altLang="ja-JP" sz="1300">
              <a:solidFill>
                <a:schemeClr val="dk1"/>
              </a:solidFill>
              <a:effectLst/>
              <a:latin typeface="+mn-lt"/>
              <a:ea typeface="+mn-ea"/>
              <a:cs typeface="+mn-cs"/>
            </a:rPr>
            <a:t>53,266</a:t>
          </a:r>
          <a:r>
            <a:rPr kumimoji="1" lang="ja-JP" altLang="ja-JP" sz="1300">
              <a:solidFill>
                <a:schemeClr val="dk1"/>
              </a:solidFill>
              <a:effectLst/>
              <a:latin typeface="+mn-lt"/>
              <a:ea typeface="+mn-ea"/>
              <a:cs typeface="+mn-cs"/>
            </a:rPr>
            <a:t>円。</a:t>
          </a:r>
          <a:endParaRPr lang="ja-JP" altLang="ja-JP" sz="1300">
            <a:effectLst/>
          </a:endParaRPr>
        </a:p>
        <a:p>
          <a:r>
            <a:rPr kumimoji="1" lang="ja-JP" altLang="ja-JP" sz="1300">
              <a:solidFill>
                <a:schemeClr val="dk1"/>
              </a:solidFill>
              <a:effectLst/>
              <a:latin typeface="+mn-lt"/>
              <a:ea typeface="+mn-ea"/>
              <a:cs typeface="+mn-cs"/>
            </a:rPr>
            <a:t>補助費等は</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年度から伸びており，前年度比は</a:t>
          </a:r>
          <a:r>
            <a:rPr kumimoji="1" lang="en-US" altLang="ja-JP" sz="1300">
              <a:solidFill>
                <a:schemeClr val="dk1"/>
              </a:solidFill>
              <a:effectLst/>
              <a:latin typeface="+mn-lt"/>
              <a:ea typeface="+mn-ea"/>
              <a:cs typeface="+mn-cs"/>
            </a:rPr>
            <a:t>29.4</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となって</a:t>
          </a:r>
          <a:r>
            <a:rPr kumimoji="1" lang="ja-JP" altLang="en-US" sz="1300">
              <a:solidFill>
                <a:schemeClr val="dk1"/>
              </a:solidFill>
              <a:effectLst/>
              <a:latin typeface="+mn-lt"/>
              <a:ea typeface="+mn-ea"/>
              <a:cs typeface="+mn-cs"/>
            </a:rPr>
            <a:t>いる。</a:t>
          </a:r>
          <a:r>
            <a:rPr kumimoji="1" lang="ja-JP" altLang="ja-JP" sz="1300">
              <a:solidFill>
                <a:schemeClr val="dk1"/>
              </a:solidFill>
              <a:effectLst/>
              <a:latin typeface="+mn-lt"/>
              <a:ea typeface="+mn-ea"/>
              <a:cs typeface="+mn-cs"/>
            </a:rPr>
            <a:t>主な要因は，ふるさとづくり寄付報償費の増加である。扶助費は平成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年度より増加傾向にあり，主な要因として</a:t>
          </a:r>
          <a:r>
            <a:rPr kumimoji="1" lang="ja-JP" altLang="en-US" sz="1300">
              <a:solidFill>
                <a:schemeClr val="dk1"/>
              </a:solidFill>
              <a:effectLst/>
              <a:latin typeface="+mn-lt"/>
              <a:ea typeface="+mn-ea"/>
              <a:cs typeface="+mn-cs"/>
            </a:rPr>
            <a:t>年金生活者等支援臨時福祉給付金や</a:t>
          </a:r>
          <a:r>
            <a:rPr lang="ja-JP" altLang="ja-JP" sz="1300" b="0" i="0" baseline="0">
              <a:solidFill>
                <a:schemeClr val="dk1"/>
              </a:solidFill>
              <a:effectLst/>
              <a:latin typeface="+mn-lt"/>
              <a:ea typeface="+mn-ea"/>
              <a:cs typeface="+mn-cs"/>
            </a:rPr>
            <a:t>障害者自立支援事業</a:t>
          </a:r>
          <a:r>
            <a:rPr lang="ja-JP" altLang="en-US" sz="1300" b="0" i="0" baseline="0">
              <a:solidFill>
                <a:schemeClr val="dk1"/>
              </a:solidFill>
              <a:effectLst/>
              <a:latin typeface="+mn-lt"/>
              <a:ea typeface="+mn-ea"/>
              <a:cs typeface="+mn-cs"/>
            </a:rPr>
            <a:t>，医療福祉扶助事業（マル福）</a:t>
          </a:r>
          <a:r>
            <a:rPr lang="ja-JP" altLang="ja-JP" sz="1300" b="0" i="0" baseline="0">
              <a:solidFill>
                <a:schemeClr val="dk1"/>
              </a:solidFill>
              <a:effectLst/>
              <a:latin typeface="+mn-lt"/>
              <a:ea typeface="+mn-ea"/>
              <a:cs typeface="+mn-cs"/>
            </a:rPr>
            <a:t>等がある。</a:t>
          </a:r>
          <a:r>
            <a:rPr lang="ja-JP" altLang="en-US" sz="1300" b="0" i="0" baseline="0">
              <a:solidFill>
                <a:schemeClr val="dk1"/>
              </a:solidFill>
              <a:effectLst/>
              <a:latin typeface="+mn-lt"/>
              <a:ea typeface="+mn-ea"/>
              <a:cs typeface="+mn-cs"/>
            </a:rPr>
            <a:t>人件費は職員数の増等により前年度より</a:t>
          </a:r>
          <a:r>
            <a:rPr lang="en-US" altLang="ja-JP" sz="1300" b="0" i="0" baseline="0">
              <a:solidFill>
                <a:schemeClr val="dk1"/>
              </a:solidFill>
              <a:effectLst/>
              <a:latin typeface="+mn-lt"/>
              <a:ea typeface="+mn-ea"/>
              <a:cs typeface="+mn-cs"/>
            </a:rPr>
            <a:t>2,821</a:t>
          </a:r>
          <a:r>
            <a:rPr lang="ja-JP" altLang="en-US" sz="1300" b="0" i="0" baseline="0">
              <a:solidFill>
                <a:schemeClr val="dk1"/>
              </a:solidFill>
              <a:effectLst/>
              <a:latin typeface="+mn-lt"/>
              <a:ea typeface="+mn-ea"/>
              <a:cs typeface="+mn-cs"/>
            </a:rPr>
            <a:t>円増加した。</a:t>
          </a:r>
          <a:r>
            <a:rPr lang="ja-JP" altLang="ja-JP" sz="1300" b="0" i="0" baseline="0">
              <a:solidFill>
                <a:schemeClr val="dk1"/>
              </a:solidFill>
              <a:effectLst/>
              <a:latin typeface="+mn-lt"/>
              <a:ea typeface="+mn-ea"/>
              <a:cs typeface="+mn-cs"/>
            </a:rPr>
            <a:t>また，積立金</a:t>
          </a:r>
          <a:r>
            <a:rPr lang="ja-JP" altLang="en-US" sz="1300" b="0" i="0" baseline="0">
              <a:solidFill>
                <a:schemeClr val="dk1"/>
              </a:solidFill>
              <a:effectLst/>
              <a:latin typeface="+mn-lt"/>
              <a:ea typeface="+mn-ea"/>
              <a:cs typeface="+mn-cs"/>
            </a:rPr>
            <a:t>が平成</a:t>
          </a:r>
          <a:r>
            <a:rPr lang="en-US" altLang="ja-JP" sz="1300" b="0" i="0" baseline="0">
              <a:solidFill>
                <a:schemeClr val="dk1"/>
              </a:solidFill>
              <a:effectLst/>
              <a:latin typeface="+mn-lt"/>
              <a:ea typeface="+mn-ea"/>
              <a:cs typeface="+mn-cs"/>
            </a:rPr>
            <a:t>26</a:t>
          </a:r>
          <a:r>
            <a:rPr lang="ja-JP" altLang="en-US" sz="1300" b="0" i="0" baseline="0">
              <a:solidFill>
                <a:schemeClr val="dk1"/>
              </a:solidFill>
              <a:effectLst/>
              <a:latin typeface="+mn-lt"/>
              <a:ea typeface="+mn-ea"/>
              <a:cs typeface="+mn-cs"/>
            </a:rPr>
            <a:t>年度から上昇しているのは，</a:t>
          </a:r>
          <a:r>
            <a:rPr lang="ja-JP" altLang="ja-JP" sz="1300" b="0" i="0" baseline="0">
              <a:solidFill>
                <a:schemeClr val="dk1"/>
              </a:solidFill>
              <a:effectLst/>
              <a:latin typeface="+mn-lt"/>
              <a:ea typeface="+mn-ea"/>
              <a:cs typeface="+mn-cs"/>
            </a:rPr>
            <a:t>ふるさとづくり基金積立金によるものであり，前年度</a:t>
          </a:r>
          <a:r>
            <a:rPr lang="ja-JP" altLang="en-US" sz="1300" b="0" i="0" baseline="0">
              <a:solidFill>
                <a:schemeClr val="dk1"/>
              </a:solidFill>
              <a:effectLst/>
              <a:latin typeface="+mn-lt"/>
              <a:ea typeface="+mn-ea"/>
              <a:cs typeface="+mn-cs"/>
            </a:rPr>
            <a:t>決算と比較すると</a:t>
          </a:r>
          <a:r>
            <a:rPr lang="en-US" altLang="ja-JP" sz="1300" b="0" i="0" baseline="0">
              <a:solidFill>
                <a:schemeClr val="dk1"/>
              </a:solidFill>
              <a:effectLst/>
              <a:latin typeface="+mn-lt"/>
              <a:ea typeface="+mn-ea"/>
              <a:cs typeface="+mn-cs"/>
            </a:rPr>
            <a:t>102.2</a:t>
          </a:r>
          <a:r>
            <a:rPr lang="ja-JP" altLang="ja-JP" sz="1300" b="0" i="0" baseline="0">
              <a:solidFill>
                <a:schemeClr val="dk1"/>
              </a:solidFill>
              <a:effectLst/>
              <a:latin typeface="+mn-lt"/>
              <a:ea typeface="+mn-ea"/>
              <a:cs typeface="+mn-cs"/>
            </a:rPr>
            <a:t>％増となっている。災害復旧事業費は平成</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a:t>
          </a:r>
          <a:r>
            <a:rPr lang="en-US" altLang="ja-JP" sz="1300" b="0" i="0" baseline="0">
              <a:solidFill>
                <a:schemeClr val="dk1"/>
              </a:solidFill>
              <a:effectLst/>
              <a:latin typeface="+mn-lt"/>
              <a:ea typeface="+mn-ea"/>
              <a:cs typeface="+mn-cs"/>
            </a:rPr>
            <a:t>9</a:t>
          </a:r>
          <a:r>
            <a:rPr lang="ja-JP" altLang="ja-JP" sz="1300" b="0" i="0" baseline="0">
              <a:solidFill>
                <a:schemeClr val="dk1"/>
              </a:solidFill>
              <a:effectLst/>
              <a:latin typeface="+mn-lt"/>
              <a:ea typeface="+mn-ea"/>
              <a:cs typeface="+mn-cs"/>
            </a:rPr>
            <a:t>月発生の関東・東北豪雨災害によるものであり，</a:t>
          </a:r>
          <a:r>
            <a:rPr lang="ja-JP" altLang="en-US" sz="1300" b="0" i="0" baseline="0">
              <a:solidFill>
                <a:schemeClr val="dk1"/>
              </a:solidFill>
              <a:effectLst/>
              <a:latin typeface="+mn-lt"/>
              <a:ea typeface="+mn-ea"/>
              <a:cs typeface="+mn-cs"/>
            </a:rPr>
            <a:t>河川や農地，農業用施設災害復旧事業の増</a:t>
          </a:r>
          <a:r>
            <a:rPr lang="ja-JP" altLang="ja-JP" sz="1300" b="0" i="0" baseline="0">
              <a:solidFill>
                <a:schemeClr val="dk1"/>
              </a:solidFill>
              <a:effectLst/>
              <a:latin typeface="+mn-lt"/>
              <a:ea typeface="+mn-ea"/>
              <a:cs typeface="+mn-cs"/>
            </a:rPr>
            <a:t>となっている。</a:t>
          </a:r>
          <a:endParaRPr lang="en-US" altLang="ja-JP" sz="1300" b="0" i="0" baseline="0">
            <a:solidFill>
              <a:schemeClr val="dk1"/>
            </a:solidFill>
            <a:effectLst/>
            <a:latin typeface="+mn-lt"/>
            <a:ea typeface="+mn-ea"/>
            <a:cs typeface="+mn-cs"/>
          </a:endParaRPr>
        </a:p>
        <a:p>
          <a:r>
            <a:rPr lang="ja-JP" altLang="en-US" sz="1300" b="0" i="0" baseline="0">
              <a:solidFill>
                <a:schemeClr val="dk1"/>
              </a:solidFill>
              <a:effectLst/>
              <a:latin typeface="+mn-lt"/>
              <a:ea typeface="+mn-ea"/>
              <a:cs typeface="+mn-cs"/>
            </a:rPr>
            <a:t>類似団体平均と比較して，補助費等と積立金が上昇しているのはふるさと納税制度によるものである。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茨城県境町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25,391
24,593
46.59
10,913,152
10,561,845
227,283
5,905,535
10,090,472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136.6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132080</xdr:rowOff>
    </xdr:from>
    <xdr:to>
      <xdr:col>6</xdr:col>
      <xdr:colOff>511175</xdr:colOff>
      <xdr:row>34</xdr:row>
      <xdr:rowOff>133985</xdr:rowOff>
    </xdr:to>
    <xdr:cxnSp macro="">
      <xdr:nvCxnSpPr>
        <xdr:cNvPr id="61" name="直線コネクタ 60"/>
        <xdr:cNvCxnSpPr/>
      </xdr:nvCxnSpPr>
      <xdr:spPr>
        <a:xfrm>
          <a:off x="3797300" y="5789930"/>
          <a:ext cx="8382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73677</xdr:rowOff>
    </xdr:from>
    <xdr:ext cx="469744" cy="259045"/>
    <xdr:sp macro="" textlink="">
      <xdr:nvSpPr>
        <xdr:cNvPr id="62" name="議会費平均値テキスト"/>
        <xdr:cNvSpPr txBox="1"/>
      </xdr:nvSpPr>
      <xdr:spPr>
        <a:xfrm>
          <a:off x="4686300" y="573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132080</xdr:rowOff>
    </xdr:from>
    <xdr:to>
      <xdr:col>5</xdr:col>
      <xdr:colOff>358775</xdr:colOff>
      <xdr:row>34</xdr:row>
      <xdr:rowOff>42926</xdr:rowOff>
    </xdr:to>
    <xdr:cxnSp macro="">
      <xdr:nvCxnSpPr>
        <xdr:cNvPr id="64" name="直線コネクタ 63"/>
        <xdr:cNvCxnSpPr/>
      </xdr:nvCxnSpPr>
      <xdr:spPr>
        <a:xfrm flipV="1">
          <a:off x="2908300" y="578993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17416</xdr:rowOff>
    </xdr:from>
    <xdr:ext cx="469744" cy="259045"/>
    <xdr:sp macro="" textlink="">
      <xdr:nvSpPr>
        <xdr:cNvPr id="66" name="テキスト ボックス 65"/>
        <xdr:cNvSpPr txBox="1"/>
      </xdr:nvSpPr>
      <xdr:spPr>
        <a:xfrm>
          <a:off x="3562427"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42926</xdr:rowOff>
    </xdr:from>
    <xdr:to>
      <xdr:col>4</xdr:col>
      <xdr:colOff>155575</xdr:colOff>
      <xdr:row>34</xdr:row>
      <xdr:rowOff>65786</xdr:rowOff>
    </xdr:to>
    <xdr:cxnSp macro="">
      <xdr:nvCxnSpPr>
        <xdr:cNvPr id="67" name="直線コネクタ 66"/>
        <xdr:cNvCxnSpPr/>
      </xdr:nvCxnSpPr>
      <xdr:spPr>
        <a:xfrm flipV="1">
          <a:off x="2019300" y="58722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14224</xdr:rowOff>
    </xdr:from>
    <xdr:to>
      <xdr:col>4</xdr:col>
      <xdr:colOff>206375</xdr:colOff>
      <xdr:row>34</xdr:row>
      <xdr:rowOff>115824</xdr:rowOff>
    </xdr:to>
    <xdr:sp macro="" textlink="">
      <xdr:nvSpPr>
        <xdr:cNvPr id="68" name="フローチャート : 判断 67"/>
        <xdr:cNvSpPr/>
      </xdr:nvSpPr>
      <xdr:spPr>
        <a:xfrm>
          <a:off x="2857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106951</xdr:rowOff>
    </xdr:from>
    <xdr:ext cx="469744" cy="259045"/>
    <xdr:sp macro="" textlink="">
      <xdr:nvSpPr>
        <xdr:cNvPr id="69" name="テキスト ボックス 68"/>
        <xdr:cNvSpPr txBox="1"/>
      </xdr:nvSpPr>
      <xdr:spPr>
        <a:xfrm>
          <a:off x="2673427" y="59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13970</xdr:rowOff>
    </xdr:from>
    <xdr:to>
      <xdr:col>2</xdr:col>
      <xdr:colOff>638175</xdr:colOff>
      <xdr:row>34</xdr:row>
      <xdr:rowOff>65786</xdr:rowOff>
    </xdr:to>
    <xdr:cxnSp macro="">
      <xdr:nvCxnSpPr>
        <xdr:cNvPr id="70" name="直線コネクタ 69"/>
        <xdr:cNvCxnSpPr/>
      </xdr:nvCxnSpPr>
      <xdr:spPr>
        <a:xfrm>
          <a:off x="1130300" y="5843270"/>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16891</xdr:rowOff>
    </xdr:from>
    <xdr:to>
      <xdr:col>3</xdr:col>
      <xdr:colOff>3175</xdr:colOff>
      <xdr:row>34</xdr:row>
      <xdr:rowOff>118491</xdr:rowOff>
    </xdr:to>
    <xdr:sp macro="" textlink="">
      <xdr:nvSpPr>
        <xdr:cNvPr id="71" name="フローチャート : 判断 70"/>
        <xdr:cNvSpPr/>
      </xdr:nvSpPr>
      <xdr:spPr>
        <a:xfrm>
          <a:off x="1968500" y="58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109618</xdr:rowOff>
    </xdr:from>
    <xdr:ext cx="469744" cy="259045"/>
    <xdr:sp macro="" textlink="">
      <xdr:nvSpPr>
        <xdr:cNvPr id="72" name="テキスト ボックス 71"/>
        <xdr:cNvSpPr txBox="1"/>
      </xdr:nvSpPr>
      <xdr:spPr>
        <a:xfrm>
          <a:off x="1784427" y="593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139573</xdr:rowOff>
    </xdr:from>
    <xdr:to>
      <xdr:col>1</xdr:col>
      <xdr:colOff>485775</xdr:colOff>
      <xdr:row>34</xdr:row>
      <xdr:rowOff>69723</xdr:rowOff>
    </xdr:to>
    <xdr:sp macro="" textlink="">
      <xdr:nvSpPr>
        <xdr:cNvPr id="73" name="フローチャート : 判断 72"/>
        <xdr:cNvSpPr/>
      </xdr:nvSpPr>
      <xdr:spPr>
        <a:xfrm>
          <a:off x="1079500" y="57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60850</xdr:rowOff>
    </xdr:from>
    <xdr:ext cx="469744" cy="259045"/>
    <xdr:sp macro="" textlink="">
      <xdr:nvSpPr>
        <xdr:cNvPr id="74" name="テキスト ボックス 73"/>
        <xdr:cNvSpPr txBox="1"/>
      </xdr:nvSpPr>
      <xdr:spPr>
        <a:xfrm>
          <a:off x="895427" y="589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83185</xdr:rowOff>
    </xdr:from>
    <xdr:to>
      <xdr:col>6</xdr:col>
      <xdr:colOff>561975</xdr:colOff>
      <xdr:row>35</xdr:row>
      <xdr:rowOff>13335</xdr:rowOff>
    </xdr:to>
    <xdr:sp macro="" textlink="">
      <xdr:nvSpPr>
        <xdr:cNvPr id="80" name="円/楕円 79"/>
        <xdr:cNvSpPr/>
      </xdr:nvSpPr>
      <xdr:spPr>
        <a:xfrm>
          <a:off x="4584700" y="59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61612</xdr:rowOff>
    </xdr:from>
    <xdr:ext cx="469744" cy="259045"/>
    <xdr:sp macro="" textlink="">
      <xdr:nvSpPr>
        <xdr:cNvPr id="81" name="議会費該当値テキスト"/>
        <xdr:cNvSpPr txBox="1"/>
      </xdr:nvSpPr>
      <xdr:spPr>
        <a:xfrm>
          <a:off x="4686300" y="589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81280</xdr:rowOff>
    </xdr:from>
    <xdr:to>
      <xdr:col>5</xdr:col>
      <xdr:colOff>409575</xdr:colOff>
      <xdr:row>34</xdr:row>
      <xdr:rowOff>11430</xdr:rowOff>
    </xdr:to>
    <xdr:sp macro="" textlink="">
      <xdr:nvSpPr>
        <xdr:cNvPr id="82" name="円/楕円 81"/>
        <xdr:cNvSpPr/>
      </xdr:nvSpPr>
      <xdr:spPr>
        <a:xfrm>
          <a:off x="3746500" y="57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27957</xdr:rowOff>
    </xdr:from>
    <xdr:ext cx="469744" cy="259045"/>
    <xdr:sp macro="" textlink="">
      <xdr:nvSpPr>
        <xdr:cNvPr id="83" name="テキスト ボックス 82"/>
        <xdr:cNvSpPr txBox="1"/>
      </xdr:nvSpPr>
      <xdr:spPr>
        <a:xfrm>
          <a:off x="3562427" y="551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163576</xdr:rowOff>
    </xdr:from>
    <xdr:to>
      <xdr:col>4</xdr:col>
      <xdr:colOff>206375</xdr:colOff>
      <xdr:row>34</xdr:row>
      <xdr:rowOff>93726</xdr:rowOff>
    </xdr:to>
    <xdr:sp macro="" textlink="">
      <xdr:nvSpPr>
        <xdr:cNvPr id="84" name="円/楕円 83"/>
        <xdr:cNvSpPr/>
      </xdr:nvSpPr>
      <xdr:spPr>
        <a:xfrm>
          <a:off x="2857500" y="58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110253</xdr:rowOff>
    </xdr:from>
    <xdr:ext cx="469744" cy="259045"/>
    <xdr:sp macro="" textlink="">
      <xdr:nvSpPr>
        <xdr:cNvPr id="85" name="テキスト ボックス 84"/>
        <xdr:cNvSpPr txBox="1"/>
      </xdr:nvSpPr>
      <xdr:spPr>
        <a:xfrm>
          <a:off x="2673427" y="559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14986</xdr:rowOff>
    </xdr:from>
    <xdr:to>
      <xdr:col>3</xdr:col>
      <xdr:colOff>3175</xdr:colOff>
      <xdr:row>34</xdr:row>
      <xdr:rowOff>116586</xdr:rowOff>
    </xdr:to>
    <xdr:sp macro="" textlink="">
      <xdr:nvSpPr>
        <xdr:cNvPr id="86" name="円/楕円 85"/>
        <xdr:cNvSpPr/>
      </xdr:nvSpPr>
      <xdr:spPr>
        <a:xfrm>
          <a:off x="1968500" y="584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133113</xdr:rowOff>
    </xdr:from>
    <xdr:ext cx="469744" cy="259045"/>
    <xdr:sp macro="" textlink="">
      <xdr:nvSpPr>
        <xdr:cNvPr id="87" name="テキスト ボックス 86"/>
        <xdr:cNvSpPr txBox="1"/>
      </xdr:nvSpPr>
      <xdr:spPr>
        <a:xfrm>
          <a:off x="1784427" y="561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134620</xdr:rowOff>
    </xdr:from>
    <xdr:to>
      <xdr:col>1</xdr:col>
      <xdr:colOff>485775</xdr:colOff>
      <xdr:row>34</xdr:row>
      <xdr:rowOff>64770</xdr:rowOff>
    </xdr:to>
    <xdr:sp macro="" textlink="">
      <xdr:nvSpPr>
        <xdr:cNvPr id="88" name="円/楕円 87"/>
        <xdr:cNvSpPr/>
      </xdr:nvSpPr>
      <xdr:spPr>
        <a:xfrm>
          <a:off x="10795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81297</xdr:rowOff>
    </xdr:from>
    <xdr:ext cx="469744" cy="259045"/>
    <xdr:sp macro="" textlink="">
      <xdr:nvSpPr>
        <xdr:cNvPr id="89" name="テキスト ボックス 88"/>
        <xdr:cNvSpPr txBox="1"/>
      </xdr:nvSpPr>
      <xdr:spPr>
        <a:xfrm>
          <a:off x="895427" y="55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55,744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139178</xdr:rowOff>
    </xdr:from>
    <xdr:to>
      <xdr:col>6</xdr:col>
      <xdr:colOff>511175</xdr:colOff>
      <xdr:row>56</xdr:row>
      <xdr:rowOff>131242</xdr:rowOff>
    </xdr:to>
    <xdr:cxnSp macro="">
      <xdr:nvCxnSpPr>
        <xdr:cNvPr id="121" name="直線コネクタ 120"/>
        <xdr:cNvCxnSpPr/>
      </xdr:nvCxnSpPr>
      <xdr:spPr>
        <a:xfrm flipV="1">
          <a:off x="3797300" y="9226028"/>
          <a:ext cx="838200" cy="50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163481</xdr:rowOff>
    </xdr:from>
    <xdr:ext cx="534377" cy="259045"/>
    <xdr:sp macro="" textlink="">
      <xdr:nvSpPr>
        <xdr:cNvPr id="122" name="総務費平均値テキスト"/>
        <xdr:cNvSpPr txBox="1"/>
      </xdr:nvSpPr>
      <xdr:spPr>
        <a:xfrm>
          <a:off x="4686300" y="9764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131242</xdr:rowOff>
    </xdr:from>
    <xdr:to>
      <xdr:col>5</xdr:col>
      <xdr:colOff>358775</xdr:colOff>
      <xdr:row>58</xdr:row>
      <xdr:rowOff>142128</xdr:rowOff>
    </xdr:to>
    <xdr:cxnSp macro="">
      <xdr:nvCxnSpPr>
        <xdr:cNvPr id="124" name="直線コネクタ 123"/>
        <xdr:cNvCxnSpPr/>
      </xdr:nvCxnSpPr>
      <xdr:spPr>
        <a:xfrm flipV="1">
          <a:off x="2908300" y="9732442"/>
          <a:ext cx="889000" cy="35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130725</xdr:rowOff>
    </xdr:from>
    <xdr:ext cx="534377" cy="259045"/>
    <xdr:sp macro="" textlink="">
      <xdr:nvSpPr>
        <xdr:cNvPr id="126" name="テキスト ボックス 125"/>
        <xdr:cNvSpPr txBox="1"/>
      </xdr:nvSpPr>
      <xdr:spPr>
        <a:xfrm>
          <a:off x="3530111" y="99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142128</xdr:rowOff>
    </xdr:from>
    <xdr:to>
      <xdr:col>4</xdr:col>
      <xdr:colOff>155575</xdr:colOff>
      <xdr:row>59</xdr:row>
      <xdr:rowOff>9583</xdr:rowOff>
    </xdr:to>
    <xdr:cxnSp macro="">
      <xdr:nvCxnSpPr>
        <xdr:cNvPr id="127" name="直線コネクタ 126"/>
        <xdr:cNvCxnSpPr/>
      </xdr:nvCxnSpPr>
      <xdr:spPr>
        <a:xfrm flipV="1">
          <a:off x="2019300" y="10086228"/>
          <a:ext cx="889000" cy="3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123310</xdr:rowOff>
    </xdr:from>
    <xdr:to>
      <xdr:col>4</xdr:col>
      <xdr:colOff>206375</xdr:colOff>
      <xdr:row>58</xdr:row>
      <xdr:rowOff>53460</xdr:rowOff>
    </xdr:to>
    <xdr:sp macro="" textlink="">
      <xdr:nvSpPr>
        <xdr:cNvPr id="128" name="フローチャート : 判断 127"/>
        <xdr:cNvSpPr/>
      </xdr:nvSpPr>
      <xdr:spPr>
        <a:xfrm>
          <a:off x="2857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69987</xdr:rowOff>
    </xdr:from>
    <xdr:ext cx="534377" cy="259045"/>
    <xdr:sp macro="" textlink="">
      <xdr:nvSpPr>
        <xdr:cNvPr id="129" name="テキスト ボックス 128"/>
        <xdr:cNvSpPr txBox="1"/>
      </xdr:nvSpPr>
      <xdr:spPr>
        <a:xfrm>
          <a:off x="2641111" y="967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170136</xdr:rowOff>
    </xdr:from>
    <xdr:to>
      <xdr:col>2</xdr:col>
      <xdr:colOff>638175</xdr:colOff>
      <xdr:row>59</xdr:row>
      <xdr:rowOff>9583</xdr:rowOff>
    </xdr:to>
    <xdr:cxnSp macro="">
      <xdr:nvCxnSpPr>
        <xdr:cNvPr id="130" name="直線コネクタ 129"/>
        <xdr:cNvCxnSpPr/>
      </xdr:nvCxnSpPr>
      <xdr:spPr>
        <a:xfrm>
          <a:off x="1130300" y="10114236"/>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147204</xdr:rowOff>
    </xdr:from>
    <xdr:to>
      <xdr:col>3</xdr:col>
      <xdr:colOff>3175</xdr:colOff>
      <xdr:row>58</xdr:row>
      <xdr:rowOff>77354</xdr:rowOff>
    </xdr:to>
    <xdr:sp macro="" textlink="">
      <xdr:nvSpPr>
        <xdr:cNvPr id="131" name="フローチャート : 判断 130"/>
        <xdr:cNvSpPr/>
      </xdr:nvSpPr>
      <xdr:spPr>
        <a:xfrm>
          <a:off x="1968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93881</xdr:rowOff>
    </xdr:from>
    <xdr:ext cx="534377" cy="259045"/>
    <xdr:sp macro="" textlink="">
      <xdr:nvSpPr>
        <xdr:cNvPr id="132" name="テキスト ボックス 131"/>
        <xdr:cNvSpPr txBox="1"/>
      </xdr:nvSpPr>
      <xdr:spPr>
        <a:xfrm>
          <a:off x="1752111" y="96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2467</xdr:rowOff>
    </xdr:from>
    <xdr:to>
      <xdr:col>1</xdr:col>
      <xdr:colOff>485775</xdr:colOff>
      <xdr:row>58</xdr:row>
      <xdr:rowOff>104067</xdr:rowOff>
    </xdr:to>
    <xdr:sp macro="" textlink="">
      <xdr:nvSpPr>
        <xdr:cNvPr id="133" name="フローチャート : 判断 132"/>
        <xdr:cNvSpPr/>
      </xdr:nvSpPr>
      <xdr:spPr>
        <a:xfrm>
          <a:off x="1079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120594</xdr:rowOff>
    </xdr:from>
    <xdr:ext cx="534377" cy="259045"/>
    <xdr:sp macro="" textlink="">
      <xdr:nvSpPr>
        <xdr:cNvPr id="134" name="テキスト ボックス 133"/>
        <xdr:cNvSpPr txBox="1"/>
      </xdr:nvSpPr>
      <xdr:spPr>
        <a:xfrm>
          <a:off x="863111" y="972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88378</xdr:rowOff>
    </xdr:from>
    <xdr:to>
      <xdr:col>6</xdr:col>
      <xdr:colOff>561975</xdr:colOff>
      <xdr:row>54</xdr:row>
      <xdr:rowOff>18528</xdr:rowOff>
    </xdr:to>
    <xdr:sp macro="" textlink="">
      <xdr:nvSpPr>
        <xdr:cNvPr id="140" name="円/楕円 139"/>
        <xdr:cNvSpPr/>
      </xdr:nvSpPr>
      <xdr:spPr>
        <a:xfrm>
          <a:off x="4584700" y="917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111255</xdr:rowOff>
    </xdr:from>
    <xdr:ext cx="599010" cy="259045"/>
    <xdr:sp macro="" textlink="">
      <xdr:nvSpPr>
        <xdr:cNvPr id="141" name="総務費該当値テキスト"/>
        <xdr:cNvSpPr txBox="1"/>
      </xdr:nvSpPr>
      <xdr:spPr>
        <a:xfrm>
          <a:off x="4686300" y="902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120,798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80442</xdr:rowOff>
    </xdr:from>
    <xdr:to>
      <xdr:col>5</xdr:col>
      <xdr:colOff>409575</xdr:colOff>
      <xdr:row>57</xdr:row>
      <xdr:rowOff>10592</xdr:rowOff>
    </xdr:to>
    <xdr:sp macro="" textlink="">
      <xdr:nvSpPr>
        <xdr:cNvPr id="142" name="円/楕円 141"/>
        <xdr:cNvSpPr/>
      </xdr:nvSpPr>
      <xdr:spPr>
        <a:xfrm>
          <a:off x="3746500" y="96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27119</xdr:rowOff>
    </xdr:from>
    <xdr:ext cx="534377" cy="259045"/>
    <xdr:sp macro="" textlink="">
      <xdr:nvSpPr>
        <xdr:cNvPr id="143" name="テキスト ボックス 142"/>
        <xdr:cNvSpPr txBox="1"/>
      </xdr:nvSpPr>
      <xdr:spPr>
        <a:xfrm>
          <a:off x="3530111" y="945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74,277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91328</xdr:rowOff>
    </xdr:from>
    <xdr:to>
      <xdr:col>4</xdr:col>
      <xdr:colOff>206375</xdr:colOff>
      <xdr:row>59</xdr:row>
      <xdr:rowOff>21478</xdr:rowOff>
    </xdr:to>
    <xdr:sp macro="" textlink="">
      <xdr:nvSpPr>
        <xdr:cNvPr id="144" name="円/楕円 143"/>
        <xdr:cNvSpPr/>
      </xdr:nvSpPr>
      <xdr:spPr>
        <a:xfrm>
          <a:off x="2857500" y="100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12605</xdr:rowOff>
    </xdr:from>
    <xdr:ext cx="534377" cy="259045"/>
    <xdr:sp macro="" textlink="">
      <xdr:nvSpPr>
        <xdr:cNvPr id="145" name="テキスト ボックス 144"/>
        <xdr:cNvSpPr txBox="1"/>
      </xdr:nvSpPr>
      <xdr:spPr>
        <a:xfrm>
          <a:off x="2641111" y="1012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41,777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130233</xdr:rowOff>
    </xdr:from>
    <xdr:to>
      <xdr:col>3</xdr:col>
      <xdr:colOff>3175</xdr:colOff>
      <xdr:row>59</xdr:row>
      <xdr:rowOff>60383</xdr:rowOff>
    </xdr:to>
    <xdr:sp macro="" textlink="">
      <xdr:nvSpPr>
        <xdr:cNvPr id="146" name="円/楕円 145"/>
        <xdr:cNvSpPr/>
      </xdr:nvSpPr>
      <xdr:spPr>
        <a:xfrm>
          <a:off x="1968500" y="1007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51510</xdr:rowOff>
    </xdr:from>
    <xdr:ext cx="534377" cy="259045"/>
    <xdr:sp macro="" textlink="">
      <xdr:nvSpPr>
        <xdr:cNvPr id="147" name="テキスト ボックス 146"/>
        <xdr:cNvSpPr txBox="1"/>
      </xdr:nvSpPr>
      <xdr:spPr>
        <a:xfrm>
          <a:off x="1752111" y="1016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38,203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119336</xdr:rowOff>
    </xdr:from>
    <xdr:to>
      <xdr:col>1</xdr:col>
      <xdr:colOff>485775</xdr:colOff>
      <xdr:row>59</xdr:row>
      <xdr:rowOff>49486</xdr:rowOff>
    </xdr:to>
    <xdr:sp macro="" textlink="">
      <xdr:nvSpPr>
        <xdr:cNvPr id="148" name="円/楕円 147"/>
        <xdr:cNvSpPr/>
      </xdr:nvSpPr>
      <xdr:spPr>
        <a:xfrm>
          <a:off x="1079500" y="1006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40613</xdr:rowOff>
    </xdr:from>
    <xdr:ext cx="534377" cy="259045"/>
    <xdr:sp macro="" textlink="">
      <xdr:nvSpPr>
        <xdr:cNvPr id="149" name="テキスト ボックス 148"/>
        <xdr:cNvSpPr txBox="1"/>
      </xdr:nvSpPr>
      <xdr:spPr>
        <a:xfrm>
          <a:off x="863111" y="1015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129,740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74244</xdr:rowOff>
    </xdr:from>
    <xdr:to>
      <xdr:col>6</xdr:col>
      <xdr:colOff>511175</xdr:colOff>
      <xdr:row>78</xdr:row>
      <xdr:rowOff>77932</xdr:rowOff>
    </xdr:to>
    <xdr:cxnSp macro="">
      <xdr:nvCxnSpPr>
        <xdr:cNvPr id="178" name="直線コネクタ 177"/>
        <xdr:cNvCxnSpPr/>
      </xdr:nvCxnSpPr>
      <xdr:spPr>
        <a:xfrm flipV="1">
          <a:off x="3797300" y="13447344"/>
          <a:ext cx="838200" cy="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9548</xdr:rowOff>
    </xdr:from>
    <xdr:ext cx="599010" cy="259045"/>
    <xdr:sp macro="" textlink="">
      <xdr:nvSpPr>
        <xdr:cNvPr id="179" name="民生費平均値テキスト"/>
        <xdr:cNvSpPr txBox="1"/>
      </xdr:nvSpPr>
      <xdr:spPr>
        <a:xfrm>
          <a:off x="4686300" y="1321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77932</xdr:rowOff>
    </xdr:from>
    <xdr:to>
      <xdr:col>5</xdr:col>
      <xdr:colOff>358775</xdr:colOff>
      <xdr:row>78</xdr:row>
      <xdr:rowOff>93799</xdr:rowOff>
    </xdr:to>
    <xdr:cxnSp macro="">
      <xdr:nvCxnSpPr>
        <xdr:cNvPr id="181" name="直線コネクタ 180"/>
        <xdr:cNvCxnSpPr/>
      </xdr:nvCxnSpPr>
      <xdr:spPr>
        <a:xfrm flipV="1">
          <a:off x="2908300" y="13451032"/>
          <a:ext cx="889000" cy="1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120373</xdr:rowOff>
    </xdr:from>
    <xdr:ext cx="599010" cy="259045"/>
    <xdr:sp macro="" textlink="">
      <xdr:nvSpPr>
        <xdr:cNvPr id="183" name="テキスト ボックス 182"/>
        <xdr:cNvSpPr txBox="1"/>
      </xdr:nvSpPr>
      <xdr:spPr>
        <a:xfrm>
          <a:off x="3497794" y="1315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93799</xdr:rowOff>
    </xdr:from>
    <xdr:to>
      <xdr:col>4</xdr:col>
      <xdr:colOff>155575</xdr:colOff>
      <xdr:row>78</xdr:row>
      <xdr:rowOff>101498</xdr:rowOff>
    </xdr:to>
    <xdr:cxnSp macro="">
      <xdr:nvCxnSpPr>
        <xdr:cNvPr id="184" name="直線コネクタ 183"/>
        <xdr:cNvCxnSpPr/>
      </xdr:nvCxnSpPr>
      <xdr:spPr>
        <a:xfrm flipV="1">
          <a:off x="2019300" y="13466899"/>
          <a:ext cx="889000" cy="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22938</xdr:rowOff>
    </xdr:from>
    <xdr:to>
      <xdr:col>4</xdr:col>
      <xdr:colOff>206375</xdr:colOff>
      <xdr:row>78</xdr:row>
      <xdr:rowOff>124538</xdr:rowOff>
    </xdr:to>
    <xdr:sp macro="" textlink="">
      <xdr:nvSpPr>
        <xdr:cNvPr id="185" name="フローチャート : 判断 184"/>
        <xdr:cNvSpPr/>
      </xdr:nvSpPr>
      <xdr:spPr>
        <a:xfrm>
          <a:off x="2857500" y="1339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141065</xdr:rowOff>
    </xdr:from>
    <xdr:ext cx="599010" cy="259045"/>
    <xdr:sp macro="" textlink="">
      <xdr:nvSpPr>
        <xdr:cNvPr id="186" name="テキスト ボックス 185"/>
        <xdr:cNvSpPr txBox="1"/>
      </xdr:nvSpPr>
      <xdr:spPr>
        <a:xfrm>
          <a:off x="2608794" y="1317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101498</xdr:rowOff>
    </xdr:from>
    <xdr:to>
      <xdr:col>2</xdr:col>
      <xdr:colOff>638175</xdr:colOff>
      <xdr:row>78</xdr:row>
      <xdr:rowOff>101809</xdr:rowOff>
    </xdr:to>
    <xdr:cxnSp macro="">
      <xdr:nvCxnSpPr>
        <xdr:cNvPr id="187" name="直線コネクタ 186"/>
        <xdr:cNvCxnSpPr/>
      </xdr:nvCxnSpPr>
      <xdr:spPr>
        <a:xfrm flipV="1">
          <a:off x="1130300" y="13474598"/>
          <a:ext cx="8890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32203</xdr:rowOff>
    </xdr:from>
    <xdr:to>
      <xdr:col>3</xdr:col>
      <xdr:colOff>3175</xdr:colOff>
      <xdr:row>78</xdr:row>
      <xdr:rowOff>133803</xdr:rowOff>
    </xdr:to>
    <xdr:sp macro="" textlink="">
      <xdr:nvSpPr>
        <xdr:cNvPr id="188" name="フローチャート : 判断 187"/>
        <xdr:cNvSpPr/>
      </xdr:nvSpPr>
      <xdr:spPr>
        <a:xfrm>
          <a:off x="1968500" y="1340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150330</xdr:rowOff>
    </xdr:from>
    <xdr:ext cx="599010" cy="259045"/>
    <xdr:sp macro="" textlink="">
      <xdr:nvSpPr>
        <xdr:cNvPr id="189" name="テキスト ボックス 188"/>
        <xdr:cNvSpPr txBox="1"/>
      </xdr:nvSpPr>
      <xdr:spPr>
        <a:xfrm>
          <a:off x="1719794" y="1318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36902</xdr:rowOff>
    </xdr:from>
    <xdr:to>
      <xdr:col>1</xdr:col>
      <xdr:colOff>485775</xdr:colOff>
      <xdr:row>78</xdr:row>
      <xdr:rowOff>138502</xdr:rowOff>
    </xdr:to>
    <xdr:sp macro="" textlink="">
      <xdr:nvSpPr>
        <xdr:cNvPr id="190" name="フローチャート : 判断 189"/>
        <xdr:cNvSpPr/>
      </xdr:nvSpPr>
      <xdr:spPr>
        <a:xfrm>
          <a:off x="1079500" y="1341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155029</xdr:rowOff>
    </xdr:from>
    <xdr:ext cx="599010" cy="259045"/>
    <xdr:sp macro="" textlink="">
      <xdr:nvSpPr>
        <xdr:cNvPr id="191" name="テキスト ボックス 190"/>
        <xdr:cNvSpPr txBox="1"/>
      </xdr:nvSpPr>
      <xdr:spPr>
        <a:xfrm>
          <a:off x="830794" y="1318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23444</xdr:rowOff>
    </xdr:from>
    <xdr:to>
      <xdr:col>6</xdr:col>
      <xdr:colOff>561975</xdr:colOff>
      <xdr:row>78</xdr:row>
      <xdr:rowOff>125044</xdr:rowOff>
    </xdr:to>
    <xdr:sp macro="" textlink="">
      <xdr:nvSpPr>
        <xdr:cNvPr id="197" name="円/楕円 196"/>
        <xdr:cNvSpPr/>
      </xdr:nvSpPr>
      <xdr:spPr>
        <a:xfrm>
          <a:off x="4584700" y="1339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136548</xdr:rowOff>
    </xdr:from>
    <xdr:ext cx="599010" cy="259045"/>
    <xdr:sp macro="" textlink="">
      <xdr:nvSpPr>
        <xdr:cNvPr id="198" name="民生費該当値テキスト"/>
        <xdr:cNvSpPr txBox="1"/>
      </xdr:nvSpPr>
      <xdr:spPr>
        <a:xfrm>
          <a:off x="4686300" y="1333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111,540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27132</xdr:rowOff>
    </xdr:from>
    <xdr:to>
      <xdr:col>5</xdr:col>
      <xdr:colOff>409575</xdr:colOff>
      <xdr:row>78</xdr:row>
      <xdr:rowOff>128732</xdr:rowOff>
    </xdr:to>
    <xdr:sp macro="" textlink="">
      <xdr:nvSpPr>
        <xdr:cNvPr id="199" name="円/楕円 198"/>
        <xdr:cNvSpPr/>
      </xdr:nvSpPr>
      <xdr:spPr>
        <a:xfrm>
          <a:off x="3746500" y="1340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119859</xdr:rowOff>
    </xdr:from>
    <xdr:ext cx="599010" cy="259045"/>
    <xdr:sp macro="" textlink="">
      <xdr:nvSpPr>
        <xdr:cNvPr id="200" name="テキスト ボックス 199"/>
        <xdr:cNvSpPr txBox="1"/>
      </xdr:nvSpPr>
      <xdr:spPr>
        <a:xfrm>
          <a:off x="3497794" y="1349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108,637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42999</xdr:rowOff>
    </xdr:from>
    <xdr:to>
      <xdr:col>4</xdr:col>
      <xdr:colOff>206375</xdr:colOff>
      <xdr:row>78</xdr:row>
      <xdr:rowOff>144599</xdr:rowOff>
    </xdr:to>
    <xdr:sp macro="" textlink="">
      <xdr:nvSpPr>
        <xdr:cNvPr id="201" name="円/楕円 200"/>
        <xdr:cNvSpPr/>
      </xdr:nvSpPr>
      <xdr:spPr>
        <a:xfrm>
          <a:off x="2857500" y="1341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135726</xdr:rowOff>
    </xdr:from>
    <xdr:ext cx="534377" cy="259045"/>
    <xdr:sp macro="" textlink="">
      <xdr:nvSpPr>
        <xdr:cNvPr id="202" name="テキスト ボックス 201"/>
        <xdr:cNvSpPr txBox="1"/>
      </xdr:nvSpPr>
      <xdr:spPr>
        <a:xfrm>
          <a:off x="2641111" y="1350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96,142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50698</xdr:rowOff>
    </xdr:from>
    <xdr:to>
      <xdr:col>3</xdr:col>
      <xdr:colOff>3175</xdr:colOff>
      <xdr:row>78</xdr:row>
      <xdr:rowOff>152298</xdr:rowOff>
    </xdr:to>
    <xdr:sp macro="" textlink="">
      <xdr:nvSpPr>
        <xdr:cNvPr id="203" name="円/楕円 202"/>
        <xdr:cNvSpPr/>
      </xdr:nvSpPr>
      <xdr:spPr>
        <a:xfrm>
          <a:off x="1968500" y="1342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143425</xdr:rowOff>
    </xdr:from>
    <xdr:ext cx="534377" cy="259045"/>
    <xdr:sp macro="" textlink="">
      <xdr:nvSpPr>
        <xdr:cNvPr id="204" name="テキスト ボックス 203"/>
        <xdr:cNvSpPr txBox="1"/>
      </xdr:nvSpPr>
      <xdr:spPr>
        <a:xfrm>
          <a:off x="1752111" y="1351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90,080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51009</xdr:rowOff>
    </xdr:from>
    <xdr:to>
      <xdr:col>1</xdr:col>
      <xdr:colOff>485775</xdr:colOff>
      <xdr:row>78</xdr:row>
      <xdr:rowOff>152609</xdr:rowOff>
    </xdr:to>
    <xdr:sp macro="" textlink="">
      <xdr:nvSpPr>
        <xdr:cNvPr id="205" name="円/楕円 204"/>
        <xdr:cNvSpPr/>
      </xdr:nvSpPr>
      <xdr:spPr>
        <a:xfrm>
          <a:off x="1079500" y="1342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143736</xdr:rowOff>
    </xdr:from>
    <xdr:ext cx="534377" cy="259045"/>
    <xdr:sp macro="" textlink="">
      <xdr:nvSpPr>
        <xdr:cNvPr id="206" name="テキスト ボックス 205"/>
        <xdr:cNvSpPr txBox="1"/>
      </xdr:nvSpPr>
      <xdr:spPr>
        <a:xfrm>
          <a:off x="863111" y="1351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115602</xdr:rowOff>
    </xdr:from>
    <xdr:to>
      <xdr:col>6</xdr:col>
      <xdr:colOff>511175</xdr:colOff>
      <xdr:row>98</xdr:row>
      <xdr:rowOff>122346</xdr:rowOff>
    </xdr:to>
    <xdr:cxnSp macro="">
      <xdr:nvCxnSpPr>
        <xdr:cNvPr id="236" name="直線コネクタ 235"/>
        <xdr:cNvCxnSpPr/>
      </xdr:nvCxnSpPr>
      <xdr:spPr>
        <a:xfrm flipV="1">
          <a:off x="3797300" y="16917702"/>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55846</xdr:rowOff>
    </xdr:from>
    <xdr:ext cx="534377" cy="259045"/>
    <xdr:sp macro="" textlink="">
      <xdr:nvSpPr>
        <xdr:cNvPr id="237" name="衛生費平均値テキスト"/>
        <xdr:cNvSpPr txBox="1"/>
      </xdr:nvSpPr>
      <xdr:spPr>
        <a:xfrm>
          <a:off x="4686300" y="1651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104896</xdr:rowOff>
    </xdr:from>
    <xdr:to>
      <xdr:col>5</xdr:col>
      <xdr:colOff>358775</xdr:colOff>
      <xdr:row>98</xdr:row>
      <xdr:rowOff>122346</xdr:rowOff>
    </xdr:to>
    <xdr:cxnSp macro="">
      <xdr:nvCxnSpPr>
        <xdr:cNvPr id="239" name="直線コネクタ 238"/>
        <xdr:cNvCxnSpPr/>
      </xdr:nvCxnSpPr>
      <xdr:spPr>
        <a:xfrm>
          <a:off x="2908300" y="16906996"/>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35938</xdr:rowOff>
    </xdr:from>
    <xdr:ext cx="534377" cy="259045"/>
    <xdr:sp macro="" textlink="">
      <xdr:nvSpPr>
        <xdr:cNvPr id="241" name="テキスト ボックス 240"/>
        <xdr:cNvSpPr txBox="1"/>
      </xdr:nvSpPr>
      <xdr:spPr>
        <a:xfrm>
          <a:off x="3530111" y="164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104896</xdr:rowOff>
    </xdr:from>
    <xdr:to>
      <xdr:col>4</xdr:col>
      <xdr:colOff>155575</xdr:colOff>
      <xdr:row>98</xdr:row>
      <xdr:rowOff>130480</xdr:rowOff>
    </xdr:to>
    <xdr:cxnSp macro="">
      <xdr:nvCxnSpPr>
        <xdr:cNvPr id="242" name="直線コネクタ 241"/>
        <xdr:cNvCxnSpPr/>
      </xdr:nvCxnSpPr>
      <xdr:spPr>
        <a:xfrm flipV="1">
          <a:off x="2019300" y="16906996"/>
          <a:ext cx="889000" cy="2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54763</xdr:rowOff>
    </xdr:from>
    <xdr:to>
      <xdr:col>4</xdr:col>
      <xdr:colOff>206375</xdr:colOff>
      <xdr:row>97</xdr:row>
      <xdr:rowOff>156363</xdr:rowOff>
    </xdr:to>
    <xdr:sp macro="" textlink="">
      <xdr:nvSpPr>
        <xdr:cNvPr id="243" name="フローチャート : 判断 242"/>
        <xdr:cNvSpPr/>
      </xdr:nvSpPr>
      <xdr:spPr>
        <a:xfrm>
          <a:off x="2857500" y="1668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1440</xdr:rowOff>
    </xdr:from>
    <xdr:ext cx="534377" cy="259045"/>
    <xdr:sp macro="" textlink="">
      <xdr:nvSpPr>
        <xdr:cNvPr id="244" name="テキスト ボックス 243"/>
        <xdr:cNvSpPr txBox="1"/>
      </xdr:nvSpPr>
      <xdr:spPr>
        <a:xfrm>
          <a:off x="2641111" y="1646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117659</xdr:rowOff>
    </xdr:from>
    <xdr:to>
      <xdr:col>2</xdr:col>
      <xdr:colOff>638175</xdr:colOff>
      <xdr:row>98</xdr:row>
      <xdr:rowOff>130480</xdr:rowOff>
    </xdr:to>
    <xdr:cxnSp macro="">
      <xdr:nvCxnSpPr>
        <xdr:cNvPr id="245" name="直線コネクタ 244"/>
        <xdr:cNvCxnSpPr/>
      </xdr:nvCxnSpPr>
      <xdr:spPr>
        <a:xfrm>
          <a:off x="1130300" y="16919759"/>
          <a:ext cx="889000" cy="1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108655</xdr:rowOff>
    </xdr:from>
    <xdr:to>
      <xdr:col>3</xdr:col>
      <xdr:colOff>3175</xdr:colOff>
      <xdr:row>98</xdr:row>
      <xdr:rowOff>38805</xdr:rowOff>
    </xdr:to>
    <xdr:sp macro="" textlink="">
      <xdr:nvSpPr>
        <xdr:cNvPr id="246" name="フローチャート : 判断 245"/>
        <xdr:cNvSpPr/>
      </xdr:nvSpPr>
      <xdr:spPr>
        <a:xfrm>
          <a:off x="1968500" y="167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55332</xdr:rowOff>
    </xdr:from>
    <xdr:ext cx="534377" cy="259045"/>
    <xdr:sp macro="" textlink="">
      <xdr:nvSpPr>
        <xdr:cNvPr id="247" name="テキスト ボックス 246"/>
        <xdr:cNvSpPr txBox="1"/>
      </xdr:nvSpPr>
      <xdr:spPr>
        <a:xfrm>
          <a:off x="1752111" y="1651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125571</xdr:rowOff>
    </xdr:from>
    <xdr:to>
      <xdr:col>1</xdr:col>
      <xdr:colOff>485775</xdr:colOff>
      <xdr:row>98</xdr:row>
      <xdr:rowOff>55721</xdr:rowOff>
    </xdr:to>
    <xdr:sp macro="" textlink="">
      <xdr:nvSpPr>
        <xdr:cNvPr id="248" name="フローチャート : 判断 247"/>
        <xdr:cNvSpPr/>
      </xdr:nvSpPr>
      <xdr:spPr>
        <a:xfrm>
          <a:off x="1079500" y="167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72248</xdr:rowOff>
    </xdr:from>
    <xdr:ext cx="534377" cy="259045"/>
    <xdr:sp macro="" textlink="">
      <xdr:nvSpPr>
        <xdr:cNvPr id="249" name="テキスト ボックス 248"/>
        <xdr:cNvSpPr txBox="1"/>
      </xdr:nvSpPr>
      <xdr:spPr>
        <a:xfrm>
          <a:off x="863111" y="1653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64802</xdr:rowOff>
    </xdr:from>
    <xdr:to>
      <xdr:col>6</xdr:col>
      <xdr:colOff>561975</xdr:colOff>
      <xdr:row>98</xdr:row>
      <xdr:rowOff>166402</xdr:rowOff>
    </xdr:to>
    <xdr:sp macro="" textlink="">
      <xdr:nvSpPr>
        <xdr:cNvPr id="255" name="円/楕円 254"/>
        <xdr:cNvSpPr/>
      </xdr:nvSpPr>
      <xdr:spPr>
        <a:xfrm>
          <a:off x="4584700" y="1686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43229</xdr:rowOff>
    </xdr:from>
    <xdr:ext cx="534377" cy="259045"/>
    <xdr:sp macro="" textlink="">
      <xdr:nvSpPr>
        <xdr:cNvPr id="256" name="衛生費該当値テキスト"/>
        <xdr:cNvSpPr txBox="1"/>
      </xdr:nvSpPr>
      <xdr:spPr>
        <a:xfrm>
          <a:off x="4686300" y="1684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25,265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71546</xdr:rowOff>
    </xdr:from>
    <xdr:to>
      <xdr:col>5</xdr:col>
      <xdr:colOff>409575</xdr:colOff>
      <xdr:row>99</xdr:row>
      <xdr:rowOff>1696</xdr:rowOff>
    </xdr:to>
    <xdr:sp macro="" textlink="">
      <xdr:nvSpPr>
        <xdr:cNvPr id="257" name="円/楕円 256"/>
        <xdr:cNvSpPr/>
      </xdr:nvSpPr>
      <xdr:spPr>
        <a:xfrm>
          <a:off x="3746500" y="1687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164273</xdr:rowOff>
    </xdr:from>
    <xdr:ext cx="534377" cy="259045"/>
    <xdr:sp macro="" textlink="">
      <xdr:nvSpPr>
        <xdr:cNvPr id="258" name="テキスト ボックス 257"/>
        <xdr:cNvSpPr txBox="1"/>
      </xdr:nvSpPr>
      <xdr:spPr>
        <a:xfrm>
          <a:off x="3530111" y="1696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24,911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54096</xdr:rowOff>
    </xdr:from>
    <xdr:to>
      <xdr:col>4</xdr:col>
      <xdr:colOff>206375</xdr:colOff>
      <xdr:row>98</xdr:row>
      <xdr:rowOff>155696</xdr:rowOff>
    </xdr:to>
    <xdr:sp macro="" textlink="">
      <xdr:nvSpPr>
        <xdr:cNvPr id="259" name="円/楕円 258"/>
        <xdr:cNvSpPr/>
      </xdr:nvSpPr>
      <xdr:spPr>
        <a:xfrm>
          <a:off x="2857500" y="168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146823</xdr:rowOff>
    </xdr:from>
    <xdr:ext cx="534377" cy="259045"/>
    <xdr:sp macro="" textlink="">
      <xdr:nvSpPr>
        <xdr:cNvPr id="260" name="テキスト ボックス 259"/>
        <xdr:cNvSpPr txBox="1"/>
      </xdr:nvSpPr>
      <xdr:spPr>
        <a:xfrm>
          <a:off x="2641111" y="1694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79680</xdr:rowOff>
    </xdr:from>
    <xdr:to>
      <xdr:col>3</xdr:col>
      <xdr:colOff>3175</xdr:colOff>
      <xdr:row>99</xdr:row>
      <xdr:rowOff>9830</xdr:rowOff>
    </xdr:to>
    <xdr:sp macro="" textlink="">
      <xdr:nvSpPr>
        <xdr:cNvPr id="261" name="円/楕円 260"/>
        <xdr:cNvSpPr/>
      </xdr:nvSpPr>
      <xdr:spPr>
        <a:xfrm>
          <a:off x="1968500" y="168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957</xdr:rowOff>
    </xdr:from>
    <xdr:ext cx="534377" cy="259045"/>
    <xdr:sp macro="" textlink="">
      <xdr:nvSpPr>
        <xdr:cNvPr id="262" name="テキスト ボックス 261"/>
        <xdr:cNvSpPr txBox="1"/>
      </xdr:nvSpPr>
      <xdr:spPr>
        <a:xfrm>
          <a:off x="1752111" y="1697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24,484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66859</xdr:rowOff>
    </xdr:from>
    <xdr:to>
      <xdr:col>1</xdr:col>
      <xdr:colOff>485775</xdr:colOff>
      <xdr:row>98</xdr:row>
      <xdr:rowOff>168459</xdr:rowOff>
    </xdr:to>
    <xdr:sp macro="" textlink="">
      <xdr:nvSpPr>
        <xdr:cNvPr id="263" name="円/楕円 262"/>
        <xdr:cNvSpPr/>
      </xdr:nvSpPr>
      <xdr:spPr>
        <a:xfrm>
          <a:off x="1079500" y="1686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159586</xdr:rowOff>
    </xdr:from>
    <xdr:ext cx="534377" cy="259045"/>
    <xdr:sp macro="" textlink="">
      <xdr:nvSpPr>
        <xdr:cNvPr id="264" name="テキスト ボックス 263"/>
        <xdr:cNvSpPr txBox="1"/>
      </xdr:nvSpPr>
      <xdr:spPr>
        <a:xfrm>
          <a:off x="863111" y="1696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40259</xdr:rowOff>
    </xdr:from>
    <xdr:to>
      <xdr:col>15</xdr:col>
      <xdr:colOff>180975</xdr:colOff>
      <xdr:row>38</xdr:row>
      <xdr:rowOff>11874</xdr:rowOff>
    </xdr:to>
    <xdr:cxnSp macro="">
      <xdr:nvCxnSpPr>
        <xdr:cNvPr id="293" name="直線コネクタ 292"/>
        <xdr:cNvCxnSpPr/>
      </xdr:nvCxnSpPr>
      <xdr:spPr>
        <a:xfrm>
          <a:off x="9639300" y="6383909"/>
          <a:ext cx="838200" cy="14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147718</xdr:rowOff>
    </xdr:from>
    <xdr:ext cx="378565" cy="259045"/>
    <xdr:sp macro="" textlink="">
      <xdr:nvSpPr>
        <xdr:cNvPr id="294" name="労働費平均値テキスト"/>
        <xdr:cNvSpPr txBox="1"/>
      </xdr:nvSpPr>
      <xdr:spPr>
        <a:xfrm>
          <a:off x="10528300" y="6491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40259</xdr:rowOff>
    </xdr:from>
    <xdr:to>
      <xdr:col>14</xdr:col>
      <xdr:colOff>28575</xdr:colOff>
      <xdr:row>37</xdr:row>
      <xdr:rowOff>143510</xdr:rowOff>
    </xdr:to>
    <xdr:cxnSp macro="">
      <xdr:nvCxnSpPr>
        <xdr:cNvPr id="296" name="直線コネクタ 295"/>
        <xdr:cNvCxnSpPr/>
      </xdr:nvCxnSpPr>
      <xdr:spPr>
        <a:xfrm flipV="1">
          <a:off x="8750300" y="6383909"/>
          <a:ext cx="889000" cy="1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78947</xdr:rowOff>
    </xdr:from>
    <xdr:ext cx="378565" cy="259045"/>
    <xdr:sp macro="" textlink="">
      <xdr:nvSpPr>
        <xdr:cNvPr id="298" name="テキスト ボックス 297"/>
        <xdr:cNvSpPr txBox="1"/>
      </xdr:nvSpPr>
      <xdr:spPr>
        <a:xfrm>
          <a:off x="9450017" y="6594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143510</xdr:rowOff>
    </xdr:from>
    <xdr:to>
      <xdr:col>12</xdr:col>
      <xdr:colOff>511175</xdr:colOff>
      <xdr:row>38</xdr:row>
      <xdr:rowOff>12446</xdr:rowOff>
    </xdr:to>
    <xdr:cxnSp macro="">
      <xdr:nvCxnSpPr>
        <xdr:cNvPr id="299" name="直線コネクタ 298"/>
        <xdr:cNvCxnSpPr/>
      </xdr:nvCxnSpPr>
      <xdr:spPr>
        <a:xfrm flipV="1">
          <a:off x="7861300" y="6487160"/>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106426</xdr:rowOff>
    </xdr:from>
    <xdr:to>
      <xdr:col>12</xdr:col>
      <xdr:colOff>561975</xdr:colOff>
      <xdr:row>38</xdr:row>
      <xdr:rowOff>36576</xdr:rowOff>
    </xdr:to>
    <xdr:sp macro="" textlink="">
      <xdr:nvSpPr>
        <xdr:cNvPr id="300" name="フローチャート : 判断 299"/>
        <xdr:cNvSpPr/>
      </xdr:nvSpPr>
      <xdr:spPr>
        <a:xfrm>
          <a:off x="8699500" y="645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27703</xdr:rowOff>
    </xdr:from>
    <xdr:ext cx="469744" cy="259045"/>
    <xdr:sp macro="" textlink="">
      <xdr:nvSpPr>
        <xdr:cNvPr id="301" name="テキスト ボックス 300"/>
        <xdr:cNvSpPr txBox="1"/>
      </xdr:nvSpPr>
      <xdr:spPr>
        <a:xfrm>
          <a:off x="8515427" y="654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163703</xdr:rowOff>
    </xdr:from>
    <xdr:to>
      <xdr:col>11</xdr:col>
      <xdr:colOff>307975</xdr:colOff>
      <xdr:row>38</xdr:row>
      <xdr:rowOff>12446</xdr:rowOff>
    </xdr:to>
    <xdr:cxnSp macro="">
      <xdr:nvCxnSpPr>
        <xdr:cNvPr id="302" name="直線コネクタ 301"/>
        <xdr:cNvCxnSpPr/>
      </xdr:nvCxnSpPr>
      <xdr:spPr>
        <a:xfrm>
          <a:off x="6972300" y="6507353"/>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57277</xdr:rowOff>
    </xdr:from>
    <xdr:to>
      <xdr:col>11</xdr:col>
      <xdr:colOff>358775</xdr:colOff>
      <xdr:row>37</xdr:row>
      <xdr:rowOff>158877</xdr:rowOff>
    </xdr:to>
    <xdr:sp macro="" textlink="">
      <xdr:nvSpPr>
        <xdr:cNvPr id="303" name="フローチャート : 判断 302"/>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3954</xdr:rowOff>
    </xdr:from>
    <xdr:ext cx="469744" cy="259045"/>
    <xdr:sp macro="" textlink="">
      <xdr:nvSpPr>
        <xdr:cNvPr id="304" name="テキスト ボックス 303"/>
        <xdr:cNvSpPr txBox="1"/>
      </xdr:nvSpPr>
      <xdr:spPr>
        <a:xfrm>
          <a:off x="7626427" y="617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133858</xdr:rowOff>
    </xdr:from>
    <xdr:to>
      <xdr:col>10</xdr:col>
      <xdr:colOff>155575</xdr:colOff>
      <xdr:row>37</xdr:row>
      <xdr:rowOff>64008</xdr:rowOff>
    </xdr:to>
    <xdr:sp macro="" textlink="">
      <xdr:nvSpPr>
        <xdr:cNvPr id="305" name="フローチャート : 判断 304"/>
        <xdr:cNvSpPr/>
      </xdr:nvSpPr>
      <xdr:spPr>
        <a:xfrm>
          <a:off x="6921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80535</xdr:rowOff>
    </xdr:from>
    <xdr:ext cx="469744" cy="259045"/>
    <xdr:sp macro="" textlink="">
      <xdr:nvSpPr>
        <xdr:cNvPr id="306" name="テキスト ボックス 305"/>
        <xdr:cNvSpPr txBox="1"/>
      </xdr:nvSpPr>
      <xdr:spPr>
        <a:xfrm>
          <a:off x="6737427" y="60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132524</xdr:rowOff>
    </xdr:from>
    <xdr:to>
      <xdr:col>15</xdr:col>
      <xdr:colOff>231775</xdr:colOff>
      <xdr:row>38</xdr:row>
      <xdr:rowOff>62674</xdr:rowOff>
    </xdr:to>
    <xdr:sp macro="" textlink="">
      <xdr:nvSpPr>
        <xdr:cNvPr id="312" name="円/楕円 311"/>
        <xdr:cNvSpPr/>
      </xdr:nvSpPr>
      <xdr:spPr>
        <a:xfrm>
          <a:off x="10426700" y="647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155401</xdr:rowOff>
    </xdr:from>
    <xdr:ext cx="469744" cy="259045"/>
    <xdr:sp macro="" textlink="">
      <xdr:nvSpPr>
        <xdr:cNvPr id="313" name="労働費該当値テキスト"/>
        <xdr:cNvSpPr txBox="1"/>
      </xdr:nvSpPr>
      <xdr:spPr>
        <a:xfrm>
          <a:off x="10528300" y="632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160909</xdr:rowOff>
    </xdr:from>
    <xdr:to>
      <xdr:col>14</xdr:col>
      <xdr:colOff>79375</xdr:colOff>
      <xdr:row>37</xdr:row>
      <xdr:rowOff>91059</xdr:rowOff>
    </xdr:to>
    <xdr:sp macro="" textlink="">
      <xdr:nvSpPr>
        <xdr:cNvPr id="314" name="円/楕円 313"/>
        <xdr:cNvSpPr/>
      </xdr:nvSpPr>
      <xdr:spPr>
        <a:xfrm>
          <a:off x="9588500" y="63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107586</xdr:rowOff>
    </xdr:from>
    <xdr:ext cx="469744" cy="259045"/>
    <xdr:sp macro="" textlink="">
      <xdr:nvSpPr>
        <xdr:cNvPr id="315" name="テキスト ボックス 314"/>
        <xdr:cNvSpPr txBox="1"/>
      </xdr:nvSpPr>
      <xdr:spPr>
        <a:xfrm>
          <a:off x="9404427" y="610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92710</xdr:rowOff>
    </xdr:from>
    <xdr:to>
      <xdr:col>12</xdr:col>
      <xdr:colOff>561975</xdr:colOff>
      <xdr:row>38</xdr:row>
      <xdr:rowOff>22860</xdr:rowOff>
    </xdr:to>
    <xdr:sp macro="" textlink="">
      <xdr:nvSpPr>
        <xdr:cNvPr id="316" name="円/楕円 315"/>
        <xdr:cNvSpPr/>
      </xdr:nvSpPr>
      <xdr:spPr>
        <a:xfrm>
          <a:off x="86995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39387</xdr:rowOff>
    </xdr:from>
    <xdr:ext cx="469744" cy="259045"/>
    <xdr:sp macro="" textlink="">
      <xdr:nvSpPr>
        <xdr:cNvPr id="317" name="テキスト ボックス 316"/>
        <xdr:cNvSpPr txBox="1"/>
      </xdr:nvSpPr>
      <xdr:spPr>
        <a:xfrm>
          <a:off x="8515427" y="621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133096</xdr:rowOff>
    </xdr:from>
    <xdr:to>
      <xdr:col>11</xdr:col>
      <xdr:colOff>358775</xdr:colOff>
      <xdr:row>38</xdr:row>
      <xdr:rowOff>63246</xdr:rowOff>
    </xdr:to>
    <xdr:sp macro="" textlink="">
      <xdr:nvSpPr>
        <xdr:cNvPr id="318" name="円/楕円 317"/>
        <xdr:cNvSpPr/>
      </xdr:nvSpPr>
      <xdr:spPr>
        <a:xfrm>
          <a:off x="7810500" y="64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54373</xdr:rowOff>
    </xdr:from>
    <xdr:ext cx="469744" cy="259045"/>
    <xdr:sp macro="" textlink="">
      <xdr:nvSpPr>
        <xdr:cNvPr id="319" name="テキスト ボックス 318"/>
        <xdr:cNvSpPr txBox="1"/>
      </xdr:nvSpPr>
      <xdr:spPr>
        <a:xfrm>
          <a:off x="7626427" y="656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112903</xdr:rowOff>
    </xdr:from>
    <xdr:to>
      <xdr:col>10</xdr:col>
      <xdr:colOff>155575</xdr:colOff>
      <xdr:row>38</xdr:row>
      <xdr:rowOff>43053</xdr:rowOff>
    </xdr:to>
    <xdr:sp macro="" textlink="">
      <xdr:nvSpPr>
        <xdr:cNvPr id="320" name="円/楕円 319"/>
        <xdr:cNvSpPr/>
      </xdr:nvSpPr>
      <xdr:spPr>
        <a:xfrm>
          <a:off x="6921500" y="64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34180</xdr:rowOff>
    </xdr:from>
    <xdr:ext cx="469744" cy="259045"/>
    <xdr:sp macro="" textlink="">
      <xdr:nvSpPr>
        <xdr:cNvPr id="321" name="テキスト ボックス 320"/>
        <xdr:cNvSpPr txBox="1"/>
      </xdr:nvSpPr>
      <xdr:spPr>
        <a:xfrm>
          <a:off x="6737427" y="654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81445</xdr:rowOff>
    </xdr:from>
    <xdr:to>
      <xdr:col>15</xdr:col>
      <xdr:colOff>180975</xdr:colOff>
      <xdr:row>57</xdr:row>
      <xdr:rowOff>111296</xdr:rowOff>
    </xdr:to>
    <xdr:cxnSp macro="">
      <xdr:nvCxnSpPr>
        <xdr:cNvPr id="350" name="直線コネクタ 349"/>
        <xdr:cNvCxnSpPr/>
      </xdr:nvCxnSpPr>
      <xdr:spPr>
        <a:xfrm>
          <a:off x="9639300" y="9854095"/>
          <a:ext cx="838200" cy="2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153440</xdr:rowOff>
    </xdr:from>
    <xdr:ext cx="534377" cy="259045"/>
    <xdr:sp macro="" textlink="">
      <xdr:nvSpPr>
        <xdr:cNvPr id="351" name="農林水産業費平均値テキスト"/>
        <xdr:cNvSpPr txBox="1"/>
      </xdr:nvSpPr>
      <xdr:spPr>
        <a:xfrm>
          <a:off x="10528300" y="9583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53442</xdr:rowOff>
    </xdr:from>
    <xdr:to>
      <xdr:col>14</xdr:col>
      <xdr:colOff>28575</xdr:colOff>
      <xdr:row>57</xdr:row>
      <xdr:rowOff>81445</xdr:rowOff>
    </xdr:to>
    <xdr:cxnSp macro="">
      <xdr:nvCxnSpPr>
        <xdr:cNvPr id="353" name="直線コネクタ 352"/>
        <xdr:cNvCxnSpPr/>
      </xdr:nvCxnSpPr>
      <xdr:spPr>
        <a:xfrm>
          <a:off x="8750300" y="9826092"/>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73239</xdr:rowOff>
    </xdr:from>
    <xdr:ext cx="534377" cy="259045"/>
    <xdr:sp macro="" textlink="">
      <xdr:nvSpPr>
        <xdr:cNvPr id="355" name="テキスト ボックス 354"/>
        <xdr:cNvSpPr txBox="1"/>
      </xdr:nvSpPr>
      <xdr:spPr>
        <a:xfrm>
          <a:off x="9372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53442</xdr:rowOff>
    </xdr:from>
    <xdr:to>
      <xdr:col>12</xdr:col>
      <xdr:colOff>511175</xdr:colOff>
      <xdr:row>57</xdr:row>
      <xdr:rowOff>93066</xdr:rowOff>
    </xdr:to>
    <xdr:cxnSp macro="">
      <xdr:nvCxnSpPr>
        <xdr:cNvPr id="356" name="直線コネクタ 355"/>
        <xdr:cNvCxnSpPr/>
      </xdr:nvCxnSpPr>
      <xdr:spPr>
        <a:xfrm flipV="1">
          <a:off x="7861300" y="9826092"/>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9195</xdr:rowOff>
    </xdr:from>
    <xdr:to>
      <xdr:col>12</xdr:col>
      <xdr:colOff>561975</xdr:colOff>
      <xdr:row>57</xdr:row>
      <xdr:rowOff>110795</xdr:rowOff>
    </xdr:to>
    <xdr:sp macro="" textlink="">
      <xdr:nvSpPr>
        <xdr:cNvPr id="357" name="フローチャート : 判断 356"/>
        <xdr:cNvSpPr/>
      </xdr:nvSpPr>
      <xdr:spPr>
        <a:xfrm>
          <a:off x="8699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101922</xdr:rowOff>
    </xdr:from>
    <xdr:ext cx="534377" cy="259045"/>
    <xdr:sp macro="" textlink="">
      <xdr:nvSpPr>
        <xdr:cNvPr id="358" name="テキスト ボックス 357"/>
        <xdr:cNvSpPr txBox="1"/>
      </xdr:nvSpPr>
      <xdr:spPr>
        <a:xfrm>
          <a:off x="8483111" y="98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93066</xdr:rowOff>
    </xdr:from>
    <xdr:to>
      <xdr:col>11</xdr:col>
      <xdr:colOff>307975</xdr:colOff>
      <xdr:row>57</xdr:row>
      <xdr:rowOff>125317</xdr:rowOff>
    </xdr:to>
    <xdr:cxnSp macro="">
      <xdr:nvCxnSpPr>
        <xdr:cNvPr id="359" name="直線コネクタ 358"/>
        <xdr:cNvCxnSpPr/>
      </xdr:nvCxnSpPr>
      <xdr:spPr>
        <a:xfrm flipV="1">
          <a:off x="6972300" y="9865716"/>
          <a:ext cx="889000" cy="3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5709</xdr:rowOff>
    </xdr:from>
    <xdr:to>
      <xdr:col>11</xdr:col>
      <xdr:colOff>358775</xdr:colOff>
      <xdr:row>57</xdr:row>
      <xdr:rowOff>107309</xdr:rowOff>
    </xdr:to>
    <xdr:sp macro="" textlink="">
      <xdr:nvSpPr>
        <xdr:cNvPr id="360" name="フローチャート : 判断 359"/>
        <xdr:cNvSpPr/>
      </xdr:nvSpPr>
      <xdr:spPr>
        <a:xfrm>
          <a:off x="7810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123836</xdr:rowOff>
    </xdr:from>
    <xdr:ext cx="534377" cy="259045"/>
    <xdr:sp macro="" textlink="">
      <xdr:nvSpPr>
        <xdr:cNvPr id="361" name="テキスト ボックス 360"/>
        <xdr:cNvSpPr txBox="1"/>
      </xdr:nvSpPr>
      <xdr:spPr>
        <a:xfrm>
          <a:off x="7594111" y="955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43180</xdr:rowOff>
    </xdr:from>
    <xdr:to>
      <xdr:col>10</xdr:col>
      <xdr:colOff>155575</xdr:colOff>
      <xdr:row>57</xdr:row>
      <xdr:rowOff>144780</xdr:rowOff>
    </xdr:to>
    <xdr:sp macro="" textlink="">
      <xdr:nvSpPr>
        <xdr:cNvPr id="362" name="フローチャート : 判断 361"/>
        <xdr:cNvSpPr/>
      </xdr:nvSpPr>
      <xdr:spPr>
        <a:xfrm>
          <a:off x="69215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161307</xdr:rowOff>
    </xdr:from>
    <xdr:ext cx="534377" cy="259045"/>
    <xdr:sp macro="" textlink="">
      <xdr:nvSpPr>
        <xdr:cNvPr id="363" name="テキスト ボックス 362"/>
        <xdr:cNvSpPr txBox="1"/>
      </xdr:nvSpPr>
      <xdr:spPr>
        <a:xfrm>
          <a:off x="6705111" y="959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60496</xdr:rowOff>
    </xdr:from>
    <xdr:to>
      <xdr:col>15</xdr:col>
      <xdr:colOff>231775</xdr:colOff>
      <xdr:row>57</xdr:row>
      <xdr:rowOff>162096</xdr:rowOff>
    </xdr:to>
    <xdr:sp macro="" textlink="">
      <xdr:nvSpPr>
        <xdr:cNvPr id="369" name="円/楕円 368"/>
        <xdr:cNvSpPr/>
      </xdr:nvSpPr>
      <xdr:spPr>
        <a:xfrm>
          <a:off x="10426700" y="983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38923</xdr:rowOff>
    </xdr:from>
    <xdr:ext cx="534377" cy="259045"/>
    <xdr:sp macro="" textlink="">
      <xdr:nvSpPr>
        <xdr:cNvPr id="370" name="農林水産業費該当値テキスト"/>
        <xdr:cNvSpPr txBox="1"/>
      </xdr:nvSpPr>
      <xdr:spPr>
        <a:xfrm>
          <a:off x="10528300" y="98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14,491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30645</xdr:rowOff>
    </xdr:from>
    <xdr:to>
      <xdr:col>14</xdr:col>
      <xdr:colOff>79375</xdr:colOff>
      <xdr:row>57</xdr:row>
      <xdr:rowOff>132245</xdr:rowOff>
    </xdr:to>
    <xdr:sp macro="" textlink="">
      <xdr:nvSpPr>
        <xdr:cNvPr id="371" name="円/楕円 370"/>
        <xdr:cNvSpPr/>
      </xdr:nvSpPr>
      <xdr:spPr>
        <a:xfrm>
          <a:off x="9588500" y="98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123372</xdr:rowOff>
    </xdr:from>
    <xdr:ext cx="534377" cy="259045"/>
    <xdr:sp macro="" textlink="">
      <xdr:nvSpPr>
        <xdr:cNvPr id="372" name="テキスト ボックス 371"/>
        <xdr:cNvSpPr txBox="1"/>
      </xdr:nvSpPr>
      <xdr:spPr>
        <a:xfrm>
          <a:off x="9372111" y="989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2642</xdr:rowOff>
    </xdr:from>
    <xdr:to>
      <xdr:col>12</xdr:col>
      <xdr:colOff>561975</xdr:colOff>
      <xdr:row>57</xdr:row>
      <xdr:rowOff>104242</xdr:rowOff>
    </xdr:to>
    <xdr:sp macro="" textlink="">
      <xdr:nvSpPr>
        <xdr:cNvPr id="373" name="円/楕円 372"/>
        <xdr:cNvSpPr/>
      </xdr:nvSpPr>
      <xdr:spPr>
        <a:xfrm>
          <a:off x="8699500" y="977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120769</xdr:rowOff>
    </xdr:from>
    <xdr:ext cx="534377" cy="259045"/>
    <xdr:sp macro="" textlink="">
      <xdr:nvSpPr>
        <xdr:cNvPr id="374" name="テキスト ボックス 373"/>
        <xdr:cNvSpPr txBox="1"/>
      </xdr:nvSpPr>
      <xdr:spPr>
        <a:xfrm>
          <a:off x="8483111" y="955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42266</xdr:rowOff>
    </xdr:from>
    <xdr:to>
      <xdr:col>11</xdr:col>
      <xdr:colOff>358775</xdr:colOff>
      <xdr:row>57</xdr:row>
      <xdr:rowOff>143866</xdr:rowOff>
    </xdr:to>
    <xdr:sp macro="" textlink="">
      <xdr:nvSpPr>
        <xdr:cNvPr id="375" name="円/楕円 374"/>
        <xdr:cNvSpPr/>
      </xdr:nvSpPr>
      <xdr:spPr>
        <a:xfrm>
          <a:off x="7810500" y="981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134993</xdr:rowOff>
    </xdr:from>
    <xdr:ext cx="534377" cy="259045"/>
    <xdr:sp macro="" textlink="">
      <xdr:nvSpPr>
        <xdr:cNvPr id="376" name="テキスト ボックス 375"/>
        <xdr:cNvSpPr txBox="1"/>
      </xdr:nvSpPr>
      <xdr:spPr>
        <a:xfrm>
          <a:off x="7594111" y="990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74517</xdr:rowOff>
    </xdr:from>
    <xdr:to>
      <xdr:col>10</xdr:col>
      <xdr:colOff>155575</xdr:colOff>
      <xdr:row>58</xdr:row>
      <xdr:rowOff>4667</xdr:rowOff>
    </xdr:to>
    <xdr:sp macro="" textlink="">
      <xdr:nvSpPr>
        <xdr:cNvPr id="377" name="円/楕円 376"/>
        <xdr:cNvSpPr/>
      </xdr:nvSpPr>
      <xdr:spPr>
        <a:xfrm>
          <a:off x="6921500" y="984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167244</xdr:rowOff>
    </xdr:from>
    <xdr:ext cx="534377" cy="259045"/>
    <xdr:sp macro="" textlink="">
      <xdr:nvSpPr>
        <xdr:cNvPr id="378" name="テキスト ボックス 377"/>
        <xdr:cNvSpPr txBox="1"/>
      </xdr:nvSpPr>
      <xdr:spPr>
        <a:xfrm>
          <a:off x="6705111" y="993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82817</xdr:rowOff>
    </xdr:from>
    <xdr:to>
      <xdr:col>15</xdr:col>
      <xdr:colOff>180975</xdr:colOff>
      <xdr:row>77</xdr:row>
      <xdr:rowOff>98400</xdr:rowOff>
    </xdr:to>
    <xdr:cxnSp macro="">
      <xdr:nvCxnSpPr>
        <xdr:cNvPr id="407" name="直線コネクタ 406"/>
        <xdr:cNvCxnSpPr/>
      </xdr:nvCxnSpPr>
      <xdr:spPr>
        <a:xfrm flipV="1">
          <a:off x="9639300" y="13284467"/>
          <a:ext cx="8382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15308</xdr:rowOff>
    </xdr:from>
    <xdr:ext cx="469744" cy="259045"/>
    <xdr:sp macro="" textlink="">
      <xdr:nvSpPr>
        <xdr:cNvPr id="408" name="商工費平均値テキスト"/>
        <xdr:cNvSpPr txBox="1"/>
      </xdr:nvSpPr>
      <xdr:spPr>
        <a:xfrm>
          <a:off x="10528300" y="1304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98400</xdr:rowOff>
    </xdr:from>
    <xdr:to>
      <xdr:col>14</xdr:col>
      <xdr:colOff>28575</xdr:colOff>
      <xdr:row>78</xdr:row>
      <xdr:rowOff>35192</xdr:rowOff>
    </xdr:to>
    <xdr:cxnSp macro="">
      <xdr:nvCxnSpPr>
        <xdr:cNvPr id="410" name="直線コネクタ 409"/>
        <xdr:cNvCxnSpPr/>
      </xdr:nvCxnSpPr>
      <xdr:spPr>
        <a:xfrm flipV="1">
          <a:off x="8750300" y="13300050"/>
          <a:ext cx="889000" cy="10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60685</xdr:rowOff>
    </xdr:from>
    <xdr:ext cx="534377" cy="259045"/>
    <xdr:sp macro="" textlink="">
      <xdr:nvSpPr>
        <xdr:cNvPr id="412" name="テキスト ボックス 411"/>
        <xdr:cNvSpPr txBox="1"/>
      </xdr:nvSpPr>
      <xdr:spPr>
        <a:xfrm>
          <a:off x="9372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35192</xdr:rowOff>
    </xdr:from>
    <xdr:to>
      <xdr:col>12</xdr:col>
      <xdr:colOff>511175</xdr:colOff>
      <xdr:row>78</xdr:row>
      <xdr:rowOff>67844</xdr:rowOff>
    </xdr:to>
    <xdr:cxnSp macro="">
      <xdr:nvCxnSpPr>
        <xdr:cNvPr id="413" name="直線コネクタ 412"/>
        <xdr:cNvCxnSpPr/>
      </xdr:nvCxnSpPr>
      <xdr:spPr>
        <a:xfrm flipV="1">
          <a:off x="7861300" y="13408292"/>
          <a:ext cx="889000" cy="3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102960</xdr:rowOff>
    </xdr:from>
    <xdr:to>
      <xdr:col>12</xdr:col>
      <xdr:colOff>561975</xdr:colOff>
      <xdr:row>77</xdr:row>
      <xdr:rowOff>33110</xdr:rowOff>
    </xdr:to>
    <xdr:sp macro="" textlink="">
      <xdr:nvSpPr>
        <xdr:cNvPr id="414" name="フローチャート : 判断 413"/>
        <xdr:cNvSpPr/>
      </xdr:nvSpPr>
      <xdr:spPr>
        <a:xfrm>
          <a:off x="8699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49636</xdr:rowOff>
    </xdr:from>
    <xdr:ext cx="534377" cy="259045"/>
    <xdr:sp macro="" textlink="">
      <xdr:nvSpPr>
        <xdr:cNvPr id="415" name="テキスト ボックス 414"/>
        <xdr:cNvSpPr txBox="1"/>
      </xdr:nvSpPr>
      <xdr:spPr>
        <a:xfrm>
          <a:off x="8483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67844</xdr:rowOff>
    </xdr:from>
    <xdr:to>
      <xdr:col>11</xdr:col>
      <xdr:colOff>307975</xdr:colOff>
      <xdr:row>78</xdr:row>
      <xdr:rowOff>83502</xdr:rowOff>
    </xdr:to>
    <xdr:cxnSp macro="">
      <xdr:nvCxnSpPr>
        <xdr:cNvPr id="416" name="直線コネクタ 415"/>
        <xdr:cNvCxnSpPr/>
      </xdr:nvCxnSpPr>
      <xdr:spPr>
        <a:xfrm flipV="1">
          <a:off x="6972300" y="13440944"/>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107378</xdr:rowOff>
    </xdr:from>
    <xdr:to>
      <xdr:col>11</xdr:col>
      <xdr:colOff>358775</xdr:colOff>
      <xdr:row>77</xdr:row>
      <xdr:rowOff>37528</xdr:rowOff>
    </xdr:to>
    <xdr:sp macro="" textlink="">
      <xdr:nvSpPr>
        <xdr:cNvPr id="417" name="フローチャート : 判断 416"/>
        <xdr:cNvSpPr/>
      </xdr:nvSpPr>
      <xdr:spPr>
        <a:xfrm>
          <a:off x="7810500" y="1313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54056</xdr:rowOff>
    </xdr:from>
    <xdr:ext cx="534377" cy="259045"/>
    <xdr:sp macro="" textlink="">
      <xdr:nvSpPr>
        <xdr:cNvPr id="418" name="テキスト ボックス 417"/>
        <xdr:cNvSpPr txBox="1"/>
      </xdr:nvSpPr>
      <xdr:spPr>
        <a:xfrm>
          <a:off x="7594111" y="129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23710</xdr:rowOff>
    </xdr:from>
    <xdr:to>
      <xdr:col>10</xdr:col>
      <xdr:colOff>155575</xdr:colOff>
      <xdr:row>77</xdr:row>
      <xdr:rowOff>125310</xdr:rowOff>
    </xdr:to>
    <xdr:sp macro="" textlink="">
      <xdr:nvSpPr>
        <xdr:cNvPr id="419" name="フローチャート : 判断 418"/>
        <xdr:cNvSpPr/>
      </xdr:nvSpPr>
      <xdr:spPr>
        <a:xfrm>
          <a:off x="6921500" y="1322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141837</xdr:rowOff>
    </xdr:from>
    <xdr:ext cx="469744" cy="259045"/>
    <xdr:sp macro="" textlink="">
      <xdr:nvSpPr>
        <xdr:cNvPr id="420" name="テキスト ボックス 419"/>
        <xdr:cNvSpPr txBox="1"/>
      </xdr:nvSpPr>
      <xdr:spPr>
        <a:xfrm>
          <a:off x="6737427" y="1300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32017</xdr:rowOff>
    </xdr:from>
    <xdr:to>
      <xdr:col>15</xdr:col>
      <xdr:colOff>231775</xdr:colOff>
      <xdr:row>77</xdr:row>
      <xdr:rowOff>133617</xdr:rowOff>
    </xdr:to>
    <xdr:sp macro="" textlink="">
      <xdr:nvSpPr>
        <xdr:cNvPr id="426" name="円/楕円 425"/>
        <xdr:cNvSpPr/>
      </xdr:nvSpPr>
      <xdr:spPr>
        <a:xfrm>
          <a:off x="10426700" y="1323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10444</xdr:rowOff>
    </xdr:from>
    <xdr:ext cx="469744" cy="259045"/>
    <xdr:sp macro="" textlink="">
      <xdr:nvSpPr>
        <xdr:cNvPr id="427" name="商工費該当値テキスト"/>
        <xdr:cNvSpPr txBox="1"/>
      </xdr:nvSpPr>
      <xdr:spPr>
        <a:xfrm>
          <a:off x="10528300" y="1321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47600</xdr:rowOff>
    </xdr:from>
    <xdr:to>
      <xdr:col>14</xdr:col>
      <xdr:colOff>79375</xdr:colOff>
      <xdr:row>77</xdr:row>
      <xdr:rowOff>149200</xdr:rowOff>
    </xdr:to>
    <xdr:sp macro="" textlink="">
      <xdr:nvSpPr>
        <xdr:cNvPr id="428" name="円/楕円 427"/>
        <xdr:cNvSpPr/>
      </xdr:nvSpPr>
      <xdr:spPr>
        <a:xfrm>
          <a:off x="9588500" y="132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140327</xdr:rowOff>
    </xdr:from>
    <xdr:ext cx="469744" cy="259045"/>
    <xdr:sp macro="" textlink="">
      <xdr:nvSpPr>
        <xdr:cNvPr id="429" name="テキスト ボックス 428"/>
        <xdr:cNvSpPr txBox="1"/>
      </xdr:nvSpPr>
      <xdr:spPr>
        <a:xfrm>
          <a:off x="9404427" y="1334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155842</xdr:rowOff>
    </xdr:from>
    <xdr:to>
      <xdr:col>12</xdr:col>
      <xdr:colOff>561975</xdr:colOff>
      <xdr:row>78</xdr:row>
      <xdr:rowOff>85992</xdr:rowOff>
    </xdr:to>
    <xdr:sp macro="" textlink="">
      <xdr:nvSpPr>
        <xdr:cNvPr id="430" name="円/楕円 429"/>
        <xdr:cNvSpPr/>
      </xdr:nvSpPr>
      <xdr:spPr>
        <a:xfrm>
          <a:off x="8699500" y="1335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77119</xdr:rowOff>
    </xdr:from>
    <xdr:ext cx="469744" cy="259045"/>
    <xdr:sp macro="" textlink="">
      <xdr:nvSpPr>
        <xdr:cNvPr id="431" name="テキスト ボックス 430"/>
        <xdr:cNvSpPr txBox="1"/>
      </xdr:nvSpPr>
      <xdr:spPr>
        <a:xfrm>
          <a:off x="8515427" y="1345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17044</xdr:rowOff>
    </xdr:from>
    <xdr:to>
      <xdr:col>11</xdr:col>
      <xdr:colOff>358775</xdr:colOff>
      <xdr:row>78</xdr:row>
      <xdr:rowOff>118644</xdr:rowOff>
    </xdr:to>
    <xdr:sp macro="" textlink="">
      <xdr:nvSpPr>
        <xdr:cNvPr id="432" name="円/楕円 431"/>
        <xdr:cNvSpPr/>
      </xdr:nvSpPr>
      <xdr:spPr>
        <a:xfrm>
          <a:off x="7810500" y="13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109771</xdr:rowOff>
    </xdr:from>
    <xdr:ext cx="469744" cy="259045"/>
    <xdr:sp macro="" textlink="">
      <xdr:nvSpPr>
        <xdr:cNvPr id="433" name="テキスト ボックス 432"/>
        <xdr:cNvSpPr txBox="1"/>
      </xdr:nvSpPr>
      <xdr:spPr>
        <a:xfrm>
          <a:off x="7626427" y="1348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32702</xdr:rowOff>
    </xdr:from>
    <xdr:to>
      <xdr:col>10</xdr:col>
      <xdr:colOff>155575</xdr:colOff>
      <xdr:row>78</xdr:row>
      <xdr:rowOff>134302</xdr:rowOff>
    </xdr:to>
    <xdr:sp macro="" textlink="">
      <xdr:nvSpPr>
        <xdr:cNvPr id="434" name="円/楕円 433"/>
        <xdr:cNvSpPr/>
      </xdr:nvSpPr>
      <xdr:spPr>
        <a:xfrm>
          <a:off x="6921500" y="134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125429</xdr:rowOff>
    </xdr:from>
    <xdr:ext cx="469744" cy="259045"/>
    <xdr:sp macro="" textlink="">
      <xdr:nvSpPr>
        <xdr:cNvPr id="435" name="テキスト ボックス 434"/>
        <xdr:cNvSpPr txBox="1"/>
      </xdr:nvSpPr>
      <xdr:spPr>
        <a:xfrm>
          <a:off x="6737427" y="1349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72537</xdr:rowOff>
    </xdr:from>
    <xdr:to>
      <xdr:col>15</xdr:col>
      <xdr:colOff>180975</xdr:colOff>
      <xdr:row>97</xdr:row>
      <xdr:rowOff>146329</xdr:rowOff>
    </xdr:to>
    <xdr:cxnSp macro="">
      <xdr:nvCxnSpPr>
        <xdr:cNvPr id="463" name="直線コネクタ 462"/>
        <xdr:cNvCxnSpPr/>
      </xdr:nvCxnSpPr>
      <xdr:spPr>
        <a:xfrm flipV="1">
          <a:off x="9639300" y="16703187"/>
          <a:ext cx="838200" cy="7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25137</xdr:rowOff>
    </xdr:from>
    <xdr:ext cx="534377" cy="259045"/>
    <xdr:sp macro="" textlink="">
      <xdr:nvSpPr>
        <xdr:cNvPr id="464" name="土木費平均値テキスト"/>
        <xdr:cNvSpPr txBox="1"/>
      </xdr:nvSpPr>
      <xdr:spPr>
        <a:xfrm>
          <a:off x="10528300" y="1631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87602</xdr:rowOff>
    </xdr:from>
    <xdr:to>
      <xdr:col>14</xdr:col>
      <xdr:colOff>28575</xdr:colOff>
      <xdr:row>97</xdr:row>
      <xdr:rowOff>146329</xdr:rowOff>
    </xdr:to>
    <xdr:cxnSp macro="">
      <xdr:nvCxnSpPr>
        <xdr:cNvPr id="466" name="直線コネクタ 465"/>
        <xdr:cNvCxnSpPr/>
      </xdr:nvCxnSpPr>
      <xdr:spPr>
        <a:xfrm>
          <a:off x="8750300" y="16718252"/>
          <a:ext cx="889000" cy="5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7" name="フローチャート : 判断 466"/>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143201</xdr:rowOff>
    </xdr:from>
    <xdr:ext cx="534377" cy="259045"/>
    <xdr:sp macro="" textlink="">
      <xdr:nvSpPr>
        <xdr:cNvPr id="468" name="テキスト ボックス 467"/>
        <xdr:cNvSpPr txBox="1"/>
      </xdr:nvSpPr>
      <xdr:spPr>
        <a:xfrm>
          <a:off x="9372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129412</xdr:rowOff>
    </xdr:from>
    <xdr:to>
      <xdr:col>12</xdr:col>
      <xdr:colOff>511175</xdr:colOff>
      <xdr:row>97</xdr:row>
      <xdr:rowOff>87602</xdr:rowOff>
    </xdr:to>
    <xdr:cxnSp macro="">
      <xdr:nvCxnSpPr>
        <xdr:cNvPr id="469" name="直線コネクタ 468"/>
        <xdr:cNvCxnSpPr/>
      </xdr:nvCxnSpPr>
      <xdr:spPr>
        <a:xfrm>
          <a:off x="7861300" y="16588612"/>
          <a:ext cx="889000" cy="12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9461</xdr:rowOff>
    </xdr:from>
    <xdr:to>
      <xdr:col>12</xdr:col>
      <xdr:colOff>561975</xdr:colOff>
      <xdr:row>96</xdr:row>
      <xdr:rowOff>111061</xdr:rowOff>
    </xdr:to>
    <xdr:sp macro="" textlink="">
      <xdr:nvSpPr>
        <xdr:cNvPr id="470" name="フローチャート : 判断 469"/>
        <xdr:cNvSpPr/>
      </xdr:nvSpPr>
      <xdr:spPr>
        <a:xfrm>
          <a:off x="8699500" y="1646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127588</xdr:rowOff>
    </xdr:from>
    <xdr:ext cx="534377" cy="259045"/>
    <xdr:sp macro="" textlink="">
      <xdr:nvSpPr>
        <xdr:cNvPr id="471" name="テキスト ボックス 470"/>
        <xdr:cNvSpPr txBox="1"/>
      </xdr:nvSpPr>
      <xdr:spPr>
        <a:xfrm>
          <a:off x="8483111" y="162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129412</xdr:rowOff>
    </xdr:from>
    <xdr:to>
      <xdr:col>11</xdr:col>
      <xdr:colOff>307975</xdr:colOff>
      <xdr:row>98</xdr:row>
      <xdr:rowOff>10861</xdr:rowOff>
    </xdr:to>
    <xdr:cxnSp macro="">
      <xdr:nvCxnSpPr>
        <xdr:cNvPr id="472" name="直線コネクタ 471"/>
        <xdr:cNvCxnSpPr/>
      </xdr:nvCxnSpPr>
      <xdr:spPr>
        <a:xfrm flipV="1">
          <a:off x="6972300" y="16588612"/>
          <a:ext cx="889000" cy="22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118183</xdr:rowOff>
    </xdr:from>
    <xdr:to>
      <xdr:col>11</xdr:col>
      <xdr:colOff>358775</xdr:colOff>
      <xdr:row>96</xdr:row>
      <xdr:rowOff>48333</xdr:rowOff>
    </xdr:to>
    <xdr:sp macro="" textlink="">
      <xdr:nvSpPr>
        <xdr:cNvPr id="473" name="フローチャート : 判断 472"/>
        <xdr:cNvSpPr/>
      </xdr:nvSpPr>
      <xdr:spPr>
        <a:xfrm>
          <a:off x="7810500" y="1640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64860</xdr:rowOff>
    </xdr:from>
    <xdr:ext cx="534377" cy="259045"/>
    <xdr:sp macro="" textlink="">
      <xdr:nvSpPr>
        <xdr:cNvPr id="474" name="テキスト ボックス 473"/>
        <xdr:cNvSpPr txBox="1"/>
      </xdr:nvSpPr>
      <xdr:spPr>
        <a:xfrm>
          <a:off x="7594111" y="1618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45512</xdr:rowOff>
    </xdr:from>
    <xdr:to>
      <xdr:col>10</xdr:col>
      <xdr:colOff>155575</xdr:colOff>
      <xdr:row>96</xdr:row>
      <xdr:rowOff>147112</xdr:rowOff>
    </xdr:to>
    <xdr:sp macro="" textlink="">
      <xdr:nvSpPr>
        <xdr:cNvPr id="475" name="フローチャート : 判断 474"/>
        <xdr:cNvSpPr/>
      </xdr:nvSpPr>
      <xdr:spPr>
        <a:xfrm>
          <a:off x="6921500" y="1650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163639</xdr:rowOff>
    </xdr:from>
    <xdr:ext cx="534377" cy="259045"/>
    <xdr:sp macro="" textlink="">
      <xdr:nvSpPr>
        <xdr:cNvPr id="476" name="テキスト ボックス 475"/>
        <xdr:cNvSpPr txBox="1"/>
      </xdr:nvSpPr>
      <xdr:spPr>
        <a:xfrm>
          <a:off x="6705111" y="1627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21737</xdr:rowOff>
    </xdr:from>
    <xdr:to>
      <xdr:col>15</xdr:col>
      <xdr:colOff>231775</xdr:colOff>
      <xdr:row>97</xdr:row>
      <xdr:rowOff>123337</xdr:rowOff>
    </xdr:to>
    <xdr:sp macro="" textlink="">
      <xdr:nvSpPr>
        <xdr:cNvPr id="482" name="円/楕円 481"/>
        <xdr:cNvSpPr/>
      </xdr:nvSpPr>
      <xdr:spPr>
        <a:xfrm>
          <a:off x="10426700" y="166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164</xdr:rowOff>
    </xdr:from>
    <xdr:ext cx="534377" cy="259045"/>
    <xdr:sp macro="" textlink="">
      <xdr:nvSpPr>
        <xdr:cNvPr id="483" name="土木費該当値テキスト"/>
        <xdr:cNvSpPr txBox="1"/>
      </xdr:nvSpPr>
      <xdr:spPr>
        <a:xfrm>
          <a:off x="10528300" y="166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30,438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95529</xdr:rowOff>
    </xdr:from>
    <xdr:to>
      <xdr:col>14</xdr:col>
      <xdr:colOff>79375</xdr:colOff>
      <xdr:row>98</xdr:row>
      <xdr:rowOff>25679</xdr:rowOff>
    </xdr:to>
    <xdr:sp macro="" textlink="">
      <xdr:nvSpPr>
        <xdr:cNvPr id="484" name="円/楕円 483"/>
        <xdr:cNvSpPr/>
      </xdr:nvSpPr>
      <xdr:spPr>
        <a:xfrm>
          <a:off x="9588500" y="1672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16806</xdr:rowOff>
    </xdr:from>
    <xdr:ext cx="534377" cy="259045"/>
    <xdr:sp macro="" textlink="">
      <xdr:nvSpPr>
        <xdr:cNvPr id="485" name="テキスト ボックス 484"/>
        <xdr:cNvSpPr txBox="1"/>
      </xdr:nvSpPr>
      <xdr:spPr>
        <a:xfrm>
          <a:off x="9372111" y="1681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36802</xdr:rowOff>
    </xdr:from>
    <xdr:to>
      <xdr:col>12</xdr:col>
      <xdr:colOff>561975</xdr:colOff>
      <xdr:row>97</xdr:row>
      <xdr:rowOff>138402</xdr:rowOff>
    </xdr:to>
    <xdr:sp macro="" textlink="">
      <xdr:nvSpPr>
        <xdr:cNvPr id="486" name="円/楕円 485"/>
        <xdr:cNvSpPr/>
      </xdr:nvSpPr>
      <xdr:spPr>
        <a:xfrm>
          <a:off x="8699500" y="1666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129529</xdr:rowOff>
    </xdr:from>
    <xdr:ext cx="534377" cy="259045"/>
    <xdr:sp macro="" textlink="">
      <xdr:nvSpPr>
        <xdr:cNvPr id="487" name="テキスト ボックス 486"/>
        <xdr:cNvSpPr txBox="1"/>
      </xdr:nvSpPr>
      <xdr:spPr>
        <a:xfrm>
          <a:off x="8483111" y="1676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78612</xdr:rowOff>
    </xdr:from>
    <xdr:to>
      <xdr:col>11</xdr:col>
      <xdr:colOff>358775</xdr:colOff>
      <xdr:row>97</xdr:row>
      <xdr:rowOff>8762</xdr:rowOff>
    </xdr:to>
    <xdr:sp macro="" textlink="">
      <xdr:nvSpPr>
        <xdr:cNvPr id="488" name="円/楕円 487"/>
        <xdr:cNvSpPr/>
      </xdr:nvSpPr>
      <xdr:spPr>
        <a:xfrm>
          <a:off x="7810500" y="1653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171339</xdr:rowOff>
    </xdr:from>
    <xdr:ext cx="534377" cy="259045"/>
    <xdr:sp macro="" textlink="">
      <xdr:nvSpPr>
        <xdr:cNvPr id="489" name="テキスト ボックス 488"/>
        <xdr:cNvSpPr txBox="1"/>
      </xdr:nvSpPr>
      <xdr:spPr>
        <a:xfrm>
          <a:off x="7594111" y="1663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131511</xdr:rowOff>
    </xdr:from>
    <xdr:to>
      <xdr:col>10</xdr:col>
      <xdr:colOff>155575</xdr:colOff>
      <xdr:row>98</xdr:row>
      <xdr:rowOff>61661</xdr:rowOff>
    </xdr:to>
    <xdr:sp macro="" textlink="">
      <xdr:nvSpPr>
        <xdr:cNvPr id="490" name="円/楕円 489"/>
        <xdr:cNvSpPr/>
      </xdr:nvSpPr>
      <xdr:spPr>
        <a:xfrm>
          <a:off x="6921500" y="1676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52788</xdr:rowOff>
    </xdr:from>
    <xdr:ext cx="534377" cy="259045"/>
    <xdr:sp macro="" textlink="">
      <xdr:nvSpPr>
        <xdr:cNvPr id="491" name="テキスト ボックス 490"/>
        <xdr:cNvSpPr txBox="1"/>
      </xdr:nvSpPr>
      <xdr:spPr>
        <a:xfrm>
          <a:off x="6705111" y="1685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130785</xdr:rowOff>
    </xdr:from>
    <xdr:to>
      <xdr:col>23</xdr:col>
      <xdr:colOff>517525</xdr:colOff>
      <xdr:row>38</xdr:row>
      <xdr:rowOff>33668</xdr:rowOff>
    </xdr:to>
    <xdr:cxnSp macro="">
      <xdr:nvCxnSpPr>
        <xdr:cNvPr id="521" name="直線コネクタ 520"/>
        <xdr:cNvCxnSpPr/>
      </xdr:nvCxnSpPr>
      <xdr:spPr>
        <a:xfrm flipV="1">
          <a:off x="15481300" y="6474435"/>
          <a:ext cx="838200" cy="7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149915</xdr:rowOff>
    </xdr:from>
    <xdr:ext cx="534377" cy="259045"/>
    <xdr:sp macro="" textlink="">
      <xdr:nvSpPr>
        <xdr:cNvPr id="522" name="消防費平均値テキスト"/>
        <xdr:cNvSpPr txBox="1"/>
      </xdr:nvSpPr>
      <xdr:spPr>
        <a:xfrm>
          <a:off x="16370300" y="6150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33668</xdr:rowOff>
    </xdr:from>
    <xdr:to>
      <xdr:col>22</xdr:col>
      <xdr:colOff>365125</xdr:colOff>
      <xdr:row>38</xdr:row>
      <xdr:rowOff>61405</xdr:rowOff>
    </xdr:to>
    <xdr:cxnSp macro="">
      <xdr:nvCxnSpPr>
        <xdr:cNvPr id="524" name="直線コネクタ 523"/>
        <xdr:cNvCxnSpPr/>
      </xdr:nvCxnSpPr>
      <xdr:spPr>
        <a:xfrm flipV="1">
          <a:off x="14592300" y="6548768"/>
          <a:ext cx="8890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5" name="フローチャート : 判断 524"/>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96385</xdr:rowOff>
    </xdr:from>
    <xdr:ext cx="534377" cy="259045"/>
    <xdr:sp macro="" textlink="">
      <xdr:nvSpPr>
        <xdr:cNvPr id="526" name="テキスト ボックス 525"/>
        <xdr:cNvSpPr txBox="1"/>
      </xdr:nvSpPr>
      <xdr:spPr>
        <a:xfrm>
          <a:off x="15214111" y="60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56680</xdr:rowOff>
    </xdr:from>
    <xdr:to>
      <xdr:col>21</xdr:col>
      <xdr:colOff>161925</xdr:colOff>
      <xdr:row>38</xdr:row>
      <xdr:rowOff>61405</xdr:rowOff>
    </xdr:to>
    <xdr:cxnSp macro="">
      <xdr:nvCxnSpPr>
        <xdr:cNvPr id="527" name="直線コネクタ 526"/>
        <xdr:cNvCxnSpPr/>
      </xdr:nvCxnSpPr>
      <xdr:spPr>
        <a:xfrm>
          <a:off x="13703300" y="6571780"/>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143764</xdr:rowOff>
    </xdr:from>
    <xdr:to>
      <xdr:col>21</xdr:col>
      <xdr:colOff>212725</xdr:colOff>
      <xdr:row>37</xdr:row>
      <xdr:rowOff>73914</xdr:rowOff>
    </xdr:to>
    <xdr:sp macro="" textlink="">
      <xdr:nvSpPr>
        <xdr:cNvPr id="528" name="フローチャート : 判断 527"/>
        <xdr:cNvSpPr/>
      </xdr:nvSpPr>
      <xdr:spPr>
        <a:xfrm>
          <a:off x="14541500" y="63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90441</xdr:rowOff>
    </xdr:from>
    <xdr:ext cx="534377" cy="259045"/>
    <xdr:sp macro="" textlink="">
      <xdr:nvSpPr>
        <xdr:cNvPr id="529" name="テキスト ボックス 528"/>
        <xdr:cNvSpPr txBox="1"/>
      </xdr:nvSpPr>
      <xdr:spPr>
        <a:xfrm>
          <a:off x="14325111" y="60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56680</xdr:rowOff>
    </xdr:from>
    <xdr:to>
      <xdr:col>19</xdr:col>
      <xdr:colOff>644525</xdr:colOff>
      <xdr:row>38</xdr:row>
      <xdr:rowOff>62509</xdr:rowOff>
    </xdr:to>
    <xdr:cxnSp macro="">
      <xdr:nvCxnSpPr>
        <xdr:cNvPr id="530" name="直線コネクタ 529"/>
        <xdr:cNvCxnSpPr/>
      </xdr:nvCxnSpPr>
      <xdr:spPr>
        <a:xfrm flipV="1">
          <a:off x="12814300" y="6571780"/>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40665</xdr:rowOff>
    </xdr:from>
    <xdr:to>
      <xdr:col>20</xdr:col>
      <xdr:colOff>9525</xdr:colOff>
      <xdr:row>35</xdr:row>
      <xdr:rowOff>142265</xdr:rowOff>
    </xdr:to>
    <xdr:sp macro="" textlink="">
      <xdr:nvSpPr>
        <xdr:cNvPr id="531" name="フローチャート : 判断 530"/>
        <xdr:cNvSpPr/>
      </xdr:nvSpPr>
      <xdr:spPr>
        <a:xfrm>
          <a:off x="13652500" y="60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158792</xdr:rowOff>
    </xdr:from>
    <xdr:ext cx="534377" cy="259045"/>
    <xdr:sp macro="" textlink="">
      <xdr:nvSpPr>
        <xdr:cNvPr id="532" name="テキスト ボックス 531"/>
        <xdr:cNvSpPr txBox="1"/>
      </xdr:nvSpPr>
      <xdr:spPr>
        <a:xfrm>
          <a:off x="13436111" y="58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82614</xdr:rowOff>
    </xdr:from>
    <xdr:to>
      <xdr:col>18</xdr:col>
      <xdr:colOff>492125</xdr:colOff>
      <xdr:row>38</xdr:row>
      <xdr:rowOff>12764</xdr:rowOff>
    </xdr:to>
    <xdr:sp macro="" textlink="">
      <xdr:nvSpPr>
        <xdr:cNvPr id="533" name="フローチャート : 判断 532"/>
        <xdr:cNvSpPr/>
      </xdr:nvSpPr>
      <xdr:spPr>
        <a:xfrm>
          <a:off x="12763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29291</xdr:rowOff>
    </xdr:from>
    <xdr:ext cx="534377" cy="259045"/>
    <xdr:sp macro="" textlink="">
      <xdr:nvSpPr>
        <xdr:cNvPr id="534" name="テキスト ボックス 533"/>
        <xdr:cNvSpPr txBox="1"/>
      </xdr:nvSpPr>
      <xdr:spPr>
        <a:xfrm>
          <a:off x="12547111" y="62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79985</xdr:rowOff>
    </xdr:from>
    <xdr:to>
      <xdr:col>23</xdr:col>
      <xdr:colOff>568325</xdr:colOff>
      <xdr:row>38</xdr:row>
      <xdr:rowOff>10134</xdr:rowOff>
    </xdr:to>
    <xdr:sp macro="" textlink="">
      <xdr:nvSpPr>
        <xdr:cNvPr id="540" name="円/楕円 539"/>
        <xdr:cNvSpPr/>
      </xdr:nvSpPr>
      <xdr:spPr>
        <a:xfrm>
          <a:off x="16268700" y="64236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58412</xdr:rowOff>
    </xdr:from>
    <xdr:ext cx="534377" cy="259045"/>
    <xdr:sp macro="" textlink="">
      <xdr:nvSpPr>
        <xdr:cNvPr id="541" name="消防費該当値テキスト"/>
        <xdr:cNvSpPr txBox="1"/>
      </xdr:nvSpPr>
      <xdr:spPr>
        <a:xfrm>
          <a:off x="16370300" y="640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16,734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154318</xdr:rowOff>
    </xdr:from>
    <xdr:to>
      <xdr:col>22</xdr:col>
      <xdr:colOff>415925</xdr:colOff>
      <xdr:row>38</xdr:row>
      <xdr:rowOff>84468</xdr:rowOff>
    </xdr:to>
    <xdr:sp macro="" textlink="">
      <xdr:nvSpPr>
        <xdr:cNvPr id="542" name="円/楕円 541"/>
        <xdr:cNvSpPr/>
      </xdr:nvSpPr>
      <xdr:spPr>
        <a:xfrm>
          <a:off x="15430500" y="64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75595</xdr:rowOff>
    </xdr:from>
    <xdr:ext cx="534377" cy="259045"/>
    <xdr:sp macro="" textlink="">
      <xdr:nvSpPr>
        <xdr:cNvPr id="543" name="テキスト ボックス 542"/>
        <xdr:cNvSpPr txBox="1"/>
      </xdr:nvSpPr>
      <xdr:spPr>
        <a:xfrm>
          <a:off x="15214111" y="659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10605</xdr:rowOff>
    </xdr:from>
    <xdr:to>
      <xdr:col>21</xdr:col>
      <xdr:colOff>212725</xdr:colOff>
      <xdr:row>38</xdr:row>
      <xdr:rowOff>112205</xdr:rowOff>
    </xdr:to>
    <xdr:sp macro="" textlink="">
      <xdr:nvSpPr>
        <xdr:cNvPr id="544" name="円/楕円 543"/>
        <xdr:cNvSpPr/>
      </xdr:nvSpPr>
      <xdr:spPr>
        <a:xfrm>
          <a:off x="14541500" y="65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103332</xdr:rowOff>
    </xdr:from>
    <xdr:ext cx="534377" cy="259045"/>
    <xdr:sp macro="" textlink="">
      <xdr:nvSpPr>
        <xdr:cNvPr id="545" name="テキスト ボックス 544"/>
        <xdr:cNvSpPr txBox="1"/>
      </xdr:nvSpPr>
      <xdr:spPr>
        <a:xfrm>
          <a:off x="14325111" y="661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5880</xdr:rowOff>
    </xdr:from>
    <xdr:to>
      <xdr:col>20</xdr:col>
      <xdr:colOff>9525</xdr:colOff>
      <xdr:row>38</xdr:row>
      <xdr:rowOff>107480</xdr:rowOff>
    </xdr:to>
    <xdr:sp macro="" textlink="">
      <xdr:nvSpPr>
        <xdr:cNvPr id="546" name="円/楕円 545"/>
        <xdr:cNvSpPr/>
      </xdr:nvSpPr>
      <xdr:spPr>
        <a:xfrm>
          <a:off x="13652500" y="652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98607</xdr:rowOff>
    </xdr:from>
    <xdr:ext cx="534377" cy="259045"/>
    <xdr:sp macro="" textlink="">
      <xdr:nvSpPr>
        <xdr:cNvPr id="547" name="テキスト ボックス 546"/>
        <xdr:cNvSpPr txBox="1"/>
      </xdr:nvSpPr>
      <xdr:spPr>
        <a:xfrm>
          <a:off x="13436111" y="661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11709</xdr:rowOff>
    </xdr:from>
    <xdr:to>
      <xdr:col>18</xdr:col>
      <xdr:colOff>492125</xdr:colOff>
      <xdr:row>38</xdr:row>
      <xdr:rowOff>113309</xdr:rowOff>
    </xdr:to>
    <xdr:sp macro="" textlink="">
      <xdr:nvSpPr>
        <xdr:cNvPr id="548" name="円/楕円 547"/>
        <xdr:cNvSpPr/>
      </xdr:nvSpPr>
      <xdr:spPr>
        <a:xfrm>
          <a:off x="12763500" y="652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104436</xdr:rowOff>
    </xdr:from>
    <xdr:ext cx="534377" cy="259045"/>
    <xdr:sp macro="" textlink="">
      <xdr:nvSpPr>
        <xdr:cNvPr id="549" name="テキスト ボックス 548"/>
        <xdr:cNvSpPr txBox="1"/>
      </xdr:nvSpPr>
      <xdr:spPr>
        <a:xfrm>
          <a:off x="12547111" y="661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6" name="直線コネクタ 575"/>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7"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78" name="直線コネクタ 577"/>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79"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0" name="直線コネクタ 579"/>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18950</xdr:rowOff>
    </xdr:from>
    <xdr:to>
      <xdr:col>23</xdr:col>
      <xdr:colOff>517525</xdr:colOff>
      <xdr:row>58</xdr:row>
      <xdr:rowOff>50023</xdr:rowOff>
    </xdr:to>
    <xdr:cxnSp macro="">
      <xdr:nvCxnSpPr>
        <xdr:cNvPr id="581" name="直線コネクタ 580"/>
        <xdr:cNvCxnSpPr/>
      </xdr:nvCxnSpPr>
      <xdr:spPr>
        <a:xfrm>
          <a:off x="15481300" y="9963050"/>
          <a:ext cx="838200" cy="3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99351</xdr:rowOff>
    </xdr:from>
    <xdr:ext cx="534377" cy="259045"/>
    <xdr:sp macro="" textlink="">
      <xdr:nvSpPr>
        <xdr:cNvPr id="582" name="教育費平均値テキスト"/>
        <xdr:cNvSpPr txBox="1"/>
      </xdr:nvSpPr>
      <xdr:spPr>
        <a:xfrm>
          <a:off x="16370300" y="952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3" name="フローチャート : 判断 582"/>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18950</xdr:rowOff>
    </xdr:from>
    <xdr:to>
      <xdr:col>22</xdr:col>
      <xdr:colOff>365125</xdr:colOff>
      <xdr:row>58</xdr:row>
      <xdr:rowOff>80639</xdr:rowOff>
    </xdr:to>
    <xdr:cxnSp macro="">
      <xdr:nvCxnSpPr>
        <xdr:cNvPr id="584" name="直線コネクタ 583"/>
        <xdr:cNvCxnSpPr/>
      </xdr:nvCxnSpPr>
      <xdr:spPr>
        <a:xfrm flipV="1">
          <a:off x="14592300" y="9963050"/>
          <a:ext cx="889000" cy="6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5" name="フローチャート : 判断 584"/>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13909</xdr:rowOff>
    </xdr:from>
    <xdr:ext cx="534377" cy="259045"/>
    <xdr:sp macro="" textlink="">
      <xdr:nvSpPr>
        <xdr:cNvPr id="586" name="テキスト ボックス 585"/>
        <xdr:cNvSpPr txBox="1"/>
      </xdr:nvSpPr>
      <xdr:spPr>
        <a:xfrm>
          <a:off x="15214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98927</xdr:rowOff>
    </xdr:from>
    <xdr:to>
      <xdr:col>21</xdr:col>
      <xdr:colOff>161925</xdr:colOff>
      <xdr:row>58</xdr:row>
      <xdr:rowOff>80639</xdr:rowOff>
    </xdr:to>
    <xdr:cxnSp macro="">
      <xdr:nvCxnSpPr>
        <xdr:cNvPr id="587" name="直線コネクタ 586"/>
        <xdr:cNvCxnSpPr/>
      </xdr:nvCxnSpPr>
      <xdr:spPr>
        <a:xfrm>
          <a:off x="13703300" y="9357227"/>
          <a:ext cx="889000" cy="66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13984</xdr:rowOff>
    </xdr:from>
    <xdr:to>
      <xdr:col>21</xdr:col>
      <xdr:colOff>212725</xdr:colOff>
      <xdr:row>56</xdr:row>
      <xdr:rowOff>115584</xdr:rowOff>
    </xdr:to>
    <xdr:sp macro="" textlink="">
      <xdr:nvSpPr>
        <xdr:cNvPr id="588" name="フローチャート : 判断 587"/>
        <xdr:cNvSpPr/>
      </xdr:nvSpPr>
      <xdr:spPr>
        <a:xfrm>
          <a:off x="14541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132111</xdr:rowOff>
    </xdr:from>
    <xdr:ext cx="534377" cy="259045"/>
    <xdr:sp macro="" textlink="">
      <xdr:nvSpPr>
        <xdr:cNvPr id="589" name="テキスト ボックス 588"/>
        <xdr:cNvSpPr txBox="1"/>
      </xdr:nvSpPr>
      <xdr:spPr>
        <a:xfrm>
          <a:off x="14325111" y="93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98927</xdr:rowOff>
    </xdr:from>
    <xdr:to>
      <xdr:col>19</xdr:col>
      <xdr:colOff>644525</xdr:colOff>
      <xdr:row>56</xdr:row>
      <xdr:rowOff>79317</xdr:rowOff>
    </xdr:to>
    <xdr:cxnSp macro="">
      <xdr:nvCxnSpPr>
        <xdr:cNvPr id="590" name="直線コネクタ 589"/>
        <xdr:cNvCxnSpPr/>
      </xdr:nvCxnSpPr>
      <xdr:spPr>
        <a:xfrm flipV="1">
          <a:off x="12814300" y="9357227"/>
          <a:ext cx="889000" cy="32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14050</xdr:rowOff>
    </xdr:from>
    <xdr:to>
      <xdr:col>20</xdr:col>
      <xdr:colOff>9525</xdr:colOff>
      <xdr:row>56</xdr:row>
      <xdr:rowOff>115650</xdr:rowOff>
    </xdr:to>
    <xdr:sp macro="" textlink="">
      <xdr:nvSpPr>
        <xdr:cNvPr id="591" name="フローチャート : 判断 590"/>
        <xdr:cNvSpPr/>
      </xdr:nvSpPr>
      <xdr:spPr>
        <a:xfrm>
          <a:off x="13652500" y="961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106777</xdr:rowOff>
    </xdr:from>
    <xdr:ext cx="534377" cy="259045"/>
    <xdr:sp macro="" textlink="">
      <xdr:nvSpPr>
        <xdr:cNvPr id="592" name="テキスト ボックス 591"/>
        <xdr:cNvSpPr txBox="1"/>
      </xdr:nvSpPr>
      <xdr:spPr>
        <a:xfrm>
          <a:off x="13436111" y="970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85732</xdr:rowOff>
    </xdr:from>
    <xdr:to>
      <xdr:col>18</xdr:col>
      <xdr:colOff>492125</xdr:colOff>
      <xdr:row>57</xdr:row>
      <xdr:rowOff>15882</xdr:rowOff>
    </xdr:to>
    <xdr:sp macro="" textlink="">
      <xdr:nvSpPr>
        <xdr:cNvPr id="593" name="フローチャート : 判断 592"/>
        <xdr:cNvSpPr/>
      </xdr:nvSpPr>
      <xdr:spPr>
        <a:xfrm>
          <a:off x="12763500" y="968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7009</xdr:rowOff>
    </xdr:from>
    <xdr:ext cx="534377" cy="259045"/>
    <xdr:sp macro="" textlink="">
      <xdr:nvSpPr>
        <xdr:cNvPr id="594" name="テキスト ボックス 593"/>
        <xdr:cNvSpPr txBox="1"/>
      </xdr:nvSpPr>
      <xdr:spPr>
        <a:xfrm>
          <a:off x="12547111" y="977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170673</xdr:rowOff>
    </xdr:from>
    <xdr:to>
      <xdr:col>23</xdr:col>
      <xdr:colOff>568325</xdr:colOff>
      <xdr:row>58</xdr:row>
      <xdr:rowOff>100823</xdr:rowOff>
    </xdr:to>
    <xdr:sp macro="" textlink="">
      <xdr:nvSpPr>
        <xdr:cNvPr id="600" name="円/楕円 599"/>
        <xdr:cNvSpPr/>
      </xdr:nvSpPr>
      <xdr:spPr>
        <a:xfrm>
          <a:off x="16268700" y="994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149100</xdr:rowOff>
    </xdr:from>
    <xdr:ext cx="534377" cy="259045"/>
    <xdr:sp macro="" textlink="">
      <xdr:nvSpPr>
        <xdr:cNvPr id="601" name="教育費該当値テキスト"/>
        <xdr:cNvSpPr txBox="1"/>
      </xdr:nvSpPr>
      <xdr:spPr>
        <a:xfrm>
          <a:off x="16370300" y="992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33,492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139600</xdr:rowOff>
    </xdr:from>
    <xdr:to>
      <xdr:col>22</xdr:col>
      <xdr:colOff>415925</xdr:colOff>
      <xdr:row>58</xdr:row>
      <xdr:rowOff>69750</xdr:rowOff>
    </xdr:to>
    <xdr:sp macro="" textlink="">
      <xdr:nvSpPr>
        <xdr:cNvPr id="602" name="円/楕円 601"/>
        <xdr:cNvSpPr/>
      </xdr:nvSpPr>
      <xdr:spPr>
        <a:xfrm>
          <a:off x="15430500" y="991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60877</xdr:rowOff>
    </xdr:from>
    <xdr:ext cx="534377" cy="259045"/>
    <xdr:sp macro="" textlink="">
      <xdr:nvSpPr>
        <xdr:cNvPr id="603" name="テキスト ボックス 602"/>
        <xdr:cNvSpPr txBox="1"/>
      </xdr:nvSpPr>
      <xdr:spPr>
        <a:xfrm>
          <a:off x="15214111" y="1000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35,395</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29839</xdr:rowOff>
    </xdr:from>
    <xdr:to>
      <xdr:col>21</xdr:col>
      <xdr:colOff>212725</xdr:colOff>
      <xdr:row>58</xdr:row>
      <xdr:rowOff>131439</xdr:rowOff>
    </xdr:to>
    <xdr:sp macro="" textlink="">
      <xdr:nvSpPr>
        <xdr:cNvPr id="604" name="円/楕円 603"/>
        <xdr:cNvSpPr/>
      </xdr:nvSpPr>
      <xdr:spPr>
        <a:xfrm>
          <a:off x="14541500" y="997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122566</xdr:rowOff>
    </xdr:from>
    <xdr:ext cx="534377" cy="259045"/>
    <xdr:sp macro="" textlink="">
      <xdr:nvSpPr>
        <xdr:cNvPr id="605" name="テキスト ボックス 604"/>
        <xdr:cNvSpPr txBox="1"/>
      </xdr:nvSpPr>
      <xdr:spPr>
        <a:xfrm>
          <a:off x="14325111" y="1006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31,617</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48127</xdr:rowOff>
    </xdr:from>
    <xdr:to>
      <xdr:col>20</xdr:col>
      <xdr:colOff>9525</xdr:colOff>
      <xdr:row>54</xdr:row>
      <xdr:rowOff>149727</xdr:rowOff>
    </xdr:to>
    <xdr:sp macro="" textlink="">
      <xdr:nvSpPr>
        <xdr:cNvPr id="606" name="円/楕円 605"/>
        <xdr:cNvSpPr/>
      </xdr:nvSpPr>
      <xdr:spPr>
        <a:xfrm>
          <a:off x="13652500" y="930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166254</xdr:rowOff>
    </xdr:from>
    <xdr:ext cx="534377" cy="259045"/>
    <xdr:sp macro="" textlink="">
      <xdr:nvSpPr>
        <xdr:cNvPr id="607" name="テキスト ボックス 606"/>
        <xdr:cNvSpPr txBox="1"/>
      </xdr:nvSpPr>
      <xdr:spPr>
        <a:xfrm>
          <a:off x="13436111" y="908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72,497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28517</xdr:rowOff>
    </xdr:from>
    <xdr:to>
      <xdr:col>18</xdr:col>
      <xdr:colOff>492125</xdr:colOff>
      <xdr:row>56</xdr:row>
      <xdr:rowOff>130117</xdr:rowOff>
    </xdr:to>
    <xdr:sp macro="" textlink="">
      <xdr:nvSpPr>
        <xdr:cNvPr id="608" name="円/楕円 607"/>
        <xdr:cNvSpPr/>
      </xdr:nvSpPr>
      <xdr:spPr>
        <a:xfrm>
          <a:off x="12763500" y="962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146644</xdr:rowOff>
    </xdr:from>
    <xdr:ext cx="534377" cy="259045"/>
    <xdr:sp macro="" textlink="">
      <xdr:nvSpPr>
        <xdr:cNvPr id="609" name="テキスト ボックス 608"/>
        <xdr:cNvSpPr txBox="1"/>
      </xdr:nvSpPr>
      <xdr:spPr>
        <a:xfrm>
          <a:off x="12547111" y="94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52,698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3" name="直線コネクタ 632"/>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6"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7" name="直線コネクタ 636"/>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135890</xdr:rowOff>
    </xdr:from>
    <xdr:to>
      <xdr:col>23</xdr:col>
      <xdr:colOff>517525</xdr:colOff>
      <xdr:row>77</xdr:row>
      <xdr:rowOff>148310</xdr:rowOff>
    </xdr:to>
    <xdr:cxnSp macro="">
      <xdr:nvCxnSpPr>
        <xdr:cNvPr id="638" name="直線コネクタ 637"/>
        <xdr:cNvCxnSpPr/>
      </xdr:nvCxnSpPr>
      <xdr:spPr>
        <a:xfrm flipV="1">
          <a:off x="15481300" y="12994640"/>
          <a:ext cx="838200" cy="3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43248</xdr:rowOff>
    </xdr:from>
    <xdr:ext cx="469744" cy="259045"/>
    <xdr:sp macro="" textlink="">
      <xdr:nvSpPr>
        <xdr:cNvPr id="639" name="災害復旧費平均値テキスト"/>
        <xdr:cNvSpPr txBox="1"/>
      </xdr:nvSpPr>
      <xdr:spPr>
        <a:xfrm>
          <a:off x="16370300" y="13416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0" name="フローチャート : 判断 639"/>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148310</xdr:rowOff>
    </xdr:from>
    <xdr:to>
      <xdr:col>22</xdr:col>
      <xdr:colOff>365125</xdr:colOff>
      <xdr:row>79</xdr:row>
      <xdr:rowOff>44450</xdr:rowOff>
    </xdr:to>
    <xdr:cxnSp macro="">
      <xdr:nvCxnSpPr>
        <xdr:cNvPr id="641" name="直線コネクタ 640"/>
        <xdr:cNvCxnSpPr/>
      </xdr:nvCxnSpPr>
      <xdr:spPr>
        <a:xfrm flipV="1">
          <a:off x="14592300" y="13349960"/>
          <a:ext cx="889000" cy="23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2" name="フローチャート : 判断 641"/>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42029</xdr:rowOff>
    </xdr:from>
    <xdr:ext cx="378565" cy="259045"/>
    <xdr:sp macro="" textlink="">
      <xdr:nvSpPr>
        <xdr:cNvPr id="643" name="テキスト ボックス 642"/>
        <xdr:cNvSpPr txBox="1"/>
      </xdr:nvSpPr>
      <xdr:spPr>
        <a:xfrm>
          <a:off x="15292017" y="13586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4" name="直線コネクタ 64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112979</xdr:rowOff>
    </xdr:from>
    <xdr:to>
      <xdr:col>21</xdr:col>
      <xdr:colOff>212725</xdr:colOff>
      <xdr:row>79</xdr:row>
      <xdr:rowOff>43129</xdr:rowOff>
    </xdr:to>
    <xdr:sp macro="" textlink="">
      <xdr:nvSpPr>
        <xdr:cNvPr id="645" name="フローチャート : 判断 644"/>
        <xdr:cNvSpPr/>
      </xdr:nvSpPr>
      <xdr:spPr>
        <a:xfrm>
          <a:off x="14541500" y="1348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59656</xdr:rowOff>
    </xdr:from>
    <xdr:ext cx="378565" cy="259045"/>
    <xdr:sp macro="" textlink="">
      <xdr:nvSpPr>
        <xdr:cNvPr id="646" name="テキスト ボックス 645"/>
        <xdr:cNvSpPr txBox="1"/>
      </xdr:nvSpPr>
      <xdr:spPr>
        <a:xfrm>
          <a:off x="14403017" y="13261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7" name="直線コネクタ 64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95834</xdr:rowOff>
    </xdr:from>
    <xdr:to>
      <xdr:col>20</xdr:col>
      <xdr:colOff>9525</xdr:colOff>
      <xdr:row>79</xdr:row>
      <xdr:rowOff>25984</xdr:rowOff>
    </xdr:to>
    <xdr:sp macro="" textlink="">
      <xdr:nvSpPr>
        <xdr:cNvPr id="648" name="フローチャート : 判断 647"/>
        <xdr:cNvSpPr/>
      </xdr:nvSpPr>
      <xdr:spPr>
        <a:xfrm>
          <a:off x="13652500" y="134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42511</xdr:rowOff>
    </xdr:from>
    <xdr:ext cx="378565" cy="259045"/>
    <xdr:sp macro="" textlink="">
      <xdr:nvSpPr>
        <xdr:cNvPr id="649" name="テキスト ボックス 648"/>
        <xdr:cNvSpPr txBox="1"/>
      </xdr:nvSpPr>
      <xdr:spPr>
        <a:xfrm>
          <a:off x="13514017" y="13244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13309</xdr:rowOff>
    </xdr:from>
    <xdr:to>
      <xdr:col>18</xdr:col>
      <xdr:colOff>492125</xdr:colOff>
      <xdr:row>78</xdr:row>
      <xdr:rowOff>114909</xdr:rowOff>
    </xdr:to>
    <xdr:sp macro="" textlink="">
      <xdr:nvSpPr>
        <xdr:cNvPr id="650" name="フローチャート : 判断 649"/>
        <xdr:cNvSpPr/>
      </xdr:nvSpPr>
      <xdr:spPr>
        <a:xfrm>
          <a:off x="12763500" y="1338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131436</xdr:rowOff>
    </xdr:from>
    <xdr:ext cx="469744" cy="259045"/>
    <xdr:sp macro="" textlink="">
      <xdr:nvSpPr>
        <xdr:cNvPr id="651" name="テキスト ボックス 650"/>
        <xdr:cNvSpPr txBox="1"/>
      </xdr:nvSpPr>
      <xdr:spPr>
        <a:xfrm>
          <a:off x="12579427" y="1316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85090</xdr:rowOff>
    </xdr:from>
    <xdr:to>
      <xdr:col>23</xdr:col>
      <xdr:colOff>568325</xdr:colOff>
      <xdr:row>76</xdr:row>
      <xdr:rowOff>15239</xdr:rowOff>
    </xdr:to>
    <xdr:sp macro="" textlink="">
      <xdr:nvSpPr>
        <xdr:cNvPr id="657" name="円/楕円 656"/>
        <xdr:cNvSpPr/>
      </xdr:nvSpPr>
      <xdr:spPr>
        <a:xfrm>
          <a:off x="16268700" y="129438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107967</xdr:rowOff>
    </xdr:from>
    <xdr:ext cx="469744" cy="259045"/>
    <xdr:sp macro="" textlink="">
      <xdr:nvSpPr>
        <xdr:cNvPr id="658" name="災害復旧費該当値テキスト"/>
        <xdr:cNvSpPr txBox="1"/>
      </xdr:nvSpPr>
      <xdr:spPr>
        <a:xfrm>
          <a:off x="16370300" y="1279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97510</xdr:rowOff>
    </xdr:from>
    <xdr:to>
      <xdr:col>22</xdr:col>
      <xdr:colOff>415925</xdr:colOff>
      <xdr:row>78</xdr:row>
      <xdr:rowOff>27660</xdr:rowOff>
    </xdr:to>
    <xdr:sp macro="" textlink="">
      <xdr:nvSpPr>
        <xdr:cNvPr id="659" name="円/楕円 658"/>
        <xdr:cNvSpPr/>
      </xdr:nvSpPr>
      <xdr:spPr>
        <a:xfrm>
          <a:off x="15430500" y="1329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44187</xdr:rowOff>
    </xdr:from>
    <xdr:ext cx="469744" cy="259045"/>
    <xdr:sp macro="" textlink="">
      <xdr:nvSpPr>
        <xdr:cNvPr id="660" name="テキスト ボックス 659"/>
        <xdr:cNvSpPr txBox="1"/>
      </xdr:nvSpPr>
      <xdr:spPr>
        <a:xfrm>
          <a:off x="15246427" y="1307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1" name="円/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2" name="テキスト ボックス 661"/>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3" name="円/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4" name="テキスト ボックス 663"/>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5" name="円/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6" name="テキスト ボックス 665"/>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2" name="直線コネクタ 691"/>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3"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4" name="直線コネクタ 693"/>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5"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6" name="直線コネクタ 695"/>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93473</xdr:rowOff>
    </xdr:from>
    <xdr:to>
      <xdr:col>23</xdr:col>
      <xdr:colOff>517525</xdr:colOff>
      <xdr:row>95</xdr:row>
      <xdr:rowOff>135830</xdr:rowOff>
    </xdr:to>
    <xdr:cxnSp macro="">
      <xdr:nvCxnSpPr>
        <xdr:cNvPr id="697" name="直線コネクタ 696"/>
        <xdr:cNvCxnSpPr/>
      </xdr:nvCxnSpPr>
      <xdr:spPr>
        <a:xfrm flipV="1">
          <a:off x="15481300" y="16381223"/>
          <a:ext cx="838200" cy="4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134552</xdr:rowOff>
    </xdr:from>
    <xdr:ext cx="534377" cy="259045"/>
    <xdr:sp macro="" textlink="">
      <xdr:nvSpPr>
        <xdr:cNvPr id="698" name="公債費平均値テキスト"/>
        <xdr:cNvSpPr txBox="1"/>
      </xdr:nvSpPr>
      <xdr:spPr>
        <a:xfrm>
          <a:off x="16370300" y="1642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9" name="フローチャート : 判断 698"/>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135830</xdr:rowOff>
    </xdr:from>
    <xdr:to>
      <xdr:col>22</xdr:col>
      <xdr:colOff>365125</xdr:colOff>
      <xdr:row>95</xdr:row>
      <xdr:rowOff>157042</xdr:rowOff>
    </xdr:to>
    <xdr:cxnSp macro="">
      <xdr:nvCxnSpPr>
        <xdr:cNvPr id="700" name="直線コネクタ 699"/>
        <xdr:cNvCxnSpPr/>
      </xdr:nvCxnSpPr>
      <xdr:spPr>
        <a:xfrm flipV="1">
          <a:off x="14592300" y="16423580"/>
          <a:ext cx="889000" cy="2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1" name="フローチャート : 判断 700"/>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69646</xdr:rowOff>
    </xdr:from>
    <xdr:ext cx="534377" cy="259045"/>
    <xdr:sp macro="" textlink="">
      <xdr:nvSpPr>
        <xdr:cNvPr id="702" name="テキスト ボックス 701"/>
        <xdr:cNvSpPr txBox="1"/>
      </xdr:nvSpPr>
      <xdr:spPr>
        <a:xfrm>
          <a:off x="15214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157042</xdr:rowOff>
    </xdr:from>
    <xdr:to>
      <xdr:col>21</xdr:col>
      <xdr:colOff>161925</xdr:colOff>
      <xdr:row>96</xdr:row>
      <xdr:rowOff>9300</xdr:rowOff>
    </xdr:to>
    <xdr:cxnSp macro="">
      <xdr:nvCxnSpPr>
        <xdr:cNvPr id="703" name="直線コネクタ 702"/>
        <xdr:cNvCxnSpPr/>
      </xdr:nvCxnSpPr>
      <xdr:spPr>
        <a:xfrm flipV="1">
          <a:off x="13703300" y="16444792"/>
          <a:ext cx="889000" cy="2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156648</xdr:rowOff>
    </xdr:from>
    <xdr:to>
      <xdr:col>21</xdr:col>
      <xdr:colOff>212725</xdr:colOff>
      <xdr:row>96</xdr:row>
      <xdr:rowOff>86798</xdr:rowOff>
    </xdr:to>
    <xdr:sp macro="" textlink="">
      <xdr:nvSpPr>
        <xdr:cNvPr id="704" name="フローチャート : 判断 703"/>
        <xdr:cNvSpPr/>
      </xdr:nvSpPr>
      <xdr:spPr>
        <a:xfrm>
          <a:off x="14541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77925</xdr:rowOff>
    </xdr:from>
    <xdr:ext cx="534377" cy="259045"/>
    <xdr:sp macro="" textlink="">
      <xdr:nvSpPr>
        <xdr:cNvPr id="705" name="テキスト ボックス 704"/>
        <xdr:cNvSpPr txBox="1"/>
      </xdr:nvSpPr>
      <xdr:spPr>
        <a:xfrm>
          <a:off x="14325111" y="165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9300</xdr:rowOff>
    </xdr:from>
    <xdr:to>
      <xdr:col>19</xdr:col>
      <xdr:colOff>644525</xdr:colOff>
      <xdr:row>96</xdr:row>
      <xdr:rowOff>11912</xdr:rowOff>
    </xdr:to>
    <xdr:cxnSp macro="">
      <xdr:nvCxnSpPr>
        <xdr:cNvPr id="706" name="直線コネクタ 705"/>
        <xdr:cNvCxnSpPr/>
      </xdr:nvCxnSpPr>
      <xdr:spPr>
        <a:xfrm flipV="1">
          <a:off x="12814300" y="16468500"/>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126603</xdr:rowOff>
    </xdr:from>
    <xdr:to>
      <xdr:col>20</xdr:col>
      <xdr:colOff>9525</xdr:colOff>
      <xdr:row>96</xdr:row>
      <xdr:rowOff>56753</xdr:rowOff>
    </xdr:to>
    <xdr:sp macro="" textlink="">
      <xdr:nvSpPr>
        <xdr:cNvPr id="707" name="フローチャート : 判断 706"/>
        <xdr:cNvSpPr/>
      </xdr:nvSpPr>
      <xdr:spPr>
        <a:xfrm>
          <a:off x="13652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73280</xdr:rowOff>
    </xdr:from>
    <xdr:ext cx="534377" cy="259045"/>
    <xdr:sp macro="" textlink="">
      <xdr:nvSpPr>
        <xdr:cNvPr id="708" name="テキスト ボックス 707"/>
        <xdr:cNvSpPr txBox="1"/>
      </xdr:nvSpPr>
      <xdr:spPr>
        <a:xfrm>
          <a:off x="13436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116120</xdr:rowOff>
    </xdr:from>
    <xdr:to>
      <xdr:col>18</xdr:col>
      <xdr:colOff>492125</xdr:colOff>
      <xdr:row>96</xdr:row>
      <xdr:rowOff>46270</xdr:rowOff>
    </xdr:to>
    <xdr:sp macro="" textlink="">
      <xdr:nvSpPr>
        <xdr:cNvPr id="709" name="フローチャート : 判断 708"/>
        <xdr:cNvSpPr/>
      </xdr:nvSpPr>
      <xdr:spPr>
        <a:xfrm>
          <a:off x="12763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62797</xdr:rowOff>
    </xdr:from>
    <xdr:ext cx="534377" cy="259045"/>
    <xdr:sp macro="" textlink="">
      <xdr:nvSpPr>
        <xdr:cNvPr id="710" name="テキスト ボックス 709"/>
        <xdr:cNvSpPr txBox="1"/>
      </xdr:nvSpPr>
      <xdr:spPr>
        <a:xfrm>
          <a:off x="12547111" y="161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42673</xdr:rowOff>
    </xdr:from>
    <xdr:to>
      <xdr:col>23</xdr:col>
      <xdr:colOff>568325</xdr:colOff>
      <xdr:row>95</xdr:row>
      <xdr:rowOff>144273</xdr:rowOff>
    </xdr:to>
    <xdr:sp macro="" textlink="">
      <xdr:nvSpPr>
        <xdr:cNvPr id="716" name="円/楕円 715"/>
        <xdr:cNvSpPr/>
      </xdr:nvSpPr>
      <xdr:spPr>
        <a:xfrm>
          <a:off x="16268700" y="1633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65550</xdr:rowOff>
    </xdr:from>
    <xdr:ext cx="534377" cy="259045"/>
    <xdr:sp macro="" textlink="">
      <xdr:nvSpPr>
        <xdr:cNvPr id="717" name="公債費該当値テキスト"/>
        <xdr:cNvSpPr txBox="1"/>
      </xdr:nvSpPr>
      <xdr:spPr>
        <a:xfrm>
          <a:off x="16370300" y="1618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42,331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85030</xdr:rowOff>
    </xdr:from>
    <xdr:to>
      <xdr:col>22</xdr:col>
      <xdr:colOff>415925</xdr:colOff>
      <xdr:row>96</xdr:row>
      <xdr:rowOff>15180</xdr:rowOff>
    </xdr:to>
    <xdr:sp macro="" textlink="">
      <xdr:nvSpPr>
        <xdr:cNvPr id="718" name="円/楕円 717"/>
        <xdr:cNvSpPr/>
      </xdr:nvSpPr>
      <xdr:spPr>
        <a:xfrm>
          <a:off x="15430500" y="1637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31707</xdr:rowOff>
    </xdr:from>
    <xdr:ext cx="534377" cy="259045"/>
    <xdr:sp macro="" textlink="">
      <xdr:nvSpPr>
        <xdr:cNvPr id="719" name="テキスト ボックス 718"/>
        <xdr:cNvSpPr txBox="1"/>
      </xdr:nvSpPr>
      <xdr:spPr>
        <a:xfrm>
          <a:off x="15214111" y="1614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39,737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106242</xdr:rowOff>
    </xdr:from>
    <xdr:to>
      <xdr:col>21</xdr:col>
      <xdr:colOff>212725</xdr:colOff>
      <xdr:row>96</xdr:row>
      <xdr:rowOff>36392</xdr:rowOff>
    </xdr:to>
    <xdr:sp macro="" textlink="">
      <xdr:nvSpPr>
        <xdr:cNvPr id="720" name="円/楕円 719"/>
        <xdr:cNvSpPr/>
      </xdr:nvSpPr>
      <xdr:spPr>
        <a:xfrm>
          <a:off x="14541500" y="1639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52919</xdr:rowOff>
    </xdr:from>
    <xdr:ext cx="534377" cy="259045"/>
    <xdr:sp macro="" textlink="">
      <xdr:nvSpPr>
        <xdr:cNvPr id="721" name="テキスト ボックス 720"/>
        <xdr:cNvSpPr txBox="1"/>
      </xdr:nvSpPr>
      <xdr:spPr>
        <a:xfrm>
          <a:off x="14325111" y="1616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38,438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129950</xdr:rowOff>
    </xdr:from>
    <xdr:to>
      <xdr:col>20</xdr:col>
      <xdr:colOff>9525</xdr:colOff>
      <xdr:row>96</xdr:row>
      <xdr:rowOff>60100</xdr:rowOff>
    </xdr:to>
    <xdr:sp macro="" textlink="">
      <xdr:nvSpPr>
        <xdr:cNvPr id="722" name="円/楕円 721"/>
        <xdr:cNvSpPr/>
      </xdr:nvSpPr>
      <xdr:spPr>
        <a:xfrm>
          <a:off x="13652500" y="164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51227</xdr:rowOff>
    </xdr:from>
    <xdr:ext cx="534377" cy="259045"/>
    <xdr:sp macro="" textlink="">
      <xdr:nvSpPr>
        <xdr:cNvPr id="723" name="テキスト ボックス 722"/>
        <xdr:cNvSpPr txBox="1"/>
      </xdr:nvSpPr>
      <xdr:spPr>
        <a:xfrm>
          <a:off x="13436111" y="1651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132562</xdr:rowOff>
    </xdr:from>
    <xdr:to>
      <xdr:col>18</xdr:col>
      <xdr:colOff>492125</xdr:colOff>
      <xdr:row>96</xdr:row>
      <xdr:rowOff>62712</xdr:rowOff>
    </xdr:to>
    <xdr:sp macro="" textlink="">
      <xdr:nvSpPr>
        <xdr:cNvPr id="724" name="円/楕円 723"/>
        <xdr:cNvSpPr/>
      </xdr:nvSpPr>
      <xdr:spPr>
        <a:xfrm>
          <a:off x="12763500" y="1642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53839</xdr:rowOff>
    </xdr:from>
    <xdr:ext cx="534377" cy="259045"/>
    <xdr:sp macro="" textlink="">
      <xdr:nvSpPr>
        <xdr:cNvPr id="725" name="テキスト ボックス 724"/>
        <xdr:cNvSpPr txBox="1"/>
      </xdr:nvSpPr>
      <xdr:spPr>
        <a:xfrm>
          <a:off x="12547111" y="1651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9" name="直線コネクタ 748"/>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0"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2"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3" name="直線コネクタ 752"/>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5"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6" name="フローチャート : 判断 755"/>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8" name="フローチャート : 判断 757"/>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59" name="テキスト ボックス 758"/>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149860</xdr:rowOff>
    </xdr:from>
    <xdr:to>
      <xdr:col>29</xdr:col>
      <xdr:colOff>568325</xdr:colOff>
      <xdr:row>39</xdr:row>
      <xdr:rowOff>80010</xdr:rowOff>
    </xdr:to>
    <xdr:sp macro="" textlink="">
      <xdr:nvSpPr>
        <xdr:cNvPr id="761" name="フローチャート : 判断 760"/>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96537</xdr:rowOff>
    </xdr:from>
    <xdr:ext cx="313932" cy="259045"/>
    <xdr:sp macro="" textlink="">
      <xdr:nvSpPr>
        <xdr:cNvPr id="762" name="テキスト ボックス 761"/>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162814</xdr:rowOff>
    </xdr:from>
    <xdr:to>
      <xdr:col>28</xdr:col>
      <xdr:colOff>365125</xdr:colOff>
      <xdr:row>39</xdr:row>
      <xdr:rowOff>92964</xdr:rowOff>
    </xdr:to>
    <xdr:sp macro="" textlink="">
      <xdr:nvSpPr>
        <xdr:cNvPr id="764" name="フローチャート : 判断 763"/>
        <xdr:cNvSpPr/>
      </xdr:nvSpPr>
      <xdr:spPr>
        <a:xfrm>
          <a:off x="19494500" y="667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109491</xdr:rowOff>
    </xdr:from>
    <xdr:ext cx="249299" cy="259045"/>
    <xdr:sp macro="" textlink="">
      <xdr:nvSpPr>
        <xdr:cNvPr id="765" name="テキスト ボックス 764"/>
        <xdr:cNvSpPr txBox="1"/>
      </xdr:nvSpPr>
      <xdr:spPr>
        <a:xfrm>
          <a:off x="19420649" y="6453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95758</xdr:rowOff>
    </xdr:from>
    <xdr:to>
      <xdr:col>27</xdr:col>
      <xdr:colOff>161925</xdr:colOff>
      <xdr:row>39</xdr:row>
      <xdr:rowOff>25908</xdr:rowOff>
    </xdr:to>
    <xdr:sp macro="" textlink="">
      <xdr:nvSpPr>
        <xdr:cNvPr id="766" name="フローチャート : 判断 765"/>
        <xdr:cNvSpPr/>
      </xdr:nvSpPr>
      <xdr:spPr>
        <a:xfrm>
          <a:off x="18605500" y="66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42435</xdr:rowOff>
    </xdr:from>
    <xdr:ext cx="313932" cy="259045"/>
    <xdr:sp macro="" textlink="">
      <xdr:nvSpPr>
        <xdr:cNvPr id="767" name="テキスト ボックス 766"/>
        <xdr:cNvSpPr txBox="1"/>
      </xdr:nvSpPr>
      <xdr:spPr>
        <a:xfrm>
          <a:off x="18499333" y="6386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4"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415,968</a:t>
          </a:r>
          <a:r>
            <a:rPr kumimoji="1" lang="ja-JP" altLang="ja-JP" sz="1300">
              <a:solidFill>
                <a:schemeClr val="dk1"/>
              </a:solidFill>
              <a:effectLst/>
              <a:latin typeface="+mn-lt"/>
              <a:ea typeface="+mn-ea"/>
              <a:cs typeface="+mn-cs"/>
            </a:rPr>
            <a:t>円となっている。</a:t>
          </a:r>
          <a:endParaRPr lang="ja-JP" altLang="ja-JP" sz="1300">
            <a:effectLst/>
          </a:endParaRPr>
        </a:p>
        <a:p>
          <a:r>
            <a:rPr kumimoji="1" lang="ja-JP" altLang="ja-JP" sz="1300">
              <a:solidFill>
                <a:schemeClr val="dk1"/>
              </a:solidFill>
              <a:effectLst/>
              <a:latin typeface="+mn-lt"/>
              <a:ea typeface="+mn-ea"/>
              <a:cs typeface="+mn-cs"/>
            </a:rPr>
            <a:t>総務費は，住民一人当たり</a:t>
          </a:r>
          <a:r>
            <a:rPr kumimoji="1" lang="en-US" altLang="ja-JP" sz="1300">
              <a:solidFill>
                <a:schemeClr val="dk1"/>
              </a:solidFill>
              <a:effectLst/>
              <a:latin typeface="+mn-lt"/>
              <a:ea typeface="+mn-ea"/>
              <a:cs typeface="+mn-cs"/>
            </a:rPr>
            <a:t>120,798</a:t>
          </a:r>
          <a:r>
            <a:rPr kumimoji="1" lang="ja-JP" altLang="ja-JP" sz="1300">
              <a:solidFill>
                <a:schemeClr val="dk1"/>
              </a:solidFill>
              <a:effectLst/>
              <a:latin typeface="+mn-lt"/>
              <a:ea typeface="+mn-ea"/>
              <a:cs typeface="+mn-cs"/>
            </a:rPr>
            <a:t>円となっており，前年度に比べ</a:t>
          </a:r>
          <a:r>
            <a:rPr kumimoji="1" lang="ja-JP" altLang="en-US" sz="1300">
              <a:solidFill>
                <a:schemeClr val="dk1"/>
              </a:solidFill>
              <a:effectLst/>
              <a:latin typeface="+mn-lt"/>
              <a:ea typeface="+mn-ea"/>
              <a:cs typeface="+mn-cs"/>
            </a:rPr>
            <a:t>住民一人当たり</a:t>
          </a:r>
          <a:r>
            <a:rPr kumimoji="1" lang="en-US" altLang="ja-JP" sz="1300">
              <a:solidFill>
                <a:schemeClr val="dk1"/>
              </a:solidFill>
              <a:effectLst/>
              <a:latin typeface="+mn-lt"/>
              <a:ea typeface="+mn-ea"/>
              <a:cs typeface="+mn-cs"/>
            </a:rPr>
            <a:t>46,521</a:t>
          </a:r>
          <a:r>
            <a:rPr kumimoji="1" lang="ja-JP" altLang="ja-JP" sz="1300">
              <a:solidFill>
                <a:schemeClr val="dk1"/>
              </a:solidFill>
              <a:effectLst/>
              <a:latin typeface="+mn-lt"/>
              <a:ea typeface="+mn-ea"/>
              <a:cs typeface="+mn-cs"/>
            </a:rPr>
            <a:t>円増加している。これは，ふるさと納税推進事業を重点的に取り組んだこ</a:t>
          </a:r>
          <a:r>
            <a:rPr kumimoji="1" lang="ja-JP" altLang="en-US" sz="1300">
              <a:solidFill>
                <a:schemeClr val="dk1"/>
              </a:solidFill>
              <a:effectLst/>
              <a:latin typeface="+mn-lt"/>
              <a:ea typeface="+mn-ea"/>
              <a:cs typeface="+mn-cs"/>
            </a:rPr>
            <a:t>とが要因となってい</a:t>
          </a:r>
          <a:r>
            <a:rPr kumimoji="1" lang="ja-JP" altLang="ja-JP" sz="1300">
              <a:solidFill>
                <a:schemeClr val="dk1"/>
              </a:solidFill>
              <a:effectLst/>
              <a:latin typeface="+mn-lt"/>
              <a:ea typeface="+mn-ea"/>
              <a:cs typeface="+mn-cs"/>
            </a:rPr>
            <a:t>る。</a:t>
          </a:r>
          <a:endParaRPr lang="ja-JP" altLang="ja-JP" sz="1300">
            <a:effectLst/>
          </a:endParaRPr>
        </a:p>
        <a:p>
          <a:r>
            <a:rPr kumimoji="1" lang="ja-JP" altLang="ja-JP" sz="1300">
              <a:solidFill>
                <a:schemeClr val="dk1"/>
              </a:solidFill>
              <a:effectLst/>
              <a:latin typeface="+mn-lt"/>
              <a:ea typeface="+mn-ea"/>
              <a:cs typeface="+mn-cs"/>
            </a:rPr>
            <a:t>民生費は，住民一人当たり</a:t>
          </a:r>
          <a:r>
            <a:rPr kumimoji="1" lang="en-US" altLang="ja-JP" sz="1300">
              <a:solidFill>
                <a:schemeClr val="dk1"/>
              </a:solidFill>
              <a:effectLst/>
              <a:latin typeface="+mn-lt"/>
              <a:ea typeface="+mn-ea"/>
              <a:cs typeface="+mn-cs"/>
            </a:rPr>
            <a:t>111,540</a:t>
          </a:r>
          <a:r>
            <a:rPr kumimoji="1" lang="ja-JP" altLang="ja-JP" sz="1300">
              <a:solidFill>
                <a:schemeClr val="dk1"/>
              </a:solidFill>
              <a:effectLst/>
              <a:latin typeface="+mn-lt"/>
              <a:ea typeface="+mn-ea"/>
              <a:cs typeface="+mn-cs"/>
            </a:rPr>
            <a:t>円となっており，決算総額の</a:t>
          </a:r>
          <a:r>
            <a:rPr kumimoji="1" lang="en-US" altLang="ja-JP" sz="1300">
              <a:solidFill>
                <a:schemeClr val="dk1"/>
              </a:solidFill>
              <a:effectLst/>
              <a:latin typeface="+mn-lt"/>
              <a:ea typeface="+mn-ea"/>
              <a:cs typeface="+mn-cs"/>
            </a:rPr>
            <a:t>26.7</a:t>
          </a:r>
          <a:r>
            <a:rPr kumimoji="1" lang="ja-JP" altLang="ja-JP" sz="1300">
              <a:solidFill>
                <a:schemeClr val="dk1"/>
              </a:solidFill>
              <a:effectLst/>
              <a:latin typeface="+mn-lt"/>
              <a:ea typeface="+mn-ea"/>
              <a:cs typeface="+mn-cs"/>
            </a:rPr>
            <a:t>％を構成している。前年度に比べ住民一人当たり</a:t>
          </a:r>
          <a:r>
            <a:rPr kumimoji="1" lang="en-US" altLang="ja-JP" sz="1300">
              <a:solidFill>
                <a:schemeClr val="dk1"/>
              </a:solidFill>
              <a:effectLst/>
              <a:latin typeface="+mn-lt"/>
              <a:ea typeface="+mn-ea"/>
              <a:cs typeface="+mn-cs"/>
            </a:rPr>
            <a:t>2,903</a:t>
          </a:r>
          <a:r>
            <a:rPr kumimoji="1" lang="ja-JP" altLang="ja-JP" sz="1300">
              <a:solidFill>
                <a:schemeClr val="dk1"/>
              </a:solidFill>
              <a:effectLst/>
              <a:latin typeface="+mn-lt"/>
              <a:ea typeface="+mn-ea"/>
              <a:cs typeface="+mn-cs"/>
            </a:rPr>
            <a:t>円増加しており，障害者自立支援事業や，</a:t>
          </a:r>
          <a:r>
            <a:rPr kumimoji="1" lang="ja-JP" altLang="en-US" sz="1300">
              <a:solidFill>
                <a:schemeClr val="dk1"/>
              </a:solidFill>
              <a:effectLst/>
              <a:latin typeface="+mn-lt"/>
              <a:ea typeface="+mn-ea"/>
              <a:cs typeface="+mn-cs"/>
            </a:rPr>
            <a:t>後期高齢者医療</a:t>
          </a:r>
          <a:r>
            <a:rPr kumimoji="1" lang="ja-JP" altLang="ja-JP" sz="1300">
              <a:solidFill>
                <a:schemeClr val="dk1"/>
              </a:solidFill>
              <a:effectLst/>
              <a:latin typeface="+mn-lt"/>
              <a:ea typeface="+mn-ea"/>
              <a:cs typeface="+mn-cs"/>
            </a:rPr>
            <a:t>事業特別会計繰出金等の増加によるものである。</a:t>
          </a:r>
          <a:endParaRPr lang="ja-JP" altLang="ja-JP" sz="1300">
            <a:effectLst/>
          </a:endParaRPr>
        </a:p>
        <a:p>
          <a:r>
            <a:rPr lang="ja-JP" altLang="en-US" sz="1300" b="0" i="0" baseline="0">
              <a:solidFill>
                <a:schemeClr val="dk1"/>
              </a:solidFill>
              <a:effectLst/>
              <a:latin typeface="+mn-lt"/>
              <a:ea typeface="+mn-ea"/>
              <a:cs typeface="+mn-cs"/>
            </a:rPr>
            <a:t>消防費は，住民一人当たり</a:t>
          </a:r>
          <a:r>
            <a:rPr lang="en-US" altLang="ja-JP" sz="1300" b="0" i="0" baseline="0">
              <a:solidFill>
                <a:schemeClr val="dk1"/>
              </a:solidFill>
              <a:effectLst/>
              <a:latin typeface="+mn-lt"/>
              <a:ea typeface="+mn-ea"/>
              <a:cs typeface="+mn-cs"/>
            </a:rPr>
            <a:t>16,734</a:t>
          </a:r>
          <a:r>
            <a:rPr lang="ja-JP" altLang="en-US" sz="1300" b="0" i="0" baseline="0">
              <a:solidFill>
                <a:schemeClr val="dk1"/>
              </a:solidFill>
              <a:effectLst/>
              <a:latin typeface="+mn-lt"/>
              <a:ea typeface="+mn-ea"/>
              <a:cs typeface="+mn-cs"/>
            </a:rPr>
            <a:t>円となっており，前年度に比べ</a:t>
          </a:r>
          <a:r>
            <a:rPr kumimoji="1" lang="ja-JP" altLang="ja-JP" sz="1300">
              <a:solidFill>
                <a:schemeClr val="dk1"/>
              </a:solidFill>
              <a:effectLst/>
              <a:latin typeface="+mn-lt"/>
              <a:ea typeface="+mn-ea"/>
              <a:cs typeface="+mn-cs"/>
            </a:rPr>
            <a:t>住民一人当たり</a:t>
          </a:r>
          <a:r>
            <a:rPr lang="en-US" altLang="ja-JP" sz="1300" b="0" i="0" baseline="0">
              <a:solidFill>
                <a:schemeClr val="dk1"/>
              </a:solidFill>
              <a:effectLst/>
              <a:latin typeface="+mn-lt"/>
              <a:ea typeface="+mn-ea"/>
              <a:cs typeface="+mn-cs"/>
            </a:rPr>
            <a:t>1,951</a:t>
          </a:r>
          <a:r>
            <a:rPr lang="ja-JP" altLang="en-US" sz="1300" b="0" i="0" baseline="0">
              <a:solidFill>
                <a:schemeClr val="dk1"/>
              </a:solidFill>
              <a:effectLst/>
              <a:latin typeface="+mn-lt"/>
              <a:ea typeface="+mn-ea"/>
              <a:cs typeface="+mn-cs"/>
            </a:rPr>
            <a:t>円増加している。これは消防車庫兼団員詰所改築工事や新型消防自動車導入事業によるものである。</a:t>
          </a:r>
          <a:endParaRPr lang="en-US" altLang="ja-JP" sz="1300" b="0" i="0" baseline="0">
            <a:solidFill>
              <a:schemeClr val="dk1"/>
            </a:solidFill>
            <a:effectLst/>
            <a:latin typeface="+mn-lt"/>
            <a:ea typeface="+mn-ea"/>
            <a:cs typeface="+mn-cs"/>
          </a:endParaRPr>
        </a:p>
        <a:p>
          <a:r>
            <a:rPr lang="ja-JP" altLang="ja-JP" sz="1300" b="0" i="0" baseline="0">
              <a:solidFill>
                <a:schemeClr val="dk1"/>
              </a:solidFill>
              <a:effectLst/>
              <a:latin typeface="+mn-lt"/>
              <a:ea typeface="+mn-ea"/>
              <a:cs typeface="+mn-cs"/>
            </a:rPr>
            <a:t>災害復旧費の</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27</a:t>
          </a:r>
          <a:r>
            <a:rPr lang="ja-JP" altLang="en-US" sz="1300" b="0" i="0" baseline="0">
              <a:solidFill>
                <a:schemeClr val="dk1"/>
              </a:solidFill>
              <a:effectLst/>
              <a:latin typeface="+mn-lt"/>
              <a:ea typeface="+mn-ea"/>
              <a:cs typeface="+mn-cs"/>
            </a:rPr>
            <a:t>，</a:t>
          </a:r>
          <a:r>
            <a:rPr lang="en-US" altLang="ja-JP" sz="1300" b="0" i="0" baseline="0">
              <a:solidFill>
                <a:schemeClr val="dk1"/>
              </a:solidFill>
              <a:effectLst/>
              <a:latin typeface="+mn-lt"/>
              <a:ea typeface="+mn-ea"/>
              <a:cs typeface="+mn-cs"/>
            </a:rPr>
            <a:t>28</a:t>
          </a:r>
          <a:r>
            <a:rPr lang="ja-JP" altLang="en-US" sz="1300" b="0" i="0" baseline="0">
              <a:solidFill>
                <a:schemeClr val="dk1"/>
              </a:solidFill>
              <a:effectLst/>
              <a:latin typeface="+mn-lt"/>
              <a:ea typeface="+mn-ea"/>
              <a:cs typeface="+mn-cs"/>
            </a:rPr>
            <a:t>年度の増加</a:t>
          </a:r>
          <a:r>
            <a:rPr lang="ja-JP" altLang="ja-JP" sz="1300" b="0" i="0" baseline="0">
              <a:solidFill>
                <a:schemeClr val="dk1"/>
              </a:solidFill>
              <a:effectLst/>
              <a:latin typeface="+mn-lt"/>
              <a:ea typeface="+mn-ea"/>
              <a:cs typeface="+mn-cs"/>
            </a:rPr>
            <a:t>は，平成</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a:t>
          </a:r>
          <a:r>
            <a:rPr lang="en-US" altLang="ja-JP" sz="1300" b="0" i="0" baseline="0">
              <a:solidFill>
                <a:schemeClr val="dk1"/>
              </a:solidFill>
              <a:effectLst/>
              <a:latin typeface="+mn-lt"/>
              <a:ea typeface="+mn-ea"/>
              <a:cs typeface="+mn-cs"/>
            </a:rPr>
            <a:t>9</a:t>
          </a:r>
          <a:r>
            <a:rPr lang="ja-JP" altLang="ja-JP" sz="1300" b="0" i="0" baseline="0">
              <a:solidFill>
                <a:schemeClr val="dk1"/>
              </a:solidFill>
              <a:effectLst/>
              <a:latin typeface="+mn-lt"/>
              <a:ea typeface="+mn-ea"/>
              <a:cs typeface="+mn-cs"/>
            </a:rPr>
            <a:t>月発生の関東・東北豪雨災害</a:t>
          </a:r>
          <a:r>
            <a:rPr lang="ja-JP" altLang="en-US" sz="1300" b="0" i="0" baseline="0">
              <a:solidFill>
                <a:schemeClr val="dk1"/>
              </a:solidFill>
              <a:effectLst/>
              <a:latin typeface="+mn-lt"/>
              <a:ea typeface="+mn-ea"/>
              <a:cs typeface="+mn-cs"/>
            </a:rPr>
            <a:t>における河川</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染谷川</a:t>
          </a:r>
          <a:r>
            <a:rPr lang="ja-JP" altLang="ja-JP" sz="1300" b="0" i="0" baseline="0">
              <a:solidFill>
                <a:schemeClr val="dk1"/>
              </a:solidFill>
              <a:effectLst/>
              <a:latin typeface="+mn-lt"/>
              <a:ea typeface="+mn-ea"/>
              <a:cs typeface="+mn-cs"/>
            </a:rPr>
            <a:t>）災害復旧事業，</a:t>
          </a:r>
          <a:r>
            <a:rPr lang="ja-JP" altLang="en-US" sz="1300" b="0" i="0" baseline="0">
              <a:solidFill>
                <a:schemeClr val="dk1"/>
              </a:solidFill>
              <a:effectLst/>
              <a:latin typeface="+mn-lt"/>
              <a:ea typeface="+mn-ea"/>
              <a:cs typeface="+mn-cs"/>
            </a:rPr>
            <a:t>農業用施設</a:t>
          </a:r>
          <a:r>
            <a:rPr lang="ja-JP" altLang="ja-JP" sz="1300" b="0" i="0" baseline="0">
              <a:solidFill>
                <a:schemeClr val="dk1"/>
              </a:solidFill>
              <a:effectLst/>
              <a:latin typeface="+mn-lt"/>
              <a:ea typeface="+mn-ea"/>
              <a:cs typeface="+mn-cs"/>
            </a:rPr>
            <a:t>災害復旧事業等によるものである。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28</a:t>
          </a:r>
          <a:r>
            <a:rPr lang="ja-JP" altLang="ja-JP" sz="1200" b="0" i="0" baseline="0">
              <a:solidFill>
                <a:schemeClr val="dk1"/>
              </a:solidFill>
              <a:effectLst/>
              <a:latin typeface="+mn-lt"/>
              <a:ea typeface="+mn-ea"/>
              <a:cs typeface="+mn-cs"/>
            </a:rPr>
            <a:t>年度の財政調整基金残高は，適切な財源の確保と歳出の精査により，取崩しをせずに</a:t>
          </a:r>
          <a:r>
            <a:rPr lang="en-US" altLang="ja-JP" sz="1200" b="0" i="0" baseline="0">
              <a:solidFill>
                <a:schemeClr val="dk1"/>
              </a:solidFill>
              <a:effectLst/>
              <a:latin typeface="+mn-lt"/>
              <a:ea typeface="+mn-ea"/>
              <a:cs typeface="+mn-cs"/>
            </a:rPr>
            <a:t>60</a:t>
          </a:r>
          <a:r>
            <a:rPr lang="ja-JP" altLang="ja-JP" sz="1200" b="0" i="0" baseline="0">
              <a:solidFill>
                <a:schemeClr val="dk1"/>
              </a:solidFill>
              <a:effectLst/>
              <a:latin typeface="+mn-lt"/>
              <a:ea typeface="+mn-ea"/>
              <a:cs typeface="+mn-cs"/>
            </a:rPr>
            <a:t>百万円の積立ができ，前年度より</a:t>
          </a:r>
          <a:r>
            <a:rPr lang="en-US" altLang="ja-JP" sz="1200" b="0" i="0" baseline="0">
              <a:solidFill>
                <a:schemeClr val="dk1"/>
              </a:solidFill>
              <a:effectLst/>
              <a:latin typeface="+mn-lt"/>
              <a:ea typeface="+mn-ea"/>
              <a:cs typeface="+mn-cs"/>
            </a:rPr>
            <a:t>1.16</a:t>
          </a:r>
          <a:r>
            <a:rPr lang="ja-JP" altLang="ja-JP" sz="1200" b="0" i="0" baseline="0">
              <a:solidFill>
                <a:schemeClr val="dk1"/>
              </a:solidFill>
              <a:effectLst/>
              <a:latin typeface="+mn-lt"/>
              <a:ea typeface="+mn-ea"/>
              <a:cs typeface="+mn-cs"/>
            </a:rPr>
            <a:t>ポイント増加した。</a:t>
          </a:r>
          <a:endParaRPr lang="en-US" altLang="ja-JP" sz="1200" b="0" i="0" baseline="0">
            <a:solidFill>
              <a:schemeClr val="dk1"/>
            </a:solidFill>
            <a:effectLst/>
            <a:latin typeface="+mn-lt"/>
            <a:ea typeface="+mn-ea"/>
            <a:cs typeface="+mn-cs"/>
          </a:endParaRPr>
        </a:p>
        <a:p>
          <a:pPr rtl="0" eaLnBrk="1" fontAlgn="auto" latinLnBrk="0" hangingPunct="1"/>
          <a:r>
            <a:rPr lang="ja-JP" altLang="en-US" sz="1200" b="0" i="0" baseline="0">
              <a:solidFill>
                <a:schemeClr val="dk1"/>
              </a:solidFill>
              <a:effectLst/>
              <a:latin typeface="+mn-lt"/>
              <a:ea typeface="+mn-ea"/>
              <a:cs typeface="+mn-cs"/>
            </a:rPr>
            <a:t>実質収支額は，平成</a:t>
          </a:r>
          <a:r>
            <a:rPr lang="en-US" altLang="ja-JP" sz="1200" b="0" i="0" baseline="0">
              <a:solidFill>
                <a:schemeClr val="dk1"/>
              </a:solidFill>
              <a:effectLst/>
              <a:latin typeface="+mn-lt"/>
              <a:ea typeface="+mn-ea"/>
              <a:cs typeface="+mn-cs"/>
            </a:rPr>
            <a:t>28</a:t>
          </a:r>
          <a:r>
            <a:rPr lang="ja-JP" altLang="en-US" sz="1200" b="0" i="0" baseline="0">
              <a:solidFill>
                <a:schemeClr val="dk1"/>
              </a:solidFill>
              <a:effectLst/>
              <a:latin typeface="+mn-lt"/>
              <a:ea typeface="+mn-ea"/>
              <a:cs typeface="+mn-cs"/>
            </a:rPr>
            <a:t>年度は地方消費税交付金（前年度比，</a:t>
          </a:r>
          <a:r>
            <a:rPr lang="en-US" altLang="ja-JP" sz="1200" b="0" i="0" baseline="0">
              <a:solidFill>
                <a:schemeClr val="dk1"/>
              </a:solidFill>
              <a:effectLst/>
              <a:latin typeface="+mn-lt"/>
              <a:ea typeface="+mn-ea"/>
              <a:cs typeface="+mn-cs"/>
            </a:rPr>
            <a:t>50</a:t>
          </a:r>
          <a:r>
            <a:rPr lang="ja-JP" altLang="en-US" sz="1200" b="0" i="0" baseline="0">
              <a:solidFill>
                <a:schemeClr val="dk1"/>
              </a:solidFill>
              <a:effectLst/>
              <a:latin typeface="+mn-lt"/>
              <a:ea typeface="+mn-ea"/>
              <a:cs typeface="+mn-cs"/>
            </a:rPr>
            <a:t>百万円減），地方交付税（前年度比，</a:t>
          </a:r>
          <a:r>
            <a:rPr lang="en-US" altLang="ja-JP" sz="1200" b="0" i="0" baseline="0">
              <a:solidFill>
                <a:schemeClr val="dk1"/>
              </a:solidFill>
              <a:effectLst/>
              <a:latin typeface="+mn-lt"/>
              <a:ea typeface="+mn-ea"/>
              <a:cs typeface="+mn-cs"/>
            </a:rPr>
            <a:t>46</a:t>
          </a:r>
          <a:r>
            <a:rPr lang="ja-JP" altLang="en-US" sz="1200" b="0" i="0" baseline="0">
              <a:solidFill>
                <a:schemeClr val="dk1"/>
              </a:solidFill>
              <a:effectLst/>
              <a:latin typeface="+mn-lt"/>
              <a:ea typeface="+mn-ea"/>
              <a:cs typeface="+mn-cs"/>
            </a:rPr>
            <a:t>百万円減）等により，前年度に比べ</a:t>
          </a:r>
          <a:r>
            <a:rPr lang="en-US" altLang="ja-JP" sz="1200" b="0" i="0" baseline="0">
              <a:solidFill>
                <a:schemeClr val="dk1"/>
              </a:solidFill>
              <a:effectLst/>
              <a:latin typeface="+mn-lt"/>
              <a:ea typeface="+mn-ea"/>
              <a:cs typeface="+mn-cs"/>
            </a:rPr>
            <a:t>1.96</a:t>
          </a:r>
          <a:r>
            <a:rPr lang="ja-JP" altLang="en-US" sz="1200" b="0" i="0" baseline="0">
              <a:solidFill>
                <a:schemeClr val="dk1"/>
              </a:solidFill>
              <a:effectLst/>
              <a:latin typeface="+mn-lt"/>
              <a:ea typeface="+mn-ea"/>
              <a:cs typeface="+mn-cs"/>
            </a:rPr>
            <a:t>ポイント減少（</a:t>
          </a:r>
          <a:r>
            <a:rPr lang="en-US" altLang="ja-JP" sz="1200" b="0" i="0" baseline="0">
              <a:solidFill>
                <a:schemeClr val="dk1"/>
              </a:solidFill>
              <a:effectLst/>
              <a:latin typeface="+mn-lt"/>
              <a:ea typeface="+mn-ea"/>
              <a:cs typeface="+mn-cs"/>
            </a:rPr>
            <a:t>119</a:t>
          </a:r>
          <a:r>
            <a:rPr lang="ja-JP" altLang="en-US" sz="1200" b="0" i="0" baseline="0">
              <a:solidFill>
                <a:schemeClr val="dk1"/>
              </a:solidFill>
              <a:effectLst/>
              <a:latin typeface="+mn-lt"/>
              <a:ea typeface="+mn-ea"/>
              <a:cs typeface="+mn-cs"/>
            </a:rPr>
            <a:t>百万円減）となる。これらの要因により，平成</a:t>
          </a:r>
          <a:r>
            <a:rPr lang="en-US" altLang="ja-JP" sz="1200" b="0" i="0" baseline="0">
              <a:solidFill>
                <a:schemeClr val="dk1"/>
              </a:solidFill>
              <a:effectLst/>
              <a:latin typeface="+mn-lt"/>
              <a:ea typeface="+mn-ea"/>
              <a:cs typeface="+mn-cs"/>
            </a:rPr>
            <a:t>28</a:t>
          </a:r>
          <a:r>
            <a:rPr lang="ja-JP" altLang="en-US" sz="1200" b="0" i="0" baseline="0">
              <a:solidFill>
                <a:schemeClr val="dk1"/>
              </a:solidFill>
              <a:effectLst/>
              <a:latin typeface="+mn-lt"/>
              <a:ea typeface="+mn-ea"/>
              <a:cs typeface="+mn-cs"/>
            </a:rPr>
            <a:t>年度の実質単年度収支は赤字となっているが，純剰余金を意味する実質収支は継続的に黒字を確保しているので，おおむね望ましい範囲内で推移しており，</a:t>
          </a:r>
          <a:r>
            <a:rPr lang="ja-JP" altLang="ja-JP" sz="1200" b="0" i="0" baseline="0">
              <a:solidFill>
                <a:schemeClr val="dk1"/>
              </a:solidFill>
              <a:effectLst/>
              <a:latin typeface="+mn-lt"/>
              <a:ea typeface="+mn-ea"/>
              <a:cs typeface="+mn-cs"/>
            </a:rPr>
            <a:t>財政運営の健全化は維持されている。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連結実質赤字比率については，一般会計及びすべての特別会計において黒字であり赤字比率はない。</a:t>
          </a:r>
          <a:endParaRPr lang="ja-JP" altLang="ja-JP" sz="1400">
            <a:effectLst/>
          </a:endParaRPr>
        </a:p>
        <a:p>
          <a:pPr rtl="0"/>
          <a:r>
            <a:rPr lang="ja-JP" altLang="ja-JP" sz="1400" b="0" i="0" baseline="0">
              <a:solidFill>
                <a:schemeClr val="dk1"/>
              </a:solidFill>
              <a:effectLst/>
              <a:latin typeface="+mn-lt"/>
              <a:ea typeface="+mn-ea"/>
              <a:cs typeface="+mn-cs"/>
            </a:rPr>
            <a:t>今後とも，各会計で適正な財政運営，企業経営を行っていく。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24</a:t>
          </a:r>
          <a:r>
            <a:rPr kumimoji="1" lang="ja-JP" altLang="ja-JP" sz="1400">
              <a:solidFill>
                <a:schemeClr val="dk1"/>
              </a:solidFill>
              <a:effectLst/>
              <a:latin typeface="+mn-lt"/>
              <a:ea typeface="+mn-ea"/>
              <a:cs typeface="+mn-cs"/>
            </a:rPr>
            <a:t>年度臨時財政対策債，</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25</a:t>
          </a:r>
          <a:r>
            <a:rPr kumimoji="1" lang="ja-JP" altLang="en-US" sz="1400">
              <a:solidFill>
                <a:schemeClr val="dk1"/>
              </a:solidFill>
              <a:effectLst/>
              <a:latin typeface="+mn-lt"/>
              <a:ea typeface="+mn-ea"/>
              <a:cs typeface="+mn-cs"/>
            </a:rPr>
            <a:t>年度臨時財政対策債，</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24</a:t>
          </a:r>
          <a:r>
            <a:rPr kumimoji="1" lang="ja-JP" altLang="ja-JP" sz="1400">
              <a:solidFill>
                <a:schemeClr val="dk1"/>
              </a:solidFill>
              <a:effectLst/>
              <a:latin typeface="+mn-lt"/>
              <a:ea typeface="+mn-ea"/>
              <a:cs typeface="+mn-cs"/>
            </a:rPr>
            <a:t>年度（繰越）</a:t>
          </a:r>
          <a:r>
            <a:rPr kumimoji="1" lang="ja-JP" altLang="en-US" sz="1400">
              <a:solidFill>
                <a:schemeClr val="dk1"/>
              </a:solidFill>
              <a:effectLst/>
              <a:latin typeface="+mn-lt"/>
              <a:ea typeface="+mn-ea"/>
              <a:cs typeface="+mn-cs"/>
            </a:rPr>
            <a:t>補正予算</a:t>
          </a:r>
          <a:r>
            <a:rPr kumimoji="1" lang="ja-JP" altLang="ja-JP" sz="1400">
              <a:solidFill>
                <a:schemeClr val="dk1"/>
              </a:solidFill>
              <a:effectLst/>
              <a:latin typeface="+mn-lt"/>
              <a:ea typeface="+mn-ea"/>
              <a:cs typeface="+mn-cs"/>
            </a:rPr>
            <a:t>債</a:t>
          </a:r>
          <a:r>
            <a:rPr kumimoji="1" lang="ja-JP" altLang="en-US" sz="1400">
              <a:solidFill>
                <a:schemeClr val="dk1"/>
              </a:solidFill>
              <a:effectLst/>
              <a:latin typeface="+mn-lt"/>
              <a:ea typeface="+mn-ea"/>
              <a:cs typeface="+mn-cs"/>
            </a:rPr>
            <a:t>（学校施設大規模改造事業）</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24</a:t>
          </a:r>
          <a:r>
            <a:rPr kumimoji="1" lang="ja-JP" altLang="ja-JP" sz="1400">
              <a:solidFill>
                <a:schemeClr val="dk1"/>
              </a:solidFill>
              <a:effectLst/>
              <a:latin typeface="+mn-lt"/>
              <a:ea typeface="+mn-ea"/>
              <a:cs typeface="+mn-cs"/>
            </a:rPr>
            <a:t>年度（繰越）緊急防災・減災事業債の元金償還開始により「元</a:t>
          </a:r>
          <a:r>
            <a:rPr kumimoji="1" lang="ja-JP" altLang="en-US" sz="1400">
              <a:solidFill>
                <a:schemeClr val="dk1"/>
              </a:solidFill>
              <a:effectLst/>
              <a:latin typeface="+mn-lt"/>
              <a:ea typeface="+mn-ea"/>
              <a:cs typeface="+mn-cs"/>
            </a:rPr>
            <a:t>利</a:t>
          </a:r>
          <a:r>
            <a:rPr kumimoji="1" lang="ja-JP" altLang="ja-JP" sz="1300">
              <a:solidFill>
                <a:schemeClr val="dk1"/>
              </a:solidFill>
              <a:effectLst/>
              <a:latin typeface="+mn-lt"/>
              <a:ea typeface="+mn-ea"/>
              <a:cs typeface="+mn-cs"/>
            </a:rPr>
            <a:t>償還金」が増加し</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それに伴</a:t>
          </a:r>
          <a:r>
            <a:rPr kumimoji="1" lang="ja-JP" altLang="en-US" sz="1300">
              <a:solidFill>
                <a:schemeClr val="dk1"/>
              </a:solidFill>
              <a:effectLst/>
              <a:latin typeface="+mn-lt"/>
              <a:ea typeface="+mn-ea"/>
              <a:cs typeface="+mn-cs"/>
            </a:rPr>
            <a:t>う</a:t>
          </a:r>
          <a:r>
            <a:rPr kumimoji="1" lang="ja-JP" altLang="ja-JP" sz="1300">
              <a:solidFill>
                <a:schemeClr val="dk1"/>
              </a:solidFill>
              <a:effectLst/>
              <a:latin typeface="+mn-lt"/>
              <a:ea typeface="+mn-ea"/>
              <a:cs typeface="+mn-cs"/>
            </a:rPr>
            <a:t>基準財政需要額への算入額</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増加</a:t>
          </a:r>
          <a:r>
            <a:rPr kumimoji="1" lang="ja-JP" altLang="en-US" sz="1300">
              <a:solidFill>
                <a:schemeClr val="dk1"/>
              </a:solidFill>
              <a:effectLst/>
              <a:latin typeface="+mn-lt"/>
              <a:ea typeface="+mn-ea"/>
              <a:cs typeface="+mn-cs"/>
            </a:rPr>
            <a:t>するが，</a:t>
          </a:r>
          <a:r>
            <a:rPr lang="ja-JP" altLang="ja-JP" sz="1300" b="0" i="0" baseline="0">
              <a:solidFill>
                <a:schemeClr val="dk1"/>
              </a:solidFill>
              <a:effectLst/>
              <a:latin typeface="+mn-lt"/>
              <a:ea typeface="+mn-ea"/>
              <a:cs typeface="+mn-cs"/>
            </a:rPr>
            <a:t>「公営企業債の元利償還金に対する繰入金」</a:t>
          </a:r>
          <a:r>
            <a:rPr lang="ja-JP" altLang="en-US" sz="1300" b="0" i="0" baseline="0">
              <a:solidFill>
                <a:schemeClr val="dk1"/>
              </a:solidFill>
              <a:effectLst/>
              <a:latin typeface="+mn-lt"/>
              <a:ea typeface="+mn-ea"/>
              <a:cs typeface="+mn-cs"/>
            </a:rPr>
            <a:t>等も増加したことにより実質公債費比率の分子は増加した。</a:t>
          </a:r>
          <a:endParaRPr kumimoji="1" lang="en-US" altLang="ja-JP" sz="13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元利償還金のピークは平成</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年度であることから，この先は減少していく見込みである。</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今後は，</a:t>
          </a:r>
          <a:r>
            <a:rPr lang="ja-JP" altLang="en-US" sz="1400">
              <a:effectLst/>
            </a:rPr>
            <a:t>計画的に事業を実施し，また</a:t>
          </a:r>
          <a:r>
            <a:rPr kumimoji="1" lang="ja-JP" altLang="ja-JP" sz="1400">
              <a:solidFill>
                <a:schemeClr val="dk1"/>
              </a:solidFill>
              <a:effectLst/>
              <a:latin typeface="+mn-lt"/>
              <a:ea typeface="+mn-ea"/>
              <a:cs typeface="+mn-cs"/>
            </a:rPr>
            <a:t>，基準財政需要額算入等の影響額を十分精査しながら地方債を発行し，比率の上昇抑制に努める。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地方債発行の抑制等により，一般会計，公営企業，一部事務組合（さしま環境管理事務組合）の地方債現在高は減少している。さらに，財政調整基金，ふるさとづくり基金の積み立てにより充当可能財源等が増加している。これらのことが大きな要因となり，将来負担比率の分子は減少してい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今後も起債依存性の高い投資的事業の抑制などにより公債費等義務的経費の削減を中心とする行財政改革を進め，財政の健全化に努める。</a:t>
          </a:r>
          <a:endParaRPr lang="ja-JP" altLang="ja-JP" sz="1400">
            <a:effectLst/>
          </a:endParaRPr>
        </a:p>
        <a:p>
          <a:pPr eaLnBrk="1" fontAlgn="auto" latinLnBrk="0" hangingPunct="1"/>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茨城県境町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25,391
24,593
46.59
10,913,152
10,561,845
227,283
5,905,535
10,090,472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136.6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年度指数は，類似団体平均と比較すると</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ポイント上回っており高い水準にある。平成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道路等インフラ資産を計画的な維持修繕による長寿命化を行い，中長期的に経年での推移によりバランスを見ながら，指標を下げるよう老朽化対策へ取組んで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110067</xdr:rowOff>
    </xdr:from>
    <xdr:to>
      <xdr:col>3</xdr:col>
      <xdr:colOff>1170940</xdr:colOff>
      <xdr:row>34</xdr:row>
      <xdr:rowOff>91440</xdr:rowOff>
    </xdr:to>
    <xdr:cxnSp macro="">
      <xdr:nvCxnSpPr>
        <xdr:cNvPr id="64" name="直線コネクタ 63"/>
        <xdr:cNvCxnSpPr/>
      </xdr:nvCxnSpPr>
      <xdr:spPr>
        <a:xfrm flipV="1">
          <a:off x="4760595" y="5348817"/>
          <a:ext cx="1270" cy="1352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95267</xdr:rowOff>
    </xdr:from>
    <xdr:ext cx="405111" cy="259045"/>
    <xdr:sp macro="" textlink="">
      <xdr:nvSpPr>
        <xdr:cNvPr id="65"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3</xdr:col>
      <xdr:colOff>1082675</xdr:colOff>
      <xdr:row>34</xdr:row>
      <xdr:rowOff>91440</xdr:rowOff>
    </xdr:from>
    <xdr:to>
      <xdr:col>3</xdr:col>
      <xdr:colOff>1260475</xdr:colOff>
      <xdr:row>34</xdr:row>
      <xdr:rowOff>91440</xdr:rowOff>
    </xdr:to>
    <xdr:cxnSp macro="">
      <xdr:nvCxnSpPr>
        <xdr:cNvPr id="66" name="直線コネクタ 65"/>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56744</xdr:rowOff>
    </xdr:from>
    <xdr:ext cx="405111" cy="259045"/>
    <xdr:sp macro="" textlink="">
      <xdr:nvSpPr>
        <xdr:cNvPr id="67"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3</xdr:col>
      <xdr:colOff>1082675</xdr:colOff>
      <xdr:row>26</xdr:row>
      <xdr:rowOff>110067</xdr:rowOff>
    </xdr:from>
    <xdr:to>
      <xdr:col>3</xdr:col>
      <xdr:colOff>1260475</xdr:colOff>
      <xdr:row>26</xdr:row>
      <xdr:rowOff>110067</xdr:rowOff>
    </xdr:to>
    <xdr:cxnSp macro="">
      <xdr:nvCxnSpPr>
        <xdr:cNvPr id="68" name="直線コネクタ 67"/>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171044</xdr:rowOff>
    </xdr:from>
    <xdr:ext cx="405111" cy="259045"/>
    <xdr:sp macro="" textlink="">
      <xdr:nvSpPr>
        <xdr:cNvPr id="69" name="有形固定資産減価償却率平均値テキスト"/>
        <xdr:cNvSpPr txBox="1"/>
      </xdr:nvSpPr>
      <xdr:spPr>
        <a:xfrm>
          <a:off x="4813300" y="5924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21167</xdr:rowOff>
    </xdr:from>
    <xdr:to>
      <xdr:col>3</xdr:col>
      <xdr:colOff>1222375</xdr:colOff>
      <xdr:row>30</xdr:row>
      <xdr:rowOff>122767</xdr:rowOff>
    </xdr:to>
    <xdr:sp macro="" textlink="">
      <xdr:nvSpPr>
        <xdr:cNvPr id="70" name="フローチャート : 判断 69"/>
        <xdr:cNvSpPr/>
      </xdr:nvSpPr>
      <xdr:spPr>
        <a:xfrm>
          <a:off x="4711700" y="594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93133</xdr:rowOff>
    </xdr:from>
    <xdr:to>
      <xdr:col>3</xdr:col>
      <xdr:colOff>511175</xdr:colOff>
      <xdr:row>31</xdr:row>
      <xdr:rowOff>23283</xdr:rowOff>
    </xdr:to>
    <xdr:sp macro="" textlink="">
      <xdr:nvSpPr>
        <xdr:cNvPr id="71" name="フローチャート : 判断 70"/>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154093</xdr:rowOff>
    </xdr:from>
    <xdr:to>
      <xdr:col>3</xdr:col>
      <xdr:colOff>511175</xdr:colOff>
      <xdr:row>28</xdr:row>
      <xdr:rowOff>84243</xdr:rowOff>
    </xdr:to>
    <xdr:sp macro="" textlink="">
      <xdr:nvSpPr>
        <xdr:cNvPr id="77" name="円/楕円 76"/>
        <xdr:cNvSpPr/>
      </xdr:nvSpPr>
      <xdr:spPr>
        <a:xfrm>
          <a:off x="4000500" y="55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14410</xdr:rowOff>
    </xdr:from>
    <xdr:ext cx="405111" cy="259045"/>
    <xdr:sp macro="" textlink="">
      <xdr:nvSpPr>
        <xdr:cNvPr id="78" name="n_1aveValue有形固定資産減価償却率"/>
        <xdr:cNvSpPr txBox="1"/>
      </xdr:nvSpPr>
      <xdr:spPr>
        <a:xfrm>
          <a:off x="3836043"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100770</xdr:rowOff>
    </xdr:from>
    <xdr:ext cx="405111" cy="259045"/>
    <xdr:sp macro="" textlink="">
      <xdr:nvSpPr>
        <xdr:cNvPr id="79" name="n_1mainValue有形固定資産減価償却率"/>
        <xdr:cNvSpPr txBox="1"/>
      </xdr:nvSpPr>
      <xdr:spPr>
        <a:xfrm>
          <a:off x="3836043" y="5339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債務償還可能年数は総務省で算出式を精査中であり，</a:t>
          </a:r>
          <a:endParaRPr lang="ja-JP" altLang="ja-JP">
            <a:effectLst/>
          </a:endParaRPr>
        </a:p>
        <a:p>
          <a:r>
            <a:rPr lang="ja-JP" altLang="ja-JP" sz="1100">
              <a:solidFill>
                <a:schemeClr val="dk1"/>
              </a:solidFill>
              <a:effectLst/>
              <a:latin typeface="+mn-lt"/>
              <a:ea typeface="+mn-ea"/>
              <a:cs typeface="+mn-cs"/>
            </a:rPr>
            <a:t>財政状況資料集においては，平成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茨城県境町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25,391
24,593
46.59
10,913,152
10,561,845
227,283
5,905,535
10,090,472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136.6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157843</xdr:rowOff>
    </xdr:from>
    <xdr:to>
      <xdr:col>6</xdr:col>
      <xdr:colOff>510540</xdr:colOff>
      <xdr:row>41</xdr:row>
      <xdr:rowOff>87630</xdr:rowOff>
    </xdr:to>
    <xdr:cxnSp macro="">
      <xdr:nvCxnSpPr>
        <xdr:cNvPr id="59" name="直線コネクタ 58"/>
        <xdr:cNvCxnSpPr/>
      </xdr:nvCxnSpPr>
      <xdr:spPr>
        <a:xfrm flipV="1">
          <a:off x="4634865" y="5987143"/>
          <a:ext cx="0" cy="112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91457</xdr:rowOff>
    </xdr:from>
    <xdr:ext cx="405111" cy="259045"/>
    <xdr:sp macro="" textlink="">
      <xdr:nvSpPr>
        <xdr:cNvPr id="60" name="【道路】&#10;有形固定資産減価償却率最小値テキスト"/>
        <xdr:cNvSpPr txBox="1"/>
      </xdr:nvSpPr>
      <xdr:spPr>
        <a:xfrm>
          <a:off x="47244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422275</xdr:colOff>
      <xdr:row>41</xdr:row>
      <xdr:rowOff>87630</xdr:rowOff>
    </xdr:from>
    <xdr:to>
      <xdr:col>6</xdr:col>
      <xdr:colOff>600075</xdr:colOff>
      <xdr:row>41</xdr:row>
      <xdr:rowOff>87630</xdr:rowOff>
    </xdr:to>
    <xdr:cxnSp macro="">
      <xdr:nvCxnSpPr>
        <xdr:cNvPr id="61" name="直線コネクタ 60"/>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104520</xdr:rowOff>
    </xdr:from>
    <xdr:ext cx="405111" cy="259045"/>
    <xdr:sp macro="" textlink="">
      <xdr:nvSpPr>
        <xdr:cNvPr id="62" name="【道路】&#10;有形固定資産減価償却率最大値テキスト"/>
        <xdr:cNvSpPr txBox="1"/>
      </xdr:nvSpPr>
      <xdr:spPr>
        <a:xfrm>
          <a:off x="4724400" y="5762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34</xdr:row>
      <xdr:rowOff>157843</xdr:rowOff>
    </xdr:from>
    <xdr:to>
      <xdr:col>6</xdr:col>
      <xdr:colOff>600075</xdr:colOff>
      <xdr:row>34</xdr:row>
      <xdr:rowOff>157843</xdr:rowOff>
    </xdr:to>
    <xdr:cxnSp macro="">
      <xdr:nvCxnSpPr>
        <xdr:cNvPr id="63" name="直線コネクタ 62"/>
        <xdr:cNvCxnSpPr/>
      </xdr:nvCxnSpPr>
      <xdr:spPr>
        <a:xfrm>
          <a:off x="4546600" y="5987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41383</xdr:rowOff>
    </xdr:from>
    <xdr:ext cx="405111" cy="259045"/>
    <xdr:sp macro="" textlink="">
      <xdr:nvSpPr>
        <xdr:cNvPr id="64" name="【道路】&#10;有形固定資産減価償却率平均値テキスト"/>
        <xdr:cNvSpPr txBox="1"/>
      </xdr:nvSpPr>
      <xdr:spPr>
        <a:xfrm>
          <a:off x="4724400" y="6385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62956</xdr:rowOff>
    </xdr:from>
    <xdr:to>
      <xdr:col>6</xdr:col>
      <xdr:colOff>561975</xdr:colOff>
      <xdr:row>37</xdr:row>
      <xdr:rowOff>164556</xdr:rowOff>
    </xdr:to>
    <xdr:sp macro="" textlink="">
      <xdr:nvSpPr>
        <xdr:cNvPr id="65" name="フローチャート : 判断 64"/>
        <xdr:cNvSpPr/>
      </xdr:nvSpPr>
      <xdr:spPr>
        <a:xfrm>
          <a:off x="45847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89081</xdr:rowOff>
    </xdr:from>
    <xdr:to>
      <xdr:col>5</xdr:col>
      <xdr:colOff>409575</xdr:colOff>
      <xdr:row>38</xdr:row>
      <xdr:rowOff>19231</xdr:rowOff>
    </xdr:to>
    <xdr:sp macro="" textlink="">
      <xdr:nvSpPr>
        <xdr:cNvPr id="66" name="フローチャート : 判断 65"/>
        <xdr:cNvSpPr/>
      </xdr:nvSpPr>
      <xdr:spPr>
        <a:xfrm>
          <a:off x="3746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121739</xdr:rowOff>
    </xdr:from>
    <xdr:to>
      <xdr:col>5</xdr:col>
      <xdr:colOff>409575</xdr:colOff>
      <xdr:row>34</xdr:row>
      <xdr:rowOff>51889</xdr:rowOff>
    </xdr:to>
    <xdr:sp macro="" textlink="">
      <xdr:nvSpPr>
        <xdr:cNvPr id="72" name="円/楕円 71"/>
        <xdr:cNvSpPr/>
      </xdr:nvSpPr>
      <xdr:spPr>
        <a:xfrm>
          <a:off x="3746500" y="57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10358</xdr:rowOff>
    </xdr:from>
    <xdr:ext cx="405111" cy="259045"/>
    <xdr:sp macro="" textlink="">
      <xdr:nvSpPr>
        <xdr:cNvPr id="73" name="n_1aveValue【道路】&#10;有形固定資産減価償却率"/>
        <xdr:cNvSpPr txBox="1"/>
      </xdr:nvSpPr>
      <xdr:spPr>
        <a:xfrm>
          <a:off x="3582043"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68416</xdr:rowOff>
    </xdr:from>
    <xdr:ext cx="405111" cy="259045"/>
    <xdr:sp macro="" textlink="">
      <xdr:nvSpPr>
        <xdr:cNvPr id="74" name="n_1mainValue【道路】&#10;有形固定資産減価償却率"/>
        <xdr:cNvSpPr txBox="1"/>
      </xdr:nvSpPr>
      <xdr:spPr>
        <a:xfrm>
          <a:off x="3582043" y="555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8" name="テキスト ボックス 8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0" name="テキスト ボックス 8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2" name="テキスト ボックス 9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117653</xdr:rowOff>
    </xdr:from>
    <xdr:to>
      <xdr:col>15</xdr:col>
      <xdr:colOff>180340</xdr:colOff>
      <xdr:row>40</xdr:row>
      <xdr:rowOff>157544</xdr:rowOff>
    </xdr:to>
    <xdr:cxnSp macro="">
      <xdr:nvCxnSpPr>
        <xdr:cNvPr id="98" name="直線コネクタ 97"/>
        <xdr:cNvCxnSpPr/>
      </xdr:nvCxnSpPr>
      <xdr:spPr>
        <a:xfrm flipV="1">
          <a:off x="10476865" y="5604053"/>
          <a:ext cx="0" cy="141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161371</xdr:rowOff>
    </xdr:from>
    <xdr:ext cx="469744" cy="259045"/>
    <xdr:sp macro="" textlink="">
      <xdr:nvSpPr>
        <xdr:cNvPr id="99" name="【道路】&#10;一人当たり延長最小値テキスト"/>
        <xdr:cNvSpPr txBox="1"/>
      </xdr:nvSpPr>
      <xdr:spPr>
        <a:xfrm>
          <a:off x="10566400" y="70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5.865</a:t>
          </a:r>
          <a:endParaRPr kumimoji="1" lang="ja-JP" altLang="en-US" sz="1000" b="1">
            <a:latin typeface="ＭＳ Ｐゴシック"/>
          </a:endParaRPr>
        </a:p>
      </xdr:txBody>
    </xdr:sp>
    <xdr:clientData/>
  </xdr:oneCellAnchor>
  <xdr:twoCellAnchor>
    <xdr:from>
      <xdr:col>15</xdr:col>
      <xdr:colOff>92075</xdr:colOff>
      <xdr:row>40</xdr:row>
      <xdr:rowOff>157544</xdr:rowOff>
    </xdr:from>
    <xdr:to>
      <xdr:col>15</xdr:col>
      <xdr:colOff>269875</xdr:colOff>
      <xdr:row>40</xdr:row>
      <xdr:rowOff>157544</xdr:rowOff>
    </xdr:to>
    <xdr:cxnSp macro="">
      <xdr:nvCxnSpPr>
        <xdr:cNvPr id="100" name="直線コネクタ 99"/>
        <xdr:cNvCxnSpPr/>
      </xdr:nvCxnSpPr>
      <xdr:spPr>
        <a:xfrm>
          <a:off x="10388600" y="701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64330</xdr:rowOff>
    </xdr:from>
    <xdr:ext cx="534377" cy="259045"/>
    <xdr:sp macro="" textlink="">
      <xdr:nvSpPr>
        <xdr:cNvPr id="101" name="【道路】&#10;一人当たり延長最大値テキスト"/>
        <xdr:cNvSpPr txBox="1"/>
      </xdr:nvSpPr>
      <xdr:spPr>
        <a:xfrm>
          <a:off x="10566400" y="53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42.912</a:t>
          </a:r>
          <a:endParaRPr kumimoji="1" lang="ja-JP" altLang="en-US" sz="1000" b="1">
            <a:latin typeface="ＭＳ Ｐゴシック"/>
          </a:endParaRPr>
        </a:p>
      </xdr:txBody>
    </xdr:sp>
    <xdr:clientData/>
  </xdr:oneCellAnchor>
  <xdr:twoCellAnchor>
    <xdr:from>
      <xdr:col>15</xdr:col>
      <xdr:colOff>92075</xdr:colOff>
      <xdr:row>32</xdr:row>
      <xdr:rowOff>117653</xdr:rowOff>
    </xdr:from>
    <xdr:to>
      <xdr:col>15</xdr:col>
      <xdr:colOff>269875</xdr:colOff>
      <xdr:row>32</xdr:row>
      <xdr:rowOff>117653</xdr:rowOff>
    </xdr:to>
    <xdr:cxnSp macro="">
      <xdr:nvCxnSpPr>
        <xdr:cNvPr id="102" name="直線コネクタ 101"/>
        <xdr:cNvCxnSpPr/>
      </xdr:nvCxnSpPr>
      <xdr:spPr>
        <a:xfrm>
          <a:off x="10388600" y="560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48061</xdr:rowOff>
    </xdr:from>
    <xdr:ext cx="534377" cy="259045"/>
    <xdr:sp macro="" textlink="">
      <xdr:nvSpPr>
        <xdr:cNvPr id="103" name="【道路】&#10;一人当たり延長平均値テキスト"/>
        <xdr:cNvSpPr txBox="1"/>
      </xdr:nvSpPr>
      <xdr:spPr>
        <a:xfrm>
          <a:off x="10566400" y="656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15.839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69634</xdr:rowOff>
    </xdr:from>
    <xdr:to>
      <xdr:col>15</xdr:col>
      <xdr:colOff>231775</xdr:colOff>
      <xdr:row>38</xdr:row>
      <xdr:rowOff>171234</xdr:rowOff>
    </xdr:to>
    <xdr:sp macro="" textlink="">
      <xdr:nvSpPr>
        <xdr:cNvPr id="104" name="フローチャート : 判断 103"/>
        <xdr:cNvSpPr/>
      </xdr:nvSpPr>
      <xdr:spPr>
        <a:xfrm>
          <a:off x="104267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42164</xdr:rowOff>
    </xdr:from>
    <xdr:to>
      <xdr:col>14</xdr:col>
      <xdr:colOff>79375</xdr:colOff>
      <xdr:row>38</xdr:row>
      <xdr:rowOff>143764</xdr:rowOff>
    </xdr:to>
    <xdr:sp macro="" textlink="">
      <xdr:nvSpPr>
        <xdr:cNvPr id="105" name="フローチャート : 判断 104"/>
        <xdr:cNvSpPr/>
      </xdr:nvSpPr>
      <xdr:spPr>
        <a:xfrm>
          <a:off x="9588500" y="655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76035</xdr:rowOff>
    </xdr:from>
    <xdr:to>
      <xdr:col>14</xdr:col>
      <xdr:colOff>79375</xdr:colOff>
      <xdr:row>37</xdr:row>
      <xdr:rowOff>6185</xdr:rowOff>
    </xdr:to>
    <xdr:sp macro="" textlink="">
      <xdr:nvSpPr>
        <xdr:cNvPr id="111" name="円/楕円 110"/>
        <xdr:cNvSpPr/>
      </xdr:nvSpPr>
      <xdr:spPr>
        <a:xfrm>
          <a:off x="9588500" y="624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134891</xdr:rowOff>
    </xdr:from>
    <xdr:ext cx="534377" cy="259045"/>
    <xdr:sp macro="" textlink="">
      <xdr:nvSpPr>
        <xdr:cNvPr id="112" name="n_1aveValue【道路】&#10;一人当たり延長"/>
        <xdr:cNvSpPr txBox="1"/>
      </xdr:nvSpPr>
      <xdr:spPr>
        <a:xfrm>
          <a:off x="9359410" y="664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16.560</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22712</xdr:rowOff>
    </xdr:from>
    <xdr:ext cx="534377" cy="259045"/>
    <xdr:sp macro="" textlink="">
      <xdr:nvSpPr>
        <xdr:cNvPr id="113" name="n_1mainValue【道路】&#10;一人当たり延長"/>
        <xdr:cNvSpPr txBox="1"/>
      </xdr:nvSpPr>
      <xdr:spPr>
        <a:xfrm>
          <a:off x="9359410" y="602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24.671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5" name="テキスト ボックス 12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3" name="テキスト ボックス 13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152400</xdr:rowOff>
    </xdr:to>
    <xdr:cxnSp macro="">
      <xdr:nvCxnSpPr>
        <xdr:cNvPr id="137" name="直線コネクタ 136"/>
        <xdr:cNvCxnSpPr/>
      </xdr:nvCxnSpPr>
      <xdr:spPr>
        <a:xfrm flipV="1">
          <a:off x="4634865" y="962787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156227</xdr:rowOff>
    </xdr:from>
    <xdr:ext cx="405111" cy="259045"/>
    <xdr:sp macro="" textlink="">
      <xdr:nvSpPr>
        <xdr:cNvPr id="138" name="【橋りょう・トンネル】&#10;有形固定資産減価償却率最小値テキスト"/>
        <xdr:cNvSpPr txBox="1"/>
      </xdr:nvSpPr>
      <xdr:spPr>
        <a:xfrm>
          <a:off x="47244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62</xdr:row>
      <xdr:rowOff>152400</xdr:rowOff>
    </xdr:from>
    <xdr:to>
      <xdr:col>6</xdr:col>
      <xdr:colOff>600075</xdr:colOff>
      <xdr:row>62</xdr:row>
      <xdr:rowOff>152400</xdr:rowOff>
    </xdr:to>
    <xdr:cxnSp macro="">
      <xdr:nvCxnSpPr>
        <xdr:cNvPr id="139" name="直線コネクタ 138"/>
        <xdr:cNvCxnSpPr/>
      </xdr:nvCxnSpPr>
      <xdr:spPr>
        <a:xfrm>
          <a:off x="4546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40"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1" name="直線コネクタ 140"/>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9542</xdr:rowOff>
    </xdr:from>
    <xdr:ext cx="405111" cy="259045"/>
    <xdr:sp macro="" textlink="">
      <xdr:nvSpPr>
        <xdr:cNvPr id="142" name="【橋りょう・トンネル】&#10;有形固定資産減価償却率平均値テキスト"/>
        <xdr:cNvSpPr txBox="1"/>
      </xdr:nvSpPr>
      <xdr:spPr>
        <a:xfrm>
          <a:off x="4724400" y="9953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31115</xdr:rowOff>
    </xdr:from>
    <xdr:to>
      <xdr:col>6</xdr:col>
      <xdr:colOff>561975</xdr:colOff>
      <xdr:row>58</xdr:row>
      <xdr:rowOff>132715</xdr:rowOff>
    </xdr:to>
    <xdr:sp macro="" textlink="">
      <xdr:nvSpPr>
        <xdr:cNvPr id="143" name="フローチャート : 判断 142"/>
        <xdr:cNvSpPr/>
      </xdr:nvSpPr>
      <xdr:spPr>
        <a:xfrm>
          <a:off x="45847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38735</xdr:rowOff>
    </xdr:from>
    <xdr:to>
      <xdr:col>5</xdr:col>
      <xdr:colOff>409575</xdr:colOff>
      <xdr:row>58</xdr:row>
      <xdr:rowOff>140335</xdr:rowOff>
    </xdr:to>
    <xdr:sp macro="" textlink="">
      <xdr:nvSpPr>
        <xdr:cNvPr id="144" name="フローチャート : 判断 143"/>
        <xdr:cNvSpPr/>
      </xdr:nvSpPr>
      <xdr:spPr>
        <a:xfrm>
          <a:off x="3746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135890</xdr:rowOff>
    </xdr:from>
    <xdr:to>
      <xdr:col>5</xdr:col>
      <xdr:colOff>409575</xdr:colOff>
      <xdr:row>58</xdr:row>
      <xdr:rowOff>66040</xdr:rowOff>
    </xdr:to>
    <xdr:sp macro="" textlink="">
      <xdr:nvSpPr>
        <xdr:cNvPr id="150" name="円/楕円 149"/>
        <xdr:cNvSpPr/>
      </xdr:nvSpPr>
      <xdr:spPr>
        <a:xfrm>
          <a:off x="3746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131462</xdr:rowOff>
    </xdr:from>
    <xdr:ext cx="405111" cy="259045"/>
    <xdr:sp macro="" textlink="">
      <xdr:nvSpPr>
        <xdr:cNvPr id="151" name="n_1aveValue【橋りょう・トンネル】&#10;有形固定資産減価償却率"/>
        <xdr:cNvSpPr txBox="1"/>
      </xdr:nvSpPr>
      <xdr:spPr>
        <a:xfrm>
          <a:off x="3582043"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82567</xdr:rowOff>
    </xdr:from>
    <xdr:ext cx="405111" cy="259045"/>
    <xdr:sp macro="" textlink="">
      <xdr:nvSpPr>
        <xdr:cNvPr id="152" name="n_1mainValue【橋りょう・トンネル】&#10;有形固定資産減価償却率"/>
        <xdr:cNvSpPr txBox="1"/>
      </xdr:nvSpPr>
      <xdr:spPr>
        <a:xfrm>
          <a:off x="3582043"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4" name="テキスト ボックス 16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6" name="テキスト ボックス 16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8" name="テキスト ボックス 16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0" name="テキスト ボックス 16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2" name="テキスト ボックス 17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4" name="テキスト ボックス 17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139686</xdr:rowOff>
    </xdr:from>
    <xdr:to>
      <xdr:col>15</xdr:col>
      <xdr:colOff>180340</xdr:colOff>
      <xdr:row>64</xdr:row>
      <xdr:rowOff>873</xdr:rowOff>
    </xdr:to>
    <xdr:cxnSp macro="">
      <xdr:nvCxnSpPr>
        <xdr:cNvPr id="176" name="直線コネクタ 175"/>
        <xdr:cNvCxnSpPr/>
      </xdr:nvCxnSpPr>
      <xdr:spPr>
        <a:xfrm flipV="1">
          <a:off x="10476865" y="9740886"/>
          <a:ext cx="0" cy="123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4700</xdr:rowOff>
    </xdr:from>
    <xdr:ext cx="534377" cy="259045"/>
    <xdr:sp macro="" textlink="">
      <xdr:nvSpPr>
        <xdr:cNvPr id="177" name="【橋りょう・トンネル】&#10;一人当たり有形固定資産（償却資産）額最小値テキスト"/>
        <xdr:cNvSpPr txBox="1"/>
      </xdr:nvSpPr>
      <xdr:spPr>
        <a:xfrm>
          <a:off x="10566400" y="109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19,771</a:t>
          </a:r>
          <a:endParaRPr kumimoji="1" lang="ja-JP" altLang="en-US" sz="1000" b="1">
            <a:latin typeface="ＭＳ Ｐゴシック"/>
          </a:endParaRPr>
        </a:p>
      </xdr:txBody>
    </xdr:sp>
    <xdr:clientData/>
  </xdr:oneCellAnchor>
  <xdr:twoCellAnchor>
    <xdr:from>
      <xdr:col>15</xdr:col>
      <xdr:colOff>92075</xdr:colOff>
      <xdr:row>64</xdr:row>
      <xdr:rowOff>873</xdr:rowOff>
    </xdr:from>
    <xdr:to>
      <xdr:col>15</xdr:col>
      <xdr:colOff>269875</xdr:colOff>
      <xdr:row>64</xdr:row>
      <xdr:rowOff>873</xdr:rowOff>
    </xdr:to>
    <xdr:cxnSp macro="">
      <xdr:nvCxnSpPr>
        <xdr:cNvPr id="178" name="直線コネクタ 177"/>
        <xdr:cNvCxnSpPr/>
      </xdr:nvCxnSpPr>
      <xdr:spPr>
        <a:xfrm>
          <a:off x="10388600" y="10973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86363</xdr:rowOff>
    </xdr:from>
    <xdr:ext cx="599010" cy="259045"/>
    <xdr:sp macro="" textlink="">
      <xdr:nvSpPr>
        <xdr:cNvPr id="179" name="【橋りょう・トンネル】&#10;一人当たり有形固定資産（償却資産）額最大値テキスト"/>
        <xdr:cNvSpPr txBox="1"/>
      </xdr:nvSpPr>
      <xdr:spPr>
        <a:xfrm>
          <a:off x="10566400" y="951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343,337</a:t>
          </a:r>
          <a:endParaRPr kumimoji="1" lang="ja-JP" altLang="en-US" sz="1000" b="1">
            <a:latin typeface="ＭＳ Ｐゴシック"/>
          </a:endParaRPr>
        </a:p>
      </xdr:txBody>
    </xdr:sp>
    <xdr:clientData/>
  </xdr:oneCellAnchor>
  <xdr:twoCellAnchor>
    <xdr:from>
      <xdr:col>15</xdr:col>
      <xdr:colOff>92075</xdr:colOff>
      <xdr:row>56</xdr:row>
      <xdr:rowOff>139686</xdr:rowOff>
    </xdr:from>
    <xdr:to>
      <xdr:col>15</xdr:col>
      <xdr:colOff>269875</xdr:colOff>
      <xdr:row>56</xdr:row>
      <xdr:rowOff>139686</xdr:rowOff>
    </xdr:to>
    <xdr:cxnSp macro="">
      <xdr:nvCxnSpPr>
        <xdr:cNvPr id="180" name="直線コネクタ 179"/>
        <xdr:cNvCxnSpPr/>
      </xdr:nvCxnSpPr>
      <xdr:spPr>
        <a:xfrm>
          <a:off x="10388600" y="974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8369</xdr:rowOff>
    </xdr:from>
    <xdr:ext cx="534377" cy="259045"/>
    <xdr:sp macro="" textlink="">
      <xdr:nvSpPr>
        <xdr:cNvPr id="181" name="【橋りょう・トンネル】&#10;一人当たり有形固定資産（償却資産）額平均値テキスト"/>
        <xdr:cNvSpPr txBox="1"/>
      </xdr:nvSpPr>
      <xdr:spPr>
        <a:xfrm>
          <a:off x="10566400" y="10638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88,808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29942</xdr:rowOff>
    </xdr:from>
    <xdr:to>
      <xdr:col>15</xdr:col>
      <xdr:colOff>231775</xdr:colOff>
      <xdr:row>62</xdr:row>
      <xdr:rowOff>131542</xdr:rowOff>
    </xdr:to>
    <xdr:sp macro="" textlink="">
      <xdr:nvSpPr>
        <xdr:cNvPr id="182" name="フローチャート : 判断 181"/>
        <xdr:cNvSpPr/>
      </xdr:nvSpPr>
      <xdr:spPr>
        <a:xfrm>
          <a:off x="10426700" y="1065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104126</xdr:rowOff>
    </xdr:from>
    <xdr:to>
      <xdr:col>14</xdr:col>
      <xdr:colOff>79375</xdr:colOff>
      <xdr:row>61</xdr:row>
      <xdr:rowOff>34276</xdr:rowOff>
    </xdr:to>
    <xdr:sp macro="" textlink="">
      <xdr:nvSpPr>
        <xdr:cNvPr id="183" name="フローチャート : 判断 182"/>
        <xdr:cNvSpPr/>
      </xdr:nvSpPr>
      <xdr:spPr>
        <a:xfrm>
          <a:off x="9588500" y="1039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4" name="テキスト ボックス 18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4216</xdr:rowOff>
    </xdr:from>
    <xdr:to>
      <xdr:col>14</xdr:col>
      <xdr:colOff>79375</xdr:colOff>
      <xdr:row>62</xdr:row>
      <xdr:rowOff>105816</xdr:rowOff>
    </xdr:to>
    <xdr:sp macro="" textlink="">
      <xdr:nvSpPr>
        <xdr:cNvPr id="189" name="円/楕円 188"/>
        <xdr:cNvSpPr/>
      </xdr:nvSpPr>
      <xdr:spPr>
        <a:xfrm>
          <a:off x="9588500" y="1063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50803</xdr:rowOff>
    </xdr:from>
    <xdr:ext cx="599010" cy="259045"/>
    <xdr:sp macro="" textlink="">
      <xdr:nvSpPr>
        <xdr:cNvPr id="190" name="n_1aveValue【橋りょう・トンネル】&#10;一人当たり有形固定資産（償却資産）額"/>
        <xdr:cNvSpPr txBox="1"/>
      </xdr:nvSpPr>
      <xdr:spPr>
        <a:xfrm>
          <a:off x="9327094" y="1016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159,337</a:t>
          </a:r>
          <a:endParaRPr kumimoji="1" lang="ja-JP" altLang="en-US" sz="1000" b="1">
            <a:solidFill>
              <a:srgbClr val="000080"/>
            </a:solidFill>
            <a:latin typeface="ＭＳ Ｐゴシック"/>
          </a:endParaRPr>
        </a:p>
      </xdr:txBody>
    </xdr:sp>
    <xdr:clientData/>
  </xdr:oneCellAnchor>
  <xdr:oneCellAnchor>
    <xdr:from>
      <xdr:col>13</xdr:col>
      <xdr:colOff>434486</xdr:colOff>
      <xdr:row>62</xdr:row>
      <xdr:rowOff>96943</xdr:rowOff>
    </xdr:from>
    <xdr:ext cx="534377" cy="259045"/>
    <xdr:sp macro="" textlink="">
      <xdr:nvSpPr>
        <xdr:cNvPr id="191" name="n_1mainValue【橋りょう・トンネル】&#10;一人当たり有形固定資産（償却資産）額"/>
        <xdr:cNvSpPr txBox="1"/>
      </xdr:nvSpPr>
      <xdr:spPr>
        <a:xfrm>
          <a:off x="9359411" y="1072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95,560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0" name="テキスト ボックス 20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124968</xdr:rowOff>
    </xdr:from>
    <xdr:to>
      <xdr:col>6</xdr:col>
      <xdr:colOff>510540</xdr:colOff>
      <xdr:row>86</xdr:row>
      <xdr:rowOff>140970</xdr:rowOff>
    </xdr:to>
    <xdr:cxnSp macro="">
      <xdr:nvCxnSpPr>
        <xdr:cNvPr id="214" name="直線コネクタ 213"/>
        <xdr:cNvCxnSpPr/>
      </xdr:nvCxnSpPr>
      <xdr:spPr>
        <a:xfrm flipV="1">
          <a:off x="4634865" y="1366951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144797</xdr:rowOff>
    </xdr:from>
    <xdr:ext cx="405111" cy="259045"/>
    <xdr:sp macro="" textlink="">
      <xdr:nvSpPr>
        <xdr:cNvPr id="215" name="【公営住宅】&#10;有形固定資産減価償却率最小値テキスト"/>
        <xdr:cNvSpPr txBox="1"/>
      </xdr:nvSpPr>
      <xdr:spPr>
        <a:xfrm>
          <a:off x="4724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86</xdr:row>
      <xdr:rowOff>140970</xdr:rowOff>
    </xdr:from>
    <xdr:to>
      <xdr:col>6</xdr:col>
      <xdr:colOff>600075</xdr:colOff>
      <xdr:row>86</xdr:row>
      <xdr:rowOff>140970</xdr:rowOff>
    </xdr:to>
    <xdr:cxnSp macro="">
      <xdr:nvCxnSpPr>
        <xdr:cNvPr id="216" name="直線コネクタ 215"/>
        <xdr:cNvCxnSpPr/>
      </xdr:nvCxnSpPr>
      <xdr:spPr>
        <a:xfrm>
          <a:off x="4546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71645</xdr:rowOff>
    </xdr:from>
    <xdr:ext cx="405111" cy="259045"/>
    <xdr:sp macro="" textlink="">
      <xdr:nvSpPr>
        <xdr:cNvPr id="217" name="【公営住宅】&#10;有形固定資産減価償却率最大値テキスト"/>
        <xdr:cNvSpPr txBox="1"/>
      </xdr:nvSpPr>
      <xdr:spPr>
        <a:xfrm>
          <a:off x="4724400" y="1344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6</xdr:col>
      <xdr:colOff>422275</xdr:colOff>
      <xdr:row>79</xdr:row>
      <xdr:rowOff>124968</xdr:rowOff>
    </xdr:from>
    <xdr:to>
      <xdr:col>6</xdr:col>
      <xdr:colOff>600075</xdr:colOff>
      <xdr:row>79</xdr:row>
      <xdr:rowOff>124968</xdr:rowOff>
    </xdr:to>
    <xdr:cxnSp macro="">
      <xdr:nvCxnSpPr>
        <xdr:cNvPr id="218" name="直線コネクタ 217"/>
        <xdr:cNvCxnSpPr/>
      </xdr:nvCxnSpPr>
      <xdr:spPr>
        <a:xfrm>
          <a:off x="4546600" y="1366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219" name="【公営住宅】&#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20" name="フローチャート : 判断 219"/>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122174</xdr:rowOff>
    </xdr:from>
    <xdr:to>
      <xdr:col>5</xdr:col>
      <xdr:colOff>409575</xdr:colOff>
      <xdr:row>83</xdr:row>
      <xdr:rowOff>52324</xdr:rowOff>
    </xdr:to>
    <xdr:sp macro="" textlink="">
      <xdr:nvSpPr>
        <xdr:cNvPr id="221" name="フローチャート : 判断 220"/>
        <xdr:cNvSpPr/>
      </xdr:nvSpPr>
      <xdr:spPr>
        <a:xfrm>
          <a:off x="3746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78739</xdr:rowOff>
    </xdr:from>
    <xdr:to>
      <xdr:col>5</xdr:col>
      <xdr:colOff>409575</xdr:colOff>
      <xdr:row>85</xdr:row>
      <xdr:rowOff>8889</xdr:rowOff>
    </xdr:to>
    <xdr:sp macro="" textlink="">
      <xdr:nvSpPr>
        <xdr:cNvPr id="227" name="円/楕円 226"/>
        <xdr:cNvSpPr/>
      </xdr:nvSpPr>
      <xdr:spPr>
        <a:xfrm>
          <a:off x="3746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68851</xdr:rowOff>
    </xdr:from>
    <xdr:ext cx="405111" cy="259045"/>
    <xdr:sp macro="" textlink="">
      <xdr:nvSpPr>
        <xdr:cNvPr id="228" name="n_1aveValue【公営住宅】&#10;有形固定資産減価償却率"/>
        <xdr:cNvSpPr txBox="1"/>
      </xdr:nvSpPr>
      <xdr:spPr>
        <a:xfrm>
          <a:off x="3582043"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16</xdr:rowOff>
    </xdr:from>
    <xdr:ext cx="405111" cy="259045"/>
    <xdr:sp macro="" textlink="">
      <xdr:nvSpPr>
        <xdr:cNvPr id="229" name="n_1mainValue【公営住宅】&#10;有形固定資産減価償却率"/>
        <xdr:cNvSpPr txBox="1"/>
      </xdr:nvSpPr>
      <xdr:spPr>
        <a:xfrm>
          <a:off x="3582043"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0" name="直線コネクタ 23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1" name="テキスト ボックス 24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2" name="直線コネクタ 24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3" name="テキスト ボックス 24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4" name="直線コネクタ 24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5" name="テキスト ボックス 24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6" name="直線コネクタ 24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7" name="テキスト ボックス 24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8" name="直線コネクタ 24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9" name="テキスト ボックス 24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90170</xdr:rowOff>
    </xdr:from>
    <xdr:to>
      <xdr:col>15</xdr:col>
      <xdr:colOff>180340</xdr:colOff>
      <xdr:row>86</xdr:row>
      <xdr:rowOff>88900</xdr:rowOff>
    </xdr:to>
    <xdr:cxnSp macro="">
      <xdr:nvCxnSpPr>
        <xdr:cNvPr id="253" name="直線コネクタ 252"/>
        <xdr:cNvCxnSpPr/>
      </xdr:nvCxnSpPr>
      <xdr:spPr>
        <a:xfrm flipV="1">
          <a:off x="10476865" y="1346327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92727</xdr:rowOff>
    </xdr:from>
    <xdr:ext cx="469744" cy="259045"/>
    <xdr:sp macro="" textlink="">
      <xdr:nvSpPr>
        <xdr:cNvPr id="254" name="【公営住宅】&#10;一人当たり面積最小値テキスト"/>
        <xdr:cNvSpPr txBox="1"/>
      </xdr:nvSpPr>
      <xdr:spPr>
        <a:xfrm>
          <a:off x="105664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88900</xdr:rowOff>
    </xdr:from>
    <xdr:to>
      <xdr:col>15</xdr:col>
      <xdr:colOff>269875</xdr:colOff>
      <xdr:row>86</xdr:row>
      <xdr:rowOff>88900</xdr:rowOff>
    </xdr:to>
    <xdr:cxnSp macro="">
      <xdr:nvCxnSpPr>
        <xdr:cNvPr id="255" name="直線コネクタ 254"/>
        <xdr:cNvCxnSpPr/>
      </xdr:nvCxnSpPr>
      <xdr:spPr>
        <a:xfrm>
          <a:off x="10388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36847</xdr:rowOff>
    </xdr:from>
    <xdr:ext cx="469744" cy="259045"/>
    <xdr:sp macro="" textlink="">
      <xdr:nvSpPr>
        <xdr:cNvPr id="256" name="【公営住宅】&#10;一人当たり面積最大値テキスト"/>
        <xdr:cNvSpPr txBox="1"/>
      </xdr:nvSpPr>
      <xdr:spPr>
        <a:xfrm>
          <a:off x="1056640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1.099</a:t>
          </a:r>
          <a:endParaRPr kumimoji="1" lang="ja-JP" altLang="en-US" sz="1000" b="1">
            <a:latin typeface="ＭＳ Ｐゴシック"/>
          </a:endParaRPr>
        </a:p>
      </xdr:txBody>
    </xdr:sp>
    <xdr:clientData/>
  </xdr:oneCellAnchor>
  <xdr:twoCellAnchor>
    <xdr:from>
      <xdr:col>15</xdr:col>
      <xdr:colOff>92075</xdr:colOff>
      <xdr:row>78</xdr:row>
      <xdr:rowOff>90170</xdr:rowOff>
    </xdr:from>
    <xdr:to>
      <xdr:col>15</xdr:col>
      <xdr:colOff>269875</xdr:colOff>
      <xdr:row>78</xdr:row>
      <xdr:rowOff>90170</xdr:rowOff>
    </xdr:to>
    <xdr:cxnSp macro="">
      <xdr:nvCxnSpPr>
        <xdr:cNvPr id="257" name="直線コネクタ 256"/>
        <xdr:cNvCxnSpPr/>
      </xdr:nvCxnSpPr>
      <xdr:spPr>
        <a:xfrm>
          <a:off x="10388600" y="1346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125747</xdr:rowOff>
    </xdr:from>
    <xdr:ext cx="469744" cy="259045"/>
    <xdr:sp macro="" textlink="">
      <xdr:nvSpPr>
        <xdr:cNvPr id="258" name="【公営住宅】&#10;一人当たり面積平均値テキスト"/>
        <xdr:cNvSpPr txBox="1"/>
      </xdr:nvSpPr>
      <xdr:spPr>
        <a:xfrm>
          <a:off x="105664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147320</xdr:rowOff>
    </xdr:from>
    <xdr:to>
      <xdr:col>15</xdr:col>
      <xdr:colOff>231775</xdr:colOff>
      <xdr:row>84</xdr:row>
      <xdr:rowOff>77470</xdr:rowOff>
    </xdr:to>
    <xdr:sp macro="" textlink="">
      <xdr:nvSpPr>
        <xdr:cNvPr id="259" name="フローチャート : 判断 258"/>
        <xdr:cNvSpPr/>
      </xdr:nvSpPr>
      <xdr:spPr>
        <a:xfrm>
          <a:off x="10426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54611</xdr:rowOff>
    </xdr:from>
    <xdr:to>
      <xdr:col>14</xdr:col>
      <xdr:colOff>79375</xdr:colOff>
      <xdr:row>82</xdr:row>
      <xdr:rowOff>156211</xdr:rowOff>
    </xdr:to>
    <xdr:sp macro="" textlink="">
      <xdr:nvSpPr>
        <xdr:cNvPr id="260" name="フローチャート : 判断 259"/>
        <xdr:cNvSpPr/>
      </xdr:nvSpPr>
      <xdr:spPr>
        <a:xfrm>
          <a:off x="9588500" y="1411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2539</xdr:rowOff>
    </xdr:from>
    <xdr:to>
      <xdr:col>14</xdr:col>
      <xdr:colOff>79375</xdr:colOff>
      <xdr:row>83</xdr:row>
      <xdr:rowOff>104139</xdr:rowOff>
    </xdr:to>
    <xdr:sp macro="" textlink="">
      <xdr:nvSpPr>
        <xdr:cNvPr id="266" name="円/楕円 265"/>
        <xdr:cNvSpPr/>
      </xdr:nvSpPr>
      <xdr:spPr>
        <a:xfrm>
          <a:off x="9588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1288</xdr:rowOff>
    </xdr:from>
    <xdr:ext cx="469744" cy="259045"/>
    <xdr:sp macro="" textlink="">
      <xdr:nvSpPr>
        <xdr:cNvPr id="267" name="n_1aveValue【公営住宅】&#10;一人当たり面積"/>
        <xdr:cNvSpPr txBox="1"/>
      </xdr:nvSpPr>
      <xdr:spPr>
        <a:xfrm>
          <a:off x="9391727" y="1388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0.547</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95266</xdr:rowOff>
    </xdr:from>
    <xdr:ext cx="469744" cy="259045"/>
    <xdr:sp macro="" textlink="">
      <xdr:nvSpPr>
        <xdr:cNvPr id="268" name="n_1mainValue【公営住宅】&#10;一人当たり面積"/>
        <xdr:cNvSpPr txBox="1"/>
      </xdr:nvSpPr>
      <xdr:spPr>
        <a:xfrm>
          <a:off x="9391727" y="1432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0" name="正方形/長方形 26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1" name="正方形/長方形 27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2" name="正方形/長方形 27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3" name="正方形/長方形 27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6" name="正方形/長方形 27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7" name="正方形/長方形 27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8" name="正方形/長方形 27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9" name="正方形/長方形 27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1" name="テキスト ボックス 29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2" name="直線コネクタ 29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3" name="テキスト ボックス 29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4" name="直線コネクタ 29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5" name="テキスト ボックス 29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6" name="直線コネクタ 29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7" name="テキスト ボックス 29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8" name="直線コネクタ 29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9" name="テキスト ボックス 29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1" name="テキスト ボックス 30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53340</xdr:rowOff>
    </xdr:from>
    <xdr:to>
      <xdr:col>23</xdr:col>
      <xdr:colOff>516889</xdr:colOff>
      <xdr:row>40</xdr:row>
      <xdr:rowOff>131064</xdr:rowOff>
    </xdr:to>
    <xdr:cxnSp macro="">
      <xdr:nvCxnSpPr>
        <xdr:cNvPr id="303" name="直線コネクタ 302"/>
        <xdr:cNvCxnSpPr/>
      </xdr:nvCxnSpPr>
      <xdr:spPr>
        <a:xfrm flipV="1">
          <a:off x="16318864" y="571119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134891</xdr:rowOff>
    </xdr:from>
    <xdr:ext cx="405111" cy="259045"/>
    <xdr:sp macro="" textlink="">
      <xdr:nvSpPr>
        <xdr:cNvPr id="304" name="【認定こども園・幼稚園・保育所】&#10;有形固定資産減価償却率最小値テキスト"/>
        <xdr:cNvSpPr txBox="1"/>
      </xdr:nvSpPr>
      <xdr:spPr>
        <a:xfrm>
          <a:off x="16408400" y="69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23</xdr:col>
      <xdr:colOff>428625</xdr:colOff>
      <xdr:row>40</xdr:row>
      <xdr:rowOff>131064</xdr:rowOff>
    </xdr:from>
    <xdr:to>
      <xdr:col>23</xdr:col>
      <xdr:colOff>606425</xdr:colOff>
      <xdr:row>40</xdr:row>
      <xdr:rowOff>131064</xdr:rowOff>
    </xdr:to>
    <xdr:cxnSp macro="">
      <xdr:nvCxnSpPr>
        <xdr:cNvPr id="305" name="直線コネクタ 304"/>
        <xdr:cNvCxnSpPr/>
      </xdr:nvCxnSpPr>
      <xdr:spPr>
        <a:xfrm>
          <a:off x="16230600" y="698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17</xdr:rowOff>
    </xdr:from>
    <xdr:ext cx="405111" cy="259045"/>
    <xdr:sp macro="" textlink="">
      <xdr:nvSpPr>
        <xdr:cNvPr id="306" name="【認定こども園・幼稚園・保育所】&#10;有形固定資産減価償却率最大値テキスト"/>
        <xdr:cNvSpPr txBox="1"/>
      </xdr:nvSpPr>
      <xdr:spPr>
        <a:xfrm>
          <a:off x="164084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a:t>
          </a:r>
          <a:endParaRPr kumimoji="1" lang="ja-JP" altLang="en-US" sz="1000" b="1">
            <a:latin typeface="ＭＳ Ｐゴシック"/>
          </a:endParaRPr>
        </a:p>
      </xdr:txBody>
    </xdr:sp>
    <xdr:clientData/>
  </xdr:oneCellAnchor>
  <xdr:twoCellAnchor>
    <xdr:from>
      <xdr:col>23</xdr:col>
      <xdr:colOff>428625</xdr:colOff>
      <xdr:row>33</xdr:row>
      <xdr:rowOff>53340</xdr:rowOff>
    </xdr:from>
    <xdr:to>
      <xdr:col>23</xdr:col>
      <xdr:colOff>606425</xdr:colOff>
      <xdr:row>33</xdr:row>
      <xdr:rowOff>53340</xdr:rowOff>
    </xdr:to>
    <xdr:cxnSp macro="">
      <xdr:nvCxnSpPr>
        <xdr:cNvPr id="307" name="直線コネクタ 306"/>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95267</xdr:rowOff>
    </xdr:from>
    <xdr:ext cx="405111" cy="259045"/>
    <xdr:sp macro="" textlink="">
      <xdr:nvSpPr>
        <xdr:cNvPr id="308" name="【認定こども園・幼稚園・保育所】&#10;有形固定資産減価償却率平均値テキスト"/>
        <xdr:cNvSpPr txBox="1"/>
      </xdr:nvSpPr>
      <xdr:spPr>
        <a:xfrm>
          <a:off x="164084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116840</xdr:rowOff>
    </xdr:from>
    <xdr:to>
      <xdr:col>23</xdr:col>
      <xdr:colOff>568325</xdr:colOff>
      <xdr:row>37</xdr:row>
      <xdr:rowOff>46990</xdr:rowOff>
    </xdr:to>
    <xdr:sp macro="" textlink="">
      <xdr:nvSpPr>
        <xdr:cNvPr id="309" name="フローチャート : 判断 308"/>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141986</xdr:rowOff>
    </xdr:from>
    <xdr:to>
      <xdr:col>22</xdr:col>
      <xdr:colOff>415925</xdr:colOff>
      <xdr:row>37</xdr:row>
      <xdr:rowOff>72136</xdr:rowOff>
    </xdr:to>
    <xdr:sp macro="" textlink="">
      <xdr:nvSpPr>
        <xdr:cNvPr id="310" name="フローチャート : 判断 309"/>
        <xdr:cNvSpPr/>
      </xdr:nvSpPr>
      <xdr:spPr>
        <a:xfrm>
          <a:off x="15430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61976</xdr:rowOff>
    </xdr:from>
    <xdr:to>
      <xdr:col>22</xdr:col>
      <xdr:colOff>415925</xdr:colOff>
      <xdr:row>38</xdr:row>
      <xdr:rowOff>163576</xdr:rowOff>
    </xdr:to>
    <xdr:sp macro="" textlink="">
      <xdr:nvSpPr>
        <xdr:cNvPr id="316" name="円/楕円 315"/>
        <xdr:cNvSpPr/>
      </xdr:nvSpPr>
      <xdr:spPr>
        <a:xfrm>
          <a:off x="15430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88663</xdr:rowOff>
    </xdr:from>
    <xdr:ext cx="405111" cy="259045"/>
    <xdr:sp macro="" textlink="">
      <xdr:nvSpPr>
        <xdr:cNvPr id="317" name="n_1aveValue【認定こども園・幼稚園・保育所】&#10;有形固定資産減価償却率"/>
        <xdr:cNvSpPr txBox="1"/>
      </xdr:nvSpPr>
      <xdr:spPr>
        <a:xfrm>
          <a:off x="15266043"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154703</xdr:rowOff>
    </xdr:from>
    <xdr:ext cx="405111" cy="259045"/>
    <xdr:sp macro="" textlink="">
      <xdr:nvSpPr>
        <xdr:cNvPr id="318" name="n_1mainValue【認定こども園・幼稚園・保育所】&#10;有形固定資産減価償却率"/>
        <xdr:cNvSpPr txBox="1"/>
      </xdr:nvSpPr>
      <xdr:spPr>
        <a:xfrm>
          <a:off x="15266043" y="666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9" name="直線コネクタ 3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0" name="テキスト ボックス 32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1" name="直線コネクタ 3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2" name="テキスト ボックス 33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3" name="直線コネクタ 3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4" name="テキスト ボックス 33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5" name="直線コネクタ 3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6" name="テキスト ボックス 33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7" name="直線コネクタ 3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8" name="テキスト ボックス 33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0" name="テキスト ボックス 3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7620</xdr:rowOff>
    </xdr:from>
    <xdr:to>
      <xdr:col>32</xdr:col>
      <xdr:colOff>186689</xdr:colOff>
      <xdr:row>41</xdr:row>
      <xdr:rowOff>0</xdr:rowOff>
    </xdr:to>
    <xdr:cxnSp macro="">
      <xdr:nvCxnSpPr>
        <xdr:cNvPr id="342" name="直線コネクタ 341"/>
        <xdr:cNvCxnSpPr/>
      </xdr:nvCxnSpPr>
      <xdr:spPr>
        <a:xfrm flipV="1">
          <a:off x="22160864" y="58369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3827</xdr:rowOff>
    </xdr:from>
    <xdr:ext cx="469744" cy="259045"/>
    <xdr:sp macro="" textlink="">
      <xdr:nvSpPr>
        <xdr:cNvPr id="343" name="【認定こども園・幼稚園・保育所】&#10;一人当たり面積最小値テキスト"/>
        <xdr:cNvSpPr txBox="1"/>
      </xdr:nvSpPr>
      <xdr:spPr>
        <a:xfrm>
          <a:off x="22250400"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0.055</a:t>
          </a:r>
          <a:endParaRPr kumimoji="1" lang="ja-JP" altLang="en-US" sz="1000" b="1">
            <a:latin typeface="ＭＳ Ｐゴシック"/>
          </a:endParaRPr>
        </a:p>
      </xdr:txBody>
    </xdr:sp>
    <xdr:clientData/>
  </xdr:oneCellAnchor>
  <xdr:twoCellAnchor>
    <xdr:from>
      <xdr:col>32</xdr:col>
      <xdr:colOff>98425</xdr:colOff>
      <xdr:row>41</xdr:row>
      <xdr:rowOff>0</xdr:rowOff>
    </xdr:from>
    <xdr:to>
      <xdr:col>32</xdr:col>
      <xdr:colOff>276225</xdr:colOff>
      <xdr:row>41</xdr:row>
      <xdr:rowOff>0</xdr:rowOff>
    </xdr:to>
    <xdr:cxnSp macro="">
      <xdr:nvCxnSpPr>
        <xdr:cNvPr id="344" name="直線コネクタ 343"/>
        <xdr:cNvCxnSpPr/>
      </xdr:nvCxnSpPr>
      <xdr:spPr>
        <a:xfrm>
          <a:off x="22072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125747</xdr:rowOff>
    </xdr:from>
    <xdr:ext cx="469744" cy="259045"/>
    <xdr:sp macro="" textlink="">
      <xdr:nvSpPr>
        <xdr:cNvPr id="345" name="【認定こども園・幼稚園・保育所】&#10;一人当たり面積最大値テキスト"/>
        <xdr:cNvSpPr txBox="1"/>
      </xdr:nvSpPr>
      <xdr:spPr>
        <a:xfrm>
          <a:off x="222504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0.368</a:t>
          </a:r>
          <a:endParaRPr kumimoji="1" lang="ja-JP" altLang="en-US" sz="1000" b="1">
            <a:latin typeface="ＭＳ Ｐゴシック"/>
          </a:endParaRPr>
        </a:p>
      </xdr:txBody>
    </xdr:sp>
    <xdr:clientData/>
  </xdr:oneCellAnchor>
  <xdr:twoCellAnchor>
    <xdr:from>
      <xdr:col>32</xdr:col>
      <xdr:colOff>98425</xdr:colOff>
      <xdr:row>34</xdr:row>
      <xdr:rowOff>7620</xdr:rowOff>
    </xdr:from>
    <xdr:to>
      <xdr:col>32</xdr:col>
      <xdr:colOff>276225</xdr:colOff>
      <xdr:row>34</xdr:row>
      <xdr:rowOff>7620</xdr:rowOff>
    </xdr:to>
    <xdr:cxnSp macro="">
      <xdr:nvCxnSpPr>
        <xdr:cNvPr id="346" name="直線コネクタ 345"/>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49547</xdr:rowOff>
    </xdr:from>
    <xdr:ext cx="469744" cy="259045"/>
    <xdr:sp macro="" textlink="">
      <xdr:nvSpPr>
        <xdr:cNvPr id="347" name="【認定こども園・幼稚園・保育所】&#10;一人当たり面積平均値テキスト"/>
        <xdr:cNvSpPr txBox="1"/>
      </xdr:nvSpPr>
      <xdr:spPr>
        <a:xfrm>
          <a:off x="22250400" y="639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71120</xdr:rowOff>
    </xdr:from>
    <xdr:to>
      <xdr:col>32</xdr:col>
      <xdr:colOff>238125</xdr:colOff>
      <xdr:row>38</xdr:row>
      <xdr:rowOff>1270</xdr:rowOff>
    </xdr:to>
    <xdr:sp macro="" textlink="">
      <xdr:nvSpPr>
        <xdr:cNvPr id="348" name="フローチャート : 判断 347"/>
        <xdr:cNvSpPr/>
      </xdr:nvSpPr>
      <xdr:spPr>
        <a:xfrm>
          <a:off x="22110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59690</xdr:rowOff>
    </xdr:from>
    <xdr:to>
      <xdr:col>31</xdr:col>
      <xdr:colOff>85725</xdr:colOff>
      <xdr:row>37</xdr:row>
      <xdr:rowOff>161290</xdr:rowOff>
    </xdr:to>
    <xdr:sp macro="" textlink="">
      <xdr:nvSpPr>
        <xdr:cNvPr id="349" name="フローチャート : 判断 348"/>
        <xdr:cNvSpPr/>
      </xdr:nvSpPr>
      <xdr:spPr>
        <a:xfrm>
          <a:off x="2127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40640</xdr:rowOff>
    </xdr:from>
    <xdr:to>
      <xdr:col>31</xdr:col>
      <xdr:colOff>85725</xdr:colOff>
      <xdr:row>40</xdr:row>
      <xdr:rowOff>142240</xdr:rowOff>
    </xdr:to>
    <xdr:sp macro="" textlink="">
      <xdr:nvSpPr>
        <xdr:cNvPr id="355" name="円/楕円 354"/>
        <xdr:cNvSpPr/>
      </xdr:nvSpPr>
      <xdr:spPr>
        <a:xfrm>
          <a:off x="21272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6367</xdr:rowOff>
    </xdr:from>
    <xdr:ext cx="469744" cy="259045"/>
    <xdr:sp macro="" textlink="">
      <xdr:nvSpPr>
        <xdr:cNvPr id="356" name="n_1aveValue【認定こども園・幼稚園・保育所】&#10;一人当たり面積"/>
        <xdr:cNvSpPr txBox="1"/>
      </xdr:nvSpPr>
      <xdr:spPr>
        <a:xfrm>
          <a:off x="210757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0.206</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133367</xdr:rowOff>
    </xdr:from>
    <xdr:ext cx="469744" cy="259045"/>
    <xdr:sp macro="" textlink="">
      <xdr:nvSpPr>
        <xdr:cNvPr id="357" name="n_1mainValue【認定こども園・幼稚園・保育所】&#10;一人当たり面積"/>
        <xdr:cNvSpPr txBox="1"/>
      </xdr:nvSpPr>
      <xdr:spPr>
        <a:xfrm>
          <a:off x="210757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8" name="テキスト ボックス 3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69" name="直線コネクタ 36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0" name="テキスト ボックス 36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1" name="直線コネクタ 37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2" name="テキスト ボックス 37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3" name="直線コネクタ 37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4" name="テキスト ボックス 37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5" name="直線コネクタ 37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6" name="テキスト ボックス 37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77" name="直線コネクタ 37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78" name="テキスト ボックス 37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79" name="直線コネクタ 37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0" name="テキスト ボックス 37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2" name="テキスト ボックス 3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1633</xdr:rowOff>
    </xdr:from>
    <xdr:to>
      <xdr:col>23</xdr:col>
      <xdr:colOff>516889</xdr:colOff>
      <xdr:row>64</xdr:row>
      <xdr:rowOff>32657</xdr:rowOff>
    </xdr:to>
    <xdr:cxnSp macro="">
      <xdr:nvCxnSpPr>
        <xdr:cNvPr id="384" name="直線コネクタ 383"/>
        <xdr:cNvCxnSpPr/>
      </xdr:nvCxnSpPr>
      <xdr:spPr>
        <a:xfrm flipV="1">
          <a:off x="16318864" y="9431383"/>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36484</xdr:rowOff>
    </xdr:from>
    <xdr:ext cx="405111" cy="259045"/>
    <xdr:sp macro="" textlink="">
      <xdr:nvSpPr>
        <xdr:cNvPr id="385" name="【学校施設】&#10;有形固定資産減価償却率最小値テキスト"/>
        <xdr:cNvSpPr txBox="1"/>
      </xdr:nvSpPr>
      <xdr:spPr>
        <a:xfrm>
          <a:off x="164084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23</xdr:col>
      <xdr:colOff>428625</xdr:colOff>
      <xdr:row>64</xdr:row>
      <xdr:rowOff>32657</xdr:rowOff>
    </xdr:from>
    <xdr:to>
      <xdr:col>23</xdr:col>
      <xdr:colOff>606425</xdr:colOff>
      <xdr:row>64</xdr:row>
      <xdr:rowOff>32657</xdr:rowOff>
    </xdr:to>
    <xdr:cxnSp macro="">
      <xdr:nvCxnSpPr>
        <xdr:cNvPr id="386" name="直線コネクタ 385"/>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119760</xdr:rowOff>
    </xdr:from>
    <xdr:ext cx="405111" cy="259045"/>
    <xdr:sp macro="" textlink="">
      <xdr:nvSpPr>
        <xdr:cNvPr id="387" name="【学校施設】&#10;有形固定資産減価償却率最大値テキスト"/>
        <xdr:cNvSpPr txBox="1"/>
      </xdr:nvSpPr>
      <xdr:spPr>
        <a:xfrm>
          <a:off x="164084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428625</xdr:colOff>
      <xdr:row>55</xdr:row>
      <xdr:rowOff>1633</xdr:rowOff>
    </xdr:from>
    <xdr:to>
      <xdr:col>23</xdr:col>
      <xdr:colOff>606425</xdr:colOff>
      <xdr:row>55</xdr:row>
      <xdr:rowOff>1633</xdr:rowOff>
    </xdr:to>
    <xdr:cxnSp macro="">
      <xdr:nvCxnSpPr>
        <xdr:cNvPr id="388" name="直線コネクタ 387"/>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43560</xdr:rowOff>
    </xdr:from>
    <xdr:ext cx="405111" cy="259045"/>
    <xdr:sp macro="" textlink="">
      <xdr:nvSpPr>
        <xdr:cNvPr id="389" name="【学校施設】&#10;有形固定資産減価償却率平均値テキスト"/>
        <xdr:cNvSpPr txBox="1"/>
      </xdr:nvSpPr>
      <xdr:spPr>
        <a:xfrm>
          <a:off x="164084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65133</xdr:rowOff>
    </xdr:from>
    <xdr:to>
      <xdr:col>23</xdr:col>
      <xdr:colOff>568325</xdr:colOff>
      <xdr:row>59</xdr:row>
      <xdr:rowOff>166733</xdr:rowOff>
    </xdr:to>
    <xdr:sp macro="" textlink="">
      <xdr:nvSpPr>
        <xdr:cNvPr id="390" name="フローチャート : 判断 389"/>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102688</xdr:rowOff>
    </xdr:from>
    <xdr:to>
      <xdr:col>22</xdr:col>
      <xdr:colOff>415925</xdr:colOff>
      <xdr:row>61</xdr:row>
      <xdr:rowOff>32838</xdr:rowOff>
    </xdr:to>
    <xdr:sp macro="" textlink="">
      <xdr:nvSpPr>
        <xdr:cNvPr id="391" name="フローチャート : 判断 390"/>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25944</xdr:rowOff>
    </xdr:from>
    <xdr:to>
      <xdr:col>22</xdr:col>
      <xdr:colOff>415925</xdr:colOff>
      <xdr:row>63</xdr:row>
      <xdr:rowOff>127544</xdr:rowOff>
    </xdr:to>
    <xdr:sp macro="" textlink="">
      <xdr:nvSpPr>
        <xdr:cNvPr id="397" name="円/楕円 396"/>
        <xdr:cNvSpPr/>
      </xdr:nvSpPr>
      <xdr:spPr>
        <a:xfrm>
          <a:off x="154305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49365</xdr:rowOff>
    </xdr:from>
    <xdr:ext cx="405111" cy="259045"/>
    <xdr:sp macro="" textlink="">
      <xdr:nvSpPr>
        <xdr:cNvPr id="398" name="n_1aveValue【学校施設】&#10;有形固定資産減価償却率"/>
        <xdr:cNvSpPr txBox="1"/>
      </xdr:nvSpPr>
      <xdr:spPr>
        <a:xfrm>
          <a:off x="15266043"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118671</xdr:rowOff>
    </xdr:from>
    <xdr:ext cx="405111" cy="259045"/>
    <xdr:sp macro="" textlink="">
      <xdr:nvSpPr>
        <xdr:cNvPr id="399" name="n_1mainValue【学校施設】&#10;有形固定資産減価償却率"/>
        <xdr:cNvSpPr txBox="1"/>
      </xdr:nvSpPr>
      <xdr:spPr>
        <a:xfrm>
          <a:off x="15266043" y="1092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0" name="テキスト ボックス 4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1" name="直線コネクタ 41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2" name="テキスト ボックス 41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3" name="直線コネクタ 41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4" name="テキスト ボックス 41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5" name="直線コネクタ 41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6" name="テキスト ボックス 41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7" name="直線コネクタ 41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8" name="テキスト ボックス 41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9" name="直線コネクタ 41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0" name="テキスト ボックス 41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2" name="テキスト ボックス 4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76200</xdr:rowOff>
    </xdr:from>
    <xdr:to>
      <xdr:col>32</xdr:col>
      <xdr:colOff>186689</xdr:colOff>
      <xdr:row>64</xdr:row>
      <xdr:rowOff>5080</xdr:rowOff>
    </xdr:to>
    <xdr:cxnSp macro="">
      <xdr:nvCxnSpPr>
        <xdr:cNvPr id="424" name="直線コネクタ 423"/>
        <xdr:cNvCxnSpPr/>
      </xdr:nvCxnSpPr>
      <xdr:spPr>
        <a:xfrm flipV="1">
          <a:off x="22160864" y="9505950"/>
          <a:ext cx="0" cy="147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8907</xdr:rowOff>
    </xdr:from>
    <xdr:ext cx="469744" cy="259045"/>
    <xdr:sp macro="" textlink="">
      <xdr:nvSpPr>
        <xdr:cNvPr id="425" name="【学校施設】&#10;一人当たり面積最小値テキスト"/>
        <xdr:cNvSpPr txBox="1"/>
      </xdr:nvSpPr>
      <xdr:spPr>
        <a:xfrm>
          <a:off x="22250400"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a:t>
          </a:r>
          <a:endParaRPr kumimoji="1" lang="ja-JP" altLang="en-US" sz="1000" b="1">
            <a:latin typeface="ＭＳ Ｐゴシック"/>
          </a:endParaRPr>
        </a:p>
      </xdr:txBody>
    </xdr:sp>
    <xdr:clientData/>
  </xdr:oneCellAnchor>
  <xdr:twoCellAnchor>
    <xdr:from>
      <xdr:col>32</xdr:col>
      <xdr:colOff>98425</xdr:colOff>
      <xdr:row>64</xdr:row>
      <xdr:rowOff>5080</xdr:rowOff>
    </xdr:from>
    <xdr:to>
      <xdr:col>32</xdr:col>
      <xdr:colOff>276225</xdr:colOff>
      <xdr:row>64</xdr:row>
      <xdr:rowOff>5080</xdr:rowOff>
    </xdr:to>
    <xdr:cxnSp macro="">
      <xdr:nvCxnSpPr>
        <xdr:cNvPr id="426" name="直線コネクタ 425"/>
        <xdr:cNvCxnSpPr/>
      </xdr:nvCxnSpPr>
      <xdr:spPr>
        <a:xfrm>
          <a:off x="22072600" y="1097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22877</xdr:rowOff>
    </xdr:from>
    <xdr:ext cx="469744" cy="259045"/>
    <xdr:sp macro="" textlink="">
      <xdr:nvSpPr>
        <xdr:cNvPr id="427" name="【学校施設】&#10;一人当たり面積最大値テキスト"/>
        <xdr:cNvSpPr txBox="1"/>
      </xdr:nvSpPr>
      <xdr:spPr>
        <a:xfrm>
          <a:off x="222504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a:t>
          </a:r>
          <a:endParaRPr kumimoji="1" lang="ja-JP" altLang="en-US" sz="1000" b="1">
            <a:latin typeface="ＭＳ Ｐゴシック"/>
          </a:endParaRPr>
        </a:p>
      </xdr:txBody>
    </xdr:sp>
    <xdr:clientData/>
  </xdr:oneCellAnchor>
  <xdr:twoCellAnchor>
    <xdr:from>
      <xdr:col>32</xdr:col>
      <xdr:colOff>98425</xdr:colOff>
      <xdr:row>55</xdr:row>
      <xdr:rowOff>76200</xdr:rowOff>
    </xdr:from>
    <xdr:to>
      <xdr:col>32</xdr:col>
      <xdr:colOff>276225</xdr:colOff>
      <xdr:row>55</xdr:row>
      <xdr:rowOff>76200</xdr:rowOff>
    </xdr:to>
    <xdr:cxnSp macro="">
      <xdr:nvCxnSpPr>
        <xdr:cNvPr id="428" name="直線コネクタ 427"/>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123207</xdr:rowOff>
    </xdr:from>
    <xdr:ext cx="469744" cy="259045"/>
    <xdr:sp macro="" textlink="">
      <xdr:nvSpPr>
        <xdr:cNvPr id="429" name="【学校施設】&#10;一人当たり面積平均値テキスト"/>
        <xdr:cNvSpPr txBox="1"/>
      </xdr:nvSpPr>
      <xdr:spPr>
        <a:xfrm>
          <a:off x="22250400" y="10410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144780</xdr:rowOff>
    </xdr:from>
    <xdr:to>
      <xdr:col>32</xdr:col>
      <xdr:colOff>238125</xdr:colOff>
      <xdr:row>61</xdr:row>
      <xdr:rowOff>74930</xdr:rowOff>
    </xdr:to>
    <xdr:sp macro="" textlink="">
      <xdr:nvSpPr>
        <xdr:cNvPr id="430" name="フローチャート : 判断 429"/>
        <xdr:cNvSpPr/>
      </xdr:nvSpPr>
      <xdr:spPr>
        <a:xfrm>
          <a:off x="221107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156210</xdr:rowOff>
    </xdr:from>
    <xdr:to>
      <xdr:col>31</xdr:col>
      <xdr:colOff>85725</xdr:colOff>
      <xdr:row>61</xdr:row>
      <xdr:rowOff>86360</xdr:rowOff>
    </xdr:to>
    <xdr:sp macro="" textlink="">
      <xdr:nvSpPr>
        <xdr:cNvPr id="431" name="フローチャート : 判断 430"/>
        <xdr:cNvSpPr/>
      </xdr:nvSpPr>
      <xdr:spPr>
        <a:xfrm>
          <a:off x="21272500" y="1044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123190</xdr:rowOff>
    </xdr:from>
    <xdr:to>
      <xdr:col>31</xdr:col>
      <xdr:colOff>85725</xdr:colOff>
      <xdr:row>62</xdr:row>
      <xdr:rowOff>53340</xdr:rowOff>
    </xdr:to>
    <xdr:sp macro="" textlink="">
      <xdr:nvSpPr>
        <xdr:cNvPr id="437" name="円/楕円 436"/>
        <xdr:cNvSpPr/>
      </xdr:nvSpPr>
      <xdr:spPr>
        <a:xfrm>
          <a:off x="21272500" y="1058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102887</xdr:rowOff>
    </xdr:from>
    <xdr:ext cx="469744" cy="259045"/>
    <xdr:sp macro="" textlink="">
      <xdr:nvSpPr>
        <xdr:cNvPr id="438" name="n_1aveValue【学校施設】&#10;一人当たり面積"/>
        <xdr:cNvSpPr txBox="1"/>
      </xdr:nvSpPr>
      <xdr:spPr>
        <a:xfrm>
          <a:off x="21075727" y="1021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44467</xdr:rowOff>
    </xdr:from>
    <xdr:ext cx="469744" cy="259045"/>
    <xdr:sp macro="" textlink="">
      <xdr:nvSpPr>
        <xdr:cNvPr id="439" name="n_1mainValue【学校施設】&#10;一人当たり面積"/>
        <xdr:cNvSpPr txBox="1"/>
      </xdr:nvSpPr>
      <xdr:spPr>
        <a:xfrm>
          <a:off x="21075727" y="1067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8" name="正方形/長方形 4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9" name="正方形/長方形 4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0" name="正方形/長方形 4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1" name="正方形/長方形 4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2" name="正方形/長方形 4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3" name="正方形/長方形 4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4" name="正方形/長方形 4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5" name="正方形/長方形 45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6" name="正方形/長方形 4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7" name="正方形/長方形 4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8" name="正方形/長方形 4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9" name="正方形/長方形 4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0" name="正方形/長方形 4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1" name="正方形/長方形 4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2" name="正方形/長方形 4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3" name="正方形/長方形 4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4" name="テキスト ボックス 4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5" name="直線コネクタ 4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6" name="テキスト ボックス 46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7" name="直線コネクタ 46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68" name="テキスト ボックス 46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9" name="直線コネクタ 46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0" name="テキスト ボックス 46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1" name="直線コネクタ 47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2" name="テキスト ボックス 47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3" name="直線コネクタ 47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4" name="テキスト ボックス 47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5" name="直線コネクタ 47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76" name="テキスト ボックス 47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7" name="直線コネクタ 4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78" name="テキスト ボックス 47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83820</xdr:rowOff>
    </xdr:from>
    <xdr:to>
      <xdr:col>23</xdr:col>
      <xdr:colOff>516889</xdr:colOff>
      <xdr:row>109</xdr:row>
      <xdr:rowOff>7620</xdr:rowOff>
    </xdr:to>
    <xdr:cxnSp macro="">
      <xdr:nvCxnSpPr>
        <xdr:cNvPr id="480" name="直線コネクタ 479"/>
        <xdr:cNvCxnSpPr/>
      </xdr:nvCxnSpPr>
      <xdr:spPr>
        <a:xfrm flipV="1">
          <a:off x="16318864" y="172288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11447</xdr:rowOff>
    </xdr:from>
    <xdr:ext cx="405111" cy="259045"/>
    <xdr:sp macro="" textlink="">
      <xdr:nvSpPr>
        <xdr:cNvPr id="481" name="【公民館】&#10;有形固定資産減価償却率最小値テキスト"/>
        <xdr:cNvSpPr txBox="1"/>
      </xdr:nvSpPr>
      <xdr:spPr>
        <a:xfrm>
          <a:off x="164084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23</xdr:col>
      <xdr:colOff>428625</xdr:colOff>
      <xdr:row>109</xdr:row>
      <xdr:rowOff>7620</xdr:rowOff>
    </xdr:from>
    <xdr:to>
      <xdr:col>23</xdr:col>
      <xdr:colOff>606425</xdr:colOff>
      <xdr:row>109</xdr:row>
      <xdr:rowOff>7620</xdr:rowOff>
    </xdr:to>
    <xdr:cxnSp macro="">
      <xdr:nvCxnSpPr>
        <xdr:cNvPr id="482" name="直線コネクタ 481"/>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30497</xdr:rowOff>
    </xdr:from>
    <xdr:ext cx="405111" cy="259045"/>
    <xdr:sp macro="" textlink="">
      <xdr:nvSpPr>
        <xdr:cNvPr id="483" name="【公民館】&#10;有形固定資産減価償却率最大値テキスト"/>
        <xdr:cNvSpPr txBox="1"/>
      </xdr:nvSpPr>
      <xdr:spPr>
        <a:xfrm>
          <a:off x="16408400" y="1700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100</xdr:row>
      <xdr:rowOff>83820</xdr:rowOff>
    </xdr:from>
    <xdr:to>
      <xdr:col>23</xdr:col>
      <xdr:colOff>606425</xdr:colOff>
      <xdr:row>100</xdr:row>
      <xdr:rowOff>83820</xdr:rowOff>
    </xdr:to>
    <xdr:cxnSp macro="">
      <xdr:nvCxnSpPr>
        <xdr:cNvPr id="484" name="直線コネクタ 483"/>
        <xdr:cNvCxnSpPr/>
      </xdr:nvCxnSpPr>
      <xdr:spPr>
        <a:xfrm>
          <a:off x="16230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11447</xdr:rowOff>
    </xdr:from>
    <xdr:ext cx="405111" cy="259045"/>
    <xdr:sp macro="" textlink="">
      <xdr:nvSpPr>
        <xdr:cNvPr id="485" name="【公民館】&#10;有形固定資産減価償却率平均値テキスト"/>
        <xdr:cNvSpPr txBox="1"/>
      </xdr:nvSpPr>
      <xdr:spPr>
        <a:xfrm>
          <a:off x="164084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33020</xdr:rowOff>
    </xdr:from>
    <xdr:to>
      <xdr:col>23</xdr:col>
      <xdr:colOff>568325</xdr:colOff>
      <xdr:row>104</xdr:row>
      <xdr:rowOff>134620</xdr:rowOff>
    </xdr:to>
    <xdr:sp macro="" textlink="">
      <xdr:nvSpPr>
        <xdr:cNvPr id="486" name="フローチャート : 判断 485"/>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139700</xdr:rowOff>
    </xdr:from>
    <xdr:to>
      <xdr:col>22</xdr:col>
      <xdr:colOff>415925</xdr:colOff>
      <xdr:row>104</xdr:row>
      <xdr:rowOff>69850</xdr:rowOff>
    </xdr:to>
    <xdr:sp macro="" textlink="">
      <xdr:nvSpPr>
        <xdr:cNvPr id="487" name="フローチャート : 判断 486"/>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8" name="テキスト ボックス 4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9" name="テキスト ボックス 4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0" name="テキスト ボックス 4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1" name="テキスト ボックス 4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2" name="テキスト ボックス 4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97789</xdr:rowOff>
    </xdr:from>
    <xdr:to>
      <xdr:col>22</xdr:col>
      <xdr:colOff>415925</xdr:colOff>
      <xdr:row>103</xdr:row>
      <xdr:rowOff>27939</xdr:rowOff>
    </xdr:to>
    <xdr:sp macro="" textlink="">
      <xdr:nvSpPr>
        <xdr:cNvPr id="493" name="円/楕円 492"/>
        <xdr:cNvSpPr/>
      </xdr:nvSpPr>
      <xdr:spPr>
        <a:xfrm>
          <a:off x="15430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60977</xdr:rowOff>
    </xdr:from>
    <xdr:ext cx="405111" cy="259045"/>
    <xdr:sp macro="" textlink="">
      <xdr:nvSpPr>
        <xdr:cNvPr id="494" name="n_1aveValue【公民館】&#10;有形固定資産減価償却率"/>
        <xdr:cNvSpPr txBox="1"/>
      </xdr:nvSpPr>
      <xdr:spPr>
        <a:xfrm>
          <a:off x="15266043"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44466</xdr:rowOff>
    </xdr:from>
    <xdr:ext cx="405111" cy="259045"/>
    <xdr:sp macro="" textlink="">
      <xdr:nvSpPr>
        <xdr:cNvPr id="495" name="n_1mainValue【公民館】&#10;有形固定資産減価償却率"/>
        <xdr:cNvSpPr txBox="1"/>
      </xdr:nvSpPr>
      <xdr:spPr>
        <a:xfrm>
          <a:off x="15266043"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6" name="正方形/長方形 4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7" name="正方形/長方形 4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8" name="正方形/長方形 4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9" name="正方形/長方形 4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0" name="正方形/長方形 4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1" name="正方形/長方形 5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2" name="正方形/長方形 5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3" name="正方形/長方形 5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4" name="テキスト ボックス 5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5" name="直線コネクタ 5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6" name="直線コネクタ 5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7" name="テキスト ボックス 5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8" name="直線コネクタ 5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9" name="テキスト ボックス 5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0" name="直線コネクタ 5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1" name="テキスト ボックス 5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2" name="直線コネクタ 5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3" name="テキスト ボックス 5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4" name="直線コネクタ 5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5" name="テキスト ボックス 5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6" name="直線コネクタ 5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7" name="テキスト ボックス 5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80011</xdr:rowOff>
    </xdr:from>
    <xdr:to>
      <xdr:col>32</xdr:col>
      <xdr:colOff>186689</xdr:colOff>
      <xdr:row>107</xdr:row>
      <xdr:rowOff>49530</xdr:rowOff>
    </xdr:to>
    <xdr:cxnSp macro="">
      <xdr:nvCxnSpPr>
        <xdr:cNvPr id="519" name="直線コネクタ 518"/>
        <xdr:cNvCxnSpPr/>
      </xdr:nvCxnSpPr>
      <xdr:spPr>
        <a:xfrm flipV="1">
          <a:off x="22160864" y="17225011"/>
          <a:ext cx="0" cy="1169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53357</xdr:rowOff>
    </xdr:from>
    <xdr:ext cx="469744" cy="259045"/>
    <xdr:sp macro="" textlink="">
      <xdr:nvSpPr>
        <xdr:cNvPr id="520" name="【公民館】&#10;一人当たり面積最小値テキスト"/>
        <xdr:cNvSpPr txBox="1"/>
      </xdr:nvSpPr>
      <xdr:spPr>
        <a:xfrm>
          <a:off x="222504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0.072</a:t>
          </a:r>
          <a:endParaRPr kumimoji="1" lang="ja-JP" altLang="en-US" sz="1000" b="1">
            <a:latin typeface="ＭＳ Ｐゴシック"/>
          </a:endParaRPr>
        </a:p>
      </xdr:txBody>
    </xdr:sp>
    <xdr:clientData/>
  </xdr:oneCellAnchor>
  <xdr:twoCellAnchor>
    <xdr:from>
      <xdr:col>32</xdr:col>
      <xdr:colOff>98425</xdr:colOff>
      <xdr:row>107</xdr:row>
      <xdr:rowOff>49530</xdr:rowOff>
    </xdr:from>
    <xdr:to>
      <xdr:col>32</xdr:col>
      <xdr:colOff>276225</xdr:colOff>
      <xdr:row>107</xdr:row>
      <xdr:rowOff>49530</xdr:rowOff>
    </xdr:to>
    <xdr:cxnSp macro="">
      <xdr:nvCxnSpPr>
        <xdr:cNvPr id="521" name="直線コネクタ 520"/>
        <xdr:cNvCxnSpPr/>
      </xdr:nvCxnSpPr>
      <xdr:spPr>
        <a:xfrm>
          <a:off x="22072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26688</xdr:rowOff>
    </xdr:from>
    <xdr:ext cx="469744" cy="259045"/>
    <xdr:sp macro="" textlink="">
      <xdr:nvSpPr>
        <xdr:cNvPr id="522" name="【公民館】&#10;一人当たり面積最大値テキスト"/>
        <xdr:cNvSpPr txBox="1"/>
      </xdr:nvSpPr>
      <xdr:spPr>
        <a:xfrm>
          <a:off x="22250400" y="1700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0.379</a:t>
          </a:r>
          <a:endParaRPr kumimoji="1" lang="ja-JP" altLang="en-US" sz="1000" b="1">
            <a:latin typeface="ＭＳ Ｐゴシック"/>
          </a:endParaRPr>
        </a:p>
      </xdr:txBody>
    </xdr:sp>
    <xdr:clientData/>
  </xdr:oneCellAnchor>
  <xdr:twoCellAnchor>
    <xdr:from>
      <xdr:col>32</xdr:col>
      <xdr:colOff>98425</xdr:colOff>
      <xdr:row>100</xdr:row>
      <xdr:rowOff>80011</xdr:rowOff>
    </xdr:from>
    <xdr:to>
      <xdr:col>32</xdr:col>
      <xdr:colOff>276225</xdr:colOff>
      <xdr:row>100</xdr:row>
      <xdr:rowOff>80011</xdr:rowOff>
    </xdr:to>
    <xdr:cxnSp macro="">
      <xdr:nvCxnSpPr>
        <xdr:cNvPr id="523" name="直線コネクタ 522"/>
        <xdr:cNvCxnSpPr/>
      </xdr:nvCxnSpPr>
      <xdr:spPr>
        <a:xfrm>
          <a:off x="22072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156227</xdr:rowOff>
    </xdr:from>
    <xdr:ext cx="469744" cy="259045"/>
    <xdr:sp macro="" textlink="">
      <xdr:nvSpPr>
        <xdr:cNvPr id="524" name="【公民館】&#10;一人当たり面積平均値テキスト"/>
        <xdr:cNvSpPr txBox="1"/>
      </xdr:nvSpPr>
      <xdr:spPr>
        <a:xfrm>
          <a:off x="222504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xdr:rowOff>
    </xdr:from>
    <xdr:to>
      <xdr:col>32</xdr:col>
      <xdr:colOff>238125</xdr:colOff>
      <xdr:row>105</xdr:row>
      <xdr:rowOff>107950</xdr:rowOff>
    </xdr:to>
    <xdr:sp macro="" textlink="">
      <xdr:nvSpPr>
        <xdr:cNvPr id="525" name="フローチャート : 判断 524"/>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166370</xdr:rowOff>
    </xdr:from>
    <xdr:to>
      <xdr:col>31</xdr:col>
      <xdr:colOff>85725</xdr:colOff>
      <xdr:row>104</xdr:row>
      <xdr:rowOff>96520</xdr:rowOff>
    </xdr:to>
    <xdr:sp macro="" textlink="">
      <xdr:nvSpPr>
        <xdr:cNvPr id="526" name="フローチャート : 判断 525"/>
        <xdr:cNvSpPr/>
      </xdr:nvSpPr>
      <xdr:spPr>
        <a:xfrm>
          <a:off x="21272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7" name="テキスト ボックス 5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8" name="テキスト ボックス 5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9" name="テキスト ボックス 5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0" name="テキスト ボックス 5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1" name="テキスト ボックス 5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124461</xdr:rowOff>
    </xdr:from>
    <xdr:to>
      <xdr:col>31</xdr:col>
      <xdr:colOff>85725</xdr:colOff>
      <xdr:row>106</xdr:row>
      <xdr:rowOff>54611</xdr:rowOff>
    </xdr:to>
    <xdr:sp macro="" textlink="">
      <xdr:nvSpPr>
        <xdr:cNvPr id="532" name="円/楕円 531"/>
        <xdr:cNvSpPr/>
      </xdr:nvSpPr>
      <xdr:spPr>
        <a:xfrm>
          <a:off x="21272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113047</xdr:rowOff>
    </xdr:from>
    <xdr:ext cx="469744" cy="259045"/>
    <xdr:sp macro="" textlink="">
      <xdr:nvSpPr>
        <xdr:cNvPr id="533" name="n_1aveValue【公民館】&#10;一人当たり面積"/>
        <xdr:cNvSpPr txBox="1"/>
      </xdr:nvSpPr>
      <xdr:spPr>
        <a:xfrm>
          <a:off x="210757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45738</xdr:rowOff>
    </xdr:from>
    <xdr:ext cx="469744" cy="259045"/>
    <xdr:sp macro="" textlink="">
      <xdr:nvSpPr>
        <xdr:cNvPr id="534" name="n_1mainValue【公民館】&#10;一人当たり面積"/>
        <xdr:cNvSpPr txBox="1"/>
      </xdr:nvSpPr>
      <xdr:spPr>
        <a:xfrm>
          <a:off x="210757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5" name="正方形/長方形 5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6" name="正方形/長方形 5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7" name="テキスト ボックス 5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類似団体と比較して特に有形固定資産減価償却率が高くなっている施設は，道路，公民館であり，特に低くなっている施設は，公営住宅，学校施設である。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道路については，昭和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年代に整備されたものが多く平成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年度有形固定資産減価償却率が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ポイント上回っている。公民館については，昭和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年代に文化村公民館，中央公民館が建設されており類似団体平均を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ポイント上回っている。公共施設等総合管理計画に基づき，今後，老朽化対策に積極的に取り組んでいく。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公営住宅については，比較的新しい平成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年代にコミュニティーホームあさひが丘が建設されたため，類似団体平均を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ポイント下回っている。学校施設については平成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年代に小学校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校のうち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校において校舎の耐震補強工事を行い，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校は建替えし，中学校校舎では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校のうち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校において耐震補強，建替え工事を行ったため類似団体平均を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茨城県境町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25,391
24,593
46.59
10,913,152
10,561,845
227,283
5,905,535
10,090,472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136.6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123825</xdr:rowOff>
    </xdr:from>
    <xdr:to>
      <xdr:col>6</xdr:col>
      <xdr:colOff>510540</xdr:colOff>
      <xdr:row>64</xdr:row>
      <xdr:rowOff>57150</xdr:rowOff>
    </xdr:to>
    <xdr:cxnSp macro="">
      <xdr:nvCxnSpPr>
        <xdr:cNvPr id="73" name="直線コネクタ 72"/>
        <xdr:cNvCxnSpPr/>
      </xdr:nvCxnSpPr>
      <xdr:spPr>
        <a:xfrm flipV="1">
          <a:off x="4634865" y="97250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60977</xdr:rowOff>
    </xdr:from>
    <xdr:ext cx="405111" cy="259045"/>
    <xdr:sp macro="" textlink="">
      <xdr:nvSpPr>
        <xdr:cNvPr id="74" name="【体育館・プール】&#10;有形固定資産減価償却率最小値テキスト"/>
        <xdr:cNvSpPr txBox="1"/>
      </xdr:nvSpPr>
      <xdr:spPr>
        <a:xfrm>
          <a:off x="4724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6</xdr:col>
      <xdr:colOff>422275</xdr:colOff>
      <xdr:row>64</xdr:row>
      <xdr:rowOff>57150</xdr:rowOff>
    </xdr:from>
    <xdr:to>
      <xdr:col>6</xdr:col>
      <xdr:colOff>600075</xdr:colOff>
      <xdr:row>64</xdr:row>
      <xdr:rowOff>57150</xdr:rowOff>
    </xdr:to>
    <xdr:cxnSp macro="">
      <xdr:nvCxnSpPr>
        <xdr:cNvPr id="75" name="直線コネクタ 74"/>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70502</xdr:rowOff>
    </xdr:from>
    <xdr:ext cx="405111" cy="259045"/>
    <xdr:sp macro="" textlink="">
      <xdr:nvSpPr>
        <xdr:cNvPr id="76" name="【体育館・プール】&#10;有形固定資産減価償却率最大値テキスト"/>
        <xdr:cNvSpPr txBox="1"/>
      </xdr:nvSpPr>
      <xdr:spPr>
        <a:xfrm>
          <a:off x="47244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6</xdr:col>
      <xdr:colOff>422275</xdr:colOff>
      <xdr:row>56</xdr:row>
      <xdr:rowOff>123825</xdr:rowOff>
    </xdr:from>
    <xdr:to>
      <xdr:col>6</xdr:col>
      <xdr:colOff>600075</xdr:colOff>
      <xdr:row>56</xdr:row>
      <xdr:rowOff>123825</xdr:rowOff>
    </xdr:to>
    <xdr:cxnSp macro="">
      <xdr:nvCxnSpPr>
        <xdr:cNvPr id="77" name="直線コネクタ 76"/>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146702</xdr:rowOff>
    </xdr:from>
    <xdr:ext cx="405111" cy="259045"/>
    <xdr:sp macro="" textlink="">
      <xdr:nvSpPr>
        <xdr:cNvPr id="78" name="【体育館・プール】&#10;有形固定資産減価償却率平均値テキスト"/>
        <xdr:cNvSpPr txBox="1"/>
      </xdr:nvSpPr>
      <xdr:spPr>
        <a:xfrm>
          <a:off x="47244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168275</xdr:rowOff>
    </xdr:from>
    <xdr:to>
      <xdr:col>6</xdr:col>
      <xdr:colOff>561975</xdr:colOff>
      <xdr:row>60</xdr:row>
      <xdr:rowOff>98425</xdr:rowOff>
    </xdr:to>
    <xdr:sp macro="" textlink="">
      <xdr:nvSpPr>
        <xdr:cNvPr id="79" name="フローチャート : 判断 78"/>
        <xdr:cNvSpPr/>
      </xdr:nvSpPr>
      <xdr:spPr>
        <a:xfrm>
          <a:off x="4584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128270</xdr:rowOff>
    </xdr:from>
    <xdr:to>
      <xdr:col>5</xdr:col>
      <xdr:colOff>409575</xdr:colOff>
      <xdr:row>60</xdr:row>
      <xdr:rowOff>58420</xdr:rowOff>
    </xdr:to>
    <xdr:sp macro="" textlink="">
      <xdr:nvSpPr>
        <xdr:cNvPr id="80" name="フローチャート : 判断 79"/>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49547</xdr:rowOff>
    </xdr:from>
    <xdr:ext cx="405111" cy="259045"/>
    <xdr:sp macro="" textlink="">
      <xdr:nvSpPr>
        <xdr:cNvPr id="81" name="n_1aveValue【体育館・プール】&#10;有形固定資産減価償却率"/>
        <xdr:cNvSpPr txBox="1"/>
      </xdr:nvSpPr>
      <xdr:spPr>
        <a:xfrm>
          <a:off x="3582043"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44450</xdr:rowOff>
    </xdr:from>
    <xdr:to>
      <xdr:col>5</xdr:col>
      <xdr:colOff>409575</xdr:colOff>
      <xdr:row>55</xdr:row>
      <xdr:rowOff>146050</xdr:rowOff>
    </xdr:to>
    <xdr:sp macro="" textlink="">
      <xdr:nvSpPr>
        <xdr:cNvPr id="87" name="円/楕円 86"/>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53</xdr:row>
      <xdr:rowOff>162577</xdr:rowOff>
    </xdr:from>
    <xdr:ext cx="469744" cy="259045"/>
    <xdr:sp macro="" textlink="">
      <xdr:nvSpPr>
        <xdr:cNvPr id="88" name="n_1mainValue【体育館・プール】&#10;有形固定資産減価償却率"/>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9" name="直線コネクタ 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00" name="テキスト ボックス 9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01" name="直線コネクタ 1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2" name="テキスト ボックス 10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3" name="直線コネクタ 1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4" name="テキスト ボックス 10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5" name="直線コネクタ 1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6" name="テキスト ボックス 10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7" name="直線コネクタ 1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8" name="テキスト ボックス 10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9" name="直線コネクタ 1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10" name="テキスト ボックス 10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114300</xdr:rowOff>
    </xdr:from>
    <xdr:to>
      <xdr:col>15</xdr:col>
      <xdr:colOff>180340</xdr:colOff>
      <xdr:row>63</xdr:row>
      <xdr:rowOff>86541</xdr:rowOff>
    </xdr:to>
    <xdr:cxnSp macro="">
      <xdr:nvCxnSpPr>
        <xdr:cNvPr id="114" name="直線コネクタ 113"/>
        <xdr:cNvCxnSpPr/>
      </xdr:nvCxnSpPr>
      <xdr:spPr>
        <a:xfrm flipV="1">
          <a:off x="10476865" y="937260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90368</xdr:rowOff>
    </xdr:from>
    <xdr:ext cx="469744" cy="259045"/>
    <xdr:sp macro="" textlink="">
      <xdr:nvSpPr>
        <xdr:cNvPr id="115" name="【体育館・プール】&#10;一人当たり面積最小値テキスト"/>
        <xdr:cNvSpPr txBox="1"/>
      </xdr:nvSpPr>
      <xdr:spPr>
        <a:xfrm>
          <a:off x="10566400"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15</xdr:col>
      <xdr:colOff>92075</xdr:colOff>
      <xdr:row>63</xdr:row>
      <xdr:rowOff>86541</xdr:rowOff>
    </xdr:from>
    <xdr:to>
      <xdr:col>15</xdr:col>
      <xdr:colOff>269875</xdr:colOff>
      <xdr:row>63</xdr:row>
      <xdr:rowOff>86541</xdr:rowOff>
    </xdr:to>
    <xdr:cxnSp macro="">
      <xdr:nvCxnSpPr>
        <xdr:cNvPr id="116" name="直線コネクタ 115"/>
        <xdr:cNvCxnSpPr/>
      </xdr:nvCxnSpPr>
      <xdr:spPr>
        <a:xfrm>
          <a:off x="10388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60977</xdr:rowOff>
    </xdr:from>
    <xdr:ext cx="469744" cy="259045"/>
    <xdr:sp macro="" textlink="">
      <xdr:nvSpPr>
        <xdr:cNvPr id="117" name="【体育館・プール】&#10;一人当たり面積最大値テキスト"/>
        <xdr:cNvSpPr txBox="1"/>
      </xdr:nvSpPr>
      <xdr:spPr>
        <a:xfrm>
          <a:off x="105664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15</xdr:col>
      <xdr:colOff>92075</xdr:colOff>
      <xdr:row>54</xdr:row>
      <xdr:rowOff>114300</xdr:rowOff>
    </xdr:from>
    <xdr:to>
      <xdr:col>15</xdr:col>
      <xdr:colOff>269875</xdr:colOff>
      <xdr:row>54</xdr:row>
      <xdr:rowOff>114300</xdr:rowOff>
    </xdr:to>
    <xdr:cxnSp macro="">
      <xdr:nvCxnSpPr>
        <xdr:cNvPr id="118" name="直線コネクタ 117"/>
        <xdr:cNvCxnSpPr/>
      </xdr:nvCxnSpPr>
      <xdr:spPr>
        <a:xfrm>
          <a:off x="10388600" y="937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54990</xdr:rowOff>
    </xdr:from>
    <xdr:ext cx="469744" cy="259045"/>
    <xdr:sp macro="" textlink="">
      <xdr:nvSpPr>
        <xdr:cNvPr id="119" name="【体育館・プール】&#10;一人当たり面積平均値テキスト"/>
        <xdr:cNvSpPr txBox="1"/>
      </xdr:nvSpPr>
      <xdr:spPr>
        <a:xfrm>
          <a:off x="10566400" y="1034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76563</xdr:rowOff>
    </xdr:from>
    <xdr:to>
      <xdr:col>15</xdr:col>
      <xdr:colOff>231775</xdr:colOff>
      <xdr:row>61</xdr:row>
      <xdr:rowOff>6713</xdr:rowOff>
    </xdr:to>
    <xdr:sp macro="" textlink="">
      <xdr:nvSpPr>
        <xdr:cNvPr id="120" name="フローチャート : 判断 119"/>
        <xdr:cNvSpPr/>
      </xdr:nvSpPr>
      <xdr:spPr>
        <a:xfrm>
          <a:off x="104267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24312</xdr:rowOff>
    </xdr:from>
    <xdr:to>
      <xdr:col>14</xdr:col>
      <xdr:colOff>79375</xdr:colOff>
      <xdr:row>60</xdr:row>
      <xdr:rowOff>125912</xdr:rowOff>
    </xdr:to>
    <xdr:sp macro="" textlink="">
      <xdr:nvSpPr>
        <xdr:cNvPr id="121" name="フローチャート : 判断 120"/>
        <xdr:cNvSpPr/>
      </xdr:nvSpPr>
      <xdr:spPr>
        <a:xfrm>
          <a:off x="9588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142439</xdr:rowOff>
    </xdr:from>
    <xdr:ext cx="469744" cy="259045"/>
    <xdr:sp macro="" textlink="">
      <xdr:nvSpPr>
        <xdr:cNvPr id="122" name="n_1aveValue【体育館・プール】&#10;一人当たり面積"/>
        <xdr:cNvSpPr txBox="1"/>
      </xdr:nvSpPr>
      <xdr:spPr>
        <a:xfrm>
          <a:off x="9391727" y="1008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37374</xdr:rowOff>
    </xdr:from>
    <xdr:to>
      <xdr:col>14</xdr:col>
      <xdr:colOff>79375</xdr:colOff>
      <xdr:row>62</xdr:row>
      <xdr:rowOff>138974</xdr:rowOff>
    </xdr:to>
    <xdr:sp macro="" textlink="">
      <xdr:nvSpPr>
        <xdr:cNvPr id="128" name="円/楕円 127"/>
        <xdr:cNvSpPr/>
      </xdr:nvSpPr>
      <xdr:spPr>
        <a:xfrm>
          <a:off x="9588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130101</xdr:rowOff>
    </xdr:from>
    <xdr:ext cx="469744" cy="259045"/>
    <xdr:sp macro="" textlink="">
      <xdr:nvSpPr>
        <xdr:cNvPr id="129" name="n_1mainValue【体育館・プール】&#10;一人当たり面積"/>
        <xdr:cNvSpPr txBox="1"/>
      </xdr:nvSpPr>
      <xdr:spPr>
        <a:xfrm>
          <a:off x="9391727" y="1076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7" name="正方形/長方形 13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8" name="正方形/長方形 1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9" name="正方形/長方形 1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40" name="正方形/長方形 1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41" name="正方形/長方形 1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2" name="正方形/長方形 1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3" name="正方形/長方形 1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4" name="正方形/長方形 1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5" name="正方形/長方形 14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6" name="正方形/長方形 1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7" name="正方形/長方形 1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8" name="正方形/長方形 1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9" name="正方形/長方形 1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50" name="正方形/長方形 1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51" name="正方形/長方形 1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2" name="正方形/長方形 1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3" name="正方形/長方形 1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54" name="正方形/長方形 1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55" name="正方形/長方形 1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6" name="正方形/長方形 1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57" name="正方形/長方形 1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8" name="正方形/長方形 1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9" name="正方形/長方形 1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60" name="正方形/長方形 1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61" name="正方形/長方形 1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62" name="正方形/長方形 1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63" name="正方形/長方形 1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4" name="正方形/長方形 1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5" name="正方形/長方形 1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6" name="正方形/長方形 1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7" name="正方形/長方形 1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8" name="正方形/長方形 1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9" name="正方形/長方形 1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70" name="テキスト ボックス 1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71" name="直線コネクタ 1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172" name="テキスト ボックス 17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173" name="直線コネクタ 1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174" name="テキスト ボックス 17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175" name="直線コネクタ 1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176" name="テキスト ボックス 1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177" name="直線コネクタ 1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178" name="テキスト ボックス 1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179" name="直線コネクタ 1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180" name="テキスト ボックス 1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181" name="直線コネクタ 1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182" name="テキスト ボックス 18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83" name="直線コネクタ 1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184" name="テキスト ボックス 18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18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137160</xdr:rowOff>
    </xdr:from>
    <xdr:to>
      <xdr:col>23</xdr:col>
      <xdr:colOff>516889</xdr:colOff>
      <xdr:row>41</xdr:row>
      <xdr:rowOff>118110</xdr:rowOff>
    </xdr:to>
    <xdr:cxnSp macro="">
      <xdr:nvCxnSpPr>
        <xdr:cNvPr id="186" name="直線コネクタ 185"/>
        <xdr:cNvCxnSpPr/>
      </xdr:nvCxnSpPr>
      <xdr:spPr>
        <a:xfrm flipV="1">
          <a:off x="16318864" y="56235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121937</xdr:rowOff>
    </xdr:from>
    <xdr:ext cx="405111" cy="259045"/>
    <xdr:sp macro="" textlink="">
      <xdr:nvSpPr>
        <xdr:cNvPr id="187" name="【一般廃棄物処理施設】&#10;有形固定資産減価償却率最小値テキスト"/>
        <xdr:cNvSpPr txBox="1"/>
      </xdr:nvSpPr>
      <xdr:spPr>
        <a:xfrm>
          <a:off x="16408400" y="71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41</xdr:row>
      <xdr:rowOff>118110</xdr:rowOff>
    </xdr:from>
    <xdr:to>
      <xdr:col>23</xdr:col>
      <xdr:colOff>606425</xdr:colOff>
      <xdr:row>41</xdr:row>
      <xdr:rowOff>118110</xdr:rowOff>
    </xdr:to>
    <xdr:cxnSp macro="">
      <xdr:nvCxnSpPr>
        <xdr:cNvPr id="188" name="直線コネクタ 187"/>
        <xdr:cNvCxnSpPr/>
      </xdr:nvCxnSpPr>
      <xdr:spPr>
        <a:xfrm>
          <a:off x="16230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83837</xdr:rowOff>
    </xdr:from>
    <xdr:ext cx="405111" cy="259045"/>
    <xdr:sp macro="" textlink="">
      <xdr:nvSpPr>
        <xdr:cNvPr id="189" name="【一般廃棄物処理施設】&#10;有形固定資産減価償却率最大値テキスト"/>
        <xdr:cNvSpPr txBox="1"/>
      </xdr:nvSpPr>
      <xdr:spPr>
        <a:xfrm>
          <a:off x="164084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23</xdr:col>
      <xdr:colOff>428625</xdr:colOff>
      <xdr:row>32</xdr:row>
      <xdr:rowOff>137160</xdr:rowOff>
    </xdr:from>
    <xdr:to>
      <xdr:col>23</xdr:col>
      <xdr:colOff>606425</xdr:colOff>
      <xdr:row>32</xdr:row>
      <xdr:rowOff>137160</xdr:rowOff>
    </xdr:to>
    <xdr:cxnSp macro="">
      <xdr:nvCxnSpPr>
        <xdr:cNvPr id="190" name="直線コネクタ 189"/>
        <xdr:cNvCxnSpPr/>
      </xdr:nvCxnSpPr>
      <xdr:spPr>
        <a:xfrm>
          <a:off x="16230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95267</xdr:rowOff>
    </xdr:from>
    <xdr:ext cx="405111" cy="259045"/>
    <xdr:sp macro="" textlink="">
      <xdr:nvSpPr>
        <xdr:cNvPr id="191" name="【一般廃棄物処理施設】&#10;有形固定資産減価償却率平均値テキスト"/>
        <xdr:cNvSpPr txBox="1"/>
      </xdr:nvSpPr>
      <xdr:spPr>
        <a:xfrm>
          <a:off x="164084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116840</xdr:rowOff>
    </xdr:from>
    <xdr:to>
      <xdr:col>23</xdr:col>
      <xdr:colOff>568325</xdr:colOff>
      <xdr:row>38</xdr:row>
      <xdr:rowOff>46990</xdr:rowOff>
    </xdr:to>
    <xdr:sp macro="" textlink="">
      <xdr:nvSpPr>
        <xdr:cNvPr id="192" name="フローチャート : 判断 191"/>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44450</xdr:rowOff>
    </xdr:from>
    <xdr:to>
      <xdr:col>22</xdr:col>
      <xdr:colOff>415925</xdr:colOff>
      <xdr:row>36</xdr:row>
      <xdr:rowOff>146050</xdr:rowOff>
    </xdr:to>
    <xdr:sp macro="" textlink="">
      <xdr:nvSpPr>
        <xdr:cNvPr id="193" name="フローチャート : 判断 192"/>
        <xdr:cNvSpPr/>
      </xdr:nvSpPr>
      <xdr:spPr>
        <a:xfrm>
          <a:off x="15430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137177</xdr:rowOff>
    </xdr:from>
    <xdr:ext cx="405111" cy="259045"/>
    <xdr:sp macro="" textlink="">
      <xdr:nvSpPr>
        <xdr:cNvPr id="194" name="n_1aveValue【一般廃棄物処理施設】&#10;有形固定資産減価償却率"/>
        <xdr:cNvSpPr txBox="1"/>
      </xdr:nvSpPr>
      <xdr:spPr>
        <a:xfrm>
          <a:off x="15266043"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195" name="テキスト ボックス 1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96" name="テキスト ボックス 1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97" name="テキスト ボックス 1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98" name="テキスト ボックス 1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199" name="テキスト ボックス 1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21590</xdr:rowOff>
    </xdr:from>
    <xdr:to>
      <xdr:col>22</xdr:col>
      <xdr:colOff>415925</xdr:colOff>
      <xdr:row>36</xdr:row>
      <xdr:rowOff>123190</xdr:rowOff>
    </xdr:to>
    <xdr:sp macro="" textlink="">
      <xdr:nvSpPr>
        <xdr:cNvPr id="200" name="円/楕円 199"/>
        <xdr:cNvSpPr/>
      </xdr:nvSpPr>
      <xdr:spPr>
        <a:xfrm>
          <a:off x="15430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139717</xdr:rowOff>
    </xdr:from>
    <xdr:ext cx="405111" cy="259045"/>
    <xdr:sp macro="" textlink="">
      <xdr:nvSpPr>
        <xdr:cNvPr id="201" name="n_1mainValue【一般廃棄物処理施設】&#10;有形固定資産減価償却率"/>
        <xdr:cNvSpPr txBox="1"/>
      </xdr:nvSpPr>
      <xdr:spPr>
        <a:xfrm>
          <a:off x="15266043"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02" name="正方形/長方形 2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03" name="正方形/長方形 2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04" name="正方形/長方形 2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05" name="正方形/長方形 2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06" name="正方形/長方形 2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07" name="正方形/長方形 2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08" name="正方形/長方形 2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09" name="正方形/長方形 2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10" name="テキスト ボックス 2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11" name="直線コネクタ 2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12" name="直線コネクタ 21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213" name="テキスト ボックス 21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14" name="直線コネクタ 21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215" name="テキスト ボックス 21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16" name="直線コネクタ 21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217" name="テキスト ボックス 216"/>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18" name="直線コネクタ 21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219" name="テキスト ボックス 218"/>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20" name="直線コネクタ 21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221" name="テキスト ボックス 22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22" name="直線コネクタ 2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23" name="テキスト ボックス 22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2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132143</xdr:rowOff>
    </xdr:from>
    <xdr:to>
      <xdr:col>32</xdr:col>
      <xdr:colOff>186689</xdr:colOff>
      <xdr:row>42</xdr:row>
      <xdr:rowOff>19634</xdr:rowOff>
    </xdr:to>
    <xdr:cxnSp macro="">
      <xdr:nvCxnSpPr>
        <xdr:cNvPr id="225" name="直線コネクタ 224"/>
        <xdr:cNvCxnSpPr/>
      </xdr:nvCxnSpPr>
      <xdr:spPr>
        <a:xfrm flipV="1">
          <a:off x="22160864" y="5789993"/>
          <a:ext cx="0" cy="1430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23461</xdr:rowOff>
    </xdr:from>
    <xdr:ext cx="469744" cy="259045"/>
    <xdr:sp macro="" textlink="">
      <xdr:nvSpPr>
        <xdr:cNvPr id="226" name="【一般廃棄物処理施設】&#10;一人当たり有形固定資産（償却資産）額最小値テキスト"/>
        <xdr:cNvSpPr txBox="1"/>
      </xdr:nvSpPr>
      <xdr:spPr>
        <a:xfrm>
          <a:off x="22250400" y="722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a:t>
          </a:r>
          <a:endParaRPr kumimoji="1" lang="ja-JP" altLang="en-US" sz="1000" b="1">
            <a:latin typeface="ＭＳ Ｐゴシック"/>
          </a:endParaRPr>
        </a:p>
      </xdr:txBody>
    </xdr:sp>
    <xdr:clientData/>
  </xdr:oneCellAnchor>
  <xdr:twoCellAnchor>
    <xdr:from>
      <xdr:col>32</xdr:col>
      <xdr:colOff>98425</xdr:colOff>
      <xdr:row>42</xdr:row>
      <xdr:rowOff>19634</xdr:rowOff>
    </xdr:from>
    <xdr:to>
      <xdr:col>32</xdr:col>
      <xdr:colOff>276225</xdr:colOff>
      <xdr:row>42</xdr:row>
      <xdr:rowOff>19634</xdr:rowOff>
    </xdr:to>
    <xdr:cxnSp macro="">
      <xdr:nvCxnSpPr>
        <xdr:cNvPr id="227" name="直線コネクタ 226"/>
        <xdr:cNvCxnSpPr/>
      </xdr:nvCxnSpPr>
      <xdr:spPr>
        <a:xfrm>
          <a:off x="22072600" y="7220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78820</xdr:rowOff>
    </xdr:from>
    <xdr:ext cx="599010" cy="259045"/>
    <xdr:sp macro="" textlink="">
      <xdr:nvSpPr>
        <xdr:cNvPr id="228" name="【一般廃棄物処理施設】&#10;一人当たり有形固定資産（償却資産）額最大値テキスト"/>
        <xdr:cNvSpPr txBox="1"/>
      </xdr:nvSpPr>
      <xdr:spPr>
        <a:xfrm>
          <a:off x="22250400" y="556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114,095</a:t>
          </a:r>
          <a:endParaRPr kumimoji="1" lang="ja-JP" altLang="en-US" sz="1000" b="1">
            <a:latin typeface="ＭＳ Ｐゴシック"/>
          </a:endParaRPr>
        </a:p>
      </xdr:txBody>
    </xdr:sp>
    <xdr:clientData/>
  </xdr:oneCellAnchor>
  <xdr:twoCellAnchor>
    <xdr:from>
      <xdr:col>32</xdr:col>
      <xdr:colOff>98425</xdr:colOff>
      <xdr:row>33</xdr:row>
      <xdr:rowOff>132143</xdr:rowOff>
    </xdr:from>
    <xdr:to>
      <xdr:col>32</xdr:col>
      <xdr:colOff>276225</xdr:colOff>
      <xdr:row>33</xdr:row>
      <xdr:rowOff>132143</xdr:rowOff>
    </xdr:to>
    <xdr:cxnSp macro="">
      <xdr:nvCxnSpPr>
        <xdr:cNvPr id="229" name="直線コネクタ 228"/>
        <xdr:cNvCxnSpPr/>
      </xdr:nvCxnSpPr>
      <xdr:spPr>
        <a:xfrm>
          <a:off x="22072600" y="5789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101769</xdr:rowOff>
    </xdr:from>
    <xdr:ext cx="534377" cy="259045"/>
    <xdr:sp macro="" textlink="">
      <xdr:nvSpPr>
        <xdr:cNvPr id="230" name="【一般廃棄物処理施設】&#10;一人当たり有形固定資産（償却資産）額平均値テキスト"/>
        <xdr:cNvSpPr txBox="1"/>
      </xdr:nvSpPr>
      <xdr:spPr>
        <a:xfrm>
          <a:off x="22250400" y="6445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123342</xdr:rowOff>
    </xdr:from>
    <xdr:to>
      <xdr:col>32</xdr:col>
      <xdr:colOff>238125</xdr:colOff>
      <xdr:row>38</xdr:row>
      <xdr:rowOff>53493</xdr:rowOff>
    </xdr:to>
    <xdr:sp macro="" textlink="">
      <xdr:nvSpPr>
        <xdr:cNvPr id="231" name="フローチャート : 判断 230"/>
        <xdr:cNvSpPr/>
      </xdr:nvSpPr>
      <xdr:spPr>
        <a:xfrm>
          <a:off x="22110700" y="64669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116040</xdr:rowOff>
    </xdr:from>
    <xdr:to>
      <xdr:col>31</xdr:col>
      <xdr:colOff>85725</xdr:colOff>
      <xdr:row>38</xdr:row>
      <xdr:rowOff>46189</xdr:rowOff>
    </xdr:to>
    <xdr:sp macro="" textlink="">
      <xdr:nvSpPr>
        <xdr:cNvPr id="232" name="フローチャート : 判断 231"/>
        <xdr:cNvSpPr/>
      </xdr:nvSpPr>
      <xdr:spPr>
        <a:xfrm>
          <a:off x="21272500" y="6459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38</xdr:row>
      <xdr:rowOff>37317</xdr:rowOff>
    </xdr:from>
    <xdr:ext cx="534377" cy="259045"/>
    <xdr:sp macro="" textlink="">
      <xdr:nvSpPr>
        <xdr:cNvPr id="233" name="n_1aveValue【一般廃棄物処理施設】&#10;一人当たり有形固定資産（償却資産）額"/>
        <xdr:cNvSpPr txBox="1"/>
      </xdr:nvSpPr>
      <xdr:spPr>
        <a:xfrm>
          <a:off x="21043411" y="655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57,363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34" name="テキスト ボックス 2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35" name="テキスト ボックス 2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36" name="テキスト ボックス 2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37" name="テキスト ボックス 2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38" name="テキスト ボックス 2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76746</xdr:rowOff>
    </xdr:from>
    <xdr:to>
      <xdr:col>31</xdr:col>
      <xdr:colOff>85725</xdr:colOff>
      <xdr:row>36</xdr:row>
      <xdr:rowOff>6896</xdr:rowOff>
    </xdr:to>
    <xdr:sp macro="" textlink="">
      <xdr:nvSpPr>
        <xdr:cNvPr id="239" name="円/楕円 238"/>
        <xdr:cNvSpPr/>
      </xdr:nvSpPr>
      <xdr:spPr>
        <a:xfrm>
          <a:off x="21272500" y="607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34</xdr:row>
      <xdr:rowOff>23423</xdr:rowOff>
    </xdr:from>
    <xdr:ext cx="534377" cy="259045"/>
    <xdr:sp macro="" textlink="">
      <xdr:nvSpPr>
        <xdr:cNvPr id="240" name="n_1mainValue【一般廃棄物処理施設】&#10;一人当たり有形固定資産（償却資産）額"/>
        <xdr:cNvSpPr txBox="1"/>
      </xdr:nvSpPr>
      <xdr:spPr>
        <a:xfrm>
          <a:off x="21043411" y="585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87,457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41" name="正方形/長方形 24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42" name="正方形/長方形 24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3" name="正方形/長方形 24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4" name="正方形/長方形 24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5" name="正方形/長方形 24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6" name="正方形/長方形 24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7" name="正方形/長方形 24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8" name="正方形/長方形 24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9" name="テキスト ボックス 24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50" name="直線コネクタ 24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51" name="テキスト ボックス 25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52" name="直線コネクタ 25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53" name="テキスト ボックス 25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54" name="直線コネクタ 25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55" name="テキスト ボックス 25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56" name="直線コネクタ 25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57" name="テキスト ボックス 25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58" name="直線コネクタ 25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59" name="テキスト ボックス 25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60" name="直線コネクタ 25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61" name="テキスト ボックス 26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62" name="直線コネクタ 2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63" name="テキスト ボックス 26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6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3810</xdr:rowOff>
    </xdr:from>
    <xdr:to>
      <xdr:col>23</xdr:col>
      <xdr:colOff>516889</xdr:colOff>
      <xdr:row>64</xdr:row>
      <xdr:rowOff>76200</xdr:rowOff>
    </xdr:to>
    <xdr:cxnSp macro="">
      <xdr:nvCxnSpPr>
        <xdr:cNvPr id="265" name="直線コネクタ 264"/>
        <xdr:cNvCxnSpPr/>
      </xdr:nvCxnSpPr>
      <xdr:spPr>
        <a:xfrm flipV="1">
          <a:off x="16318864" y="97764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80027</xdr:rowOff>
    </xdr:from>
    <xdr:ext cx="405111" cy="259045"/>
    <xdr:sp macro="" textlink="">
      <xdr:nvSpPr>
        <xdr:cNvPr id="266" name="【保健センター・保健所】&#10;有形固定資産減価償却率最小値テキスト"/>
        <xdr:cNvSpPr txBox="1"/>
      </xdr:nvSpPr>
      <xdr:spPr>
        <a:xfrm>
          <a:off x="164084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76200</xdr:rowOff>
    </xdr:from>
    <xdr:to>
      <xdr:col>23</xdr:col>
      <xdr:colOff>606425</xdr:colOff>
      <xdr:row>64</xdr:row>
      <xdr:rowOff>76200</xdr:rowOff>
    </xdr:to>
    <xdr:cxnSp macro="">
      <xdr:nvCxnSpPr>
        <xdr:cNvPr id="267" name="直線コネクタ 266"/>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121937</xdr:rowOff>
    </xdr:from>
    <xdr:ext cx="405111" cy="259045"/>
    <xdr:sp macro="" textlink="">
      <xdr:nvSpPr>
        <xdr:cNvPr id="268" name="【保健センター・保健所】&#10;有形固定資産減価償却率最大値テキスト"/>
        <xdr:cNvSpPr txBox="1"/>
      </xdr:nvSpPr>
      <xdr:spPr>
        <a:xfrm>
          <a:off x="164084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23</xdr:col>
      <xdr:colOff>428625</xdr:colOff>
      <xdr:row>57</xdr:row>
      <xdr:rowOff>3810</xdr:rowOff>
    </xdr:from>
    <xdr:to>
      <xdr:col>23</xdr:col>
      <xdr:colOff>606425</xdr:colOff>
      <xdr:row>57</xdr:row>
      <xdr:rowOff>3810</xdr:rowOff>
    </xdr:to>
    <xdr:cxnSp macro="">
      <xdr:nvCxnSpPr>
        <xdr:cNvPr id="269" name="直線コネクタ 268"/>
        <xdr:cNvCxnSpPr/>
      </xdr:nvCxnSpPr>
      <xdr:spPr>
        <a:xfrm>
          <a:off x="16230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91457</xdr:rowOff>
    </xdr:from>
    <xdr:ext cx="405111" cy="259045"/>
    <xdr:sp macro="" textlink="">
      <xdr:nvSpPr>
        <xdr:cNvPr id="270" name="【保健センター・保健所】&#10;有形固定資産減価償却率平均値テキスト"/>
        <xdr:cNvSpPr txBox="1"/>
      </xdr:nvSpPr>
      <xdr:spPr>
        <a:xfrm>
          <a:off x="16408400" y="10549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113030</xdr:rowOff>
    </xdr:from>
    <xdr:to>
      <xdr:col>23</xdr:col>
      <xdr:colOff>568325</xdr:colOff>
      <xdr:row>62</xdr:row>
      <xdr:rowOff>43180</xdr:rowOff>
    </xdr:to>
    <xdr:sp macro="" textlink="">
      <xdr:nvSpPr>
        <xdr:cNvPr id="271" name="フローチャート : 判断 270"/>
        <xdr:cNvSpPr/>
      </xdr:nvSpPr>
      <xdr:spPr>
        <a:xfrm>
          <a:off x="162687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48260</xdr:rowOff>
    </xdr:from>
    <xdr:to>
      <xdr:col>22</xdr:col>
      <xdr:colOff>415925</xdr:colOff>
      <xdr:row>62</xdr:row>
      <xdr:rowOff>149860</xdr:rowOff>
    </xdr:to>
    <xdr:sp macro="" textlink="">
      <xdr:nvSpPr>
        <xdr:cNvPr id="272" name="フローチャート : 判断 271"/>
        <xdr:cNvSpPr/>
      </xdr:nvSpPr>
      <xdr:spPr>
        <a:xfrm>
          <a:off x="15430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140987</xdr:rowOff>
    </xdr:from>
    <xdr:ext cx="405111" cy="259045"/>
    <xdr:sp macro="" textlink="">
      <xdr:nvSpPr>
        <xdr:cNvPr id="273" name="n_1aveValue【保健センター・保健所】&#10;有形固定資産減価償却率"/>
        <xdr:cNvSpPr txBox="1"/>
      </xdr:nvSpPr>
      <xdr:spPr>
        <a:xfrm>
          <a:off x="15266043"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74" name="テキスト ボックス 27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75" name="テキスト ボックス 27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76" name="テキスト ボックス 27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77" name="テキスト ボックス 27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8" name="テキスト ボックス 27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120650</xdr:rowOff>
    </xdr:from>
    <xdr:to>
      <xdr:col>22</xdr:col>
      <xdr:colOff>415925</xdr:colOff>
      <xdr:row>60</xdr:row>
      <xdr:rowOff>50800</xdr:rowOff>
    </xdr:to>
    <xdr:sp macro="" textlink="">
      <xdr:nvSpPr>
        <xdr:cNvPr id="279" name="円/楕円 278"/>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67327</xdr:rowOff>
    </xdr:from>
    <xdr:ext cx="405111" cy="259045"/>
    <xdr:sp macro="" textlink="">
      <xdr:nvSpPr>
        <xdr:cNvPr id="280" name="n_1mainValue【保健センター・保健所】&#10;有形固定資産減価償却率"/>
        <xdr:cNvSpPr txBox="1"/>
      </xdr:nvSpPr>
      <xdr:spPr>
        <a:xfrm>
          <a:off x="15266043"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81" name="正方形/長方形 2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82" name="正方形/長方形 2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83" name="正方形/長方形 2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84" name="正方形/長方形 2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85" name="正方形/長方形 2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6" name="正方形/長方形 2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87" name="正方形/長方形 2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8" name="正方形/長方形 2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9" name="テキスト ボックス 2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90" name="直線コネクタ 2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291" name="直線コネクタ 29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292" name="テキスト ボックス 29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293" name="直線コネクタ 29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294" name="テキスト ボックス 29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295" name="直線コネクタ 29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296" name="テキスト ボックス 29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297" name="直線コネクタ 29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298" name="テキスト ボックス 29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99" name="直線コネクタ 2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00" name="テキスト ボックス 29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0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41148</xdr:rowOff>
    </xdr:from>
    <xdr:to>
      <xdr:col>32</xdr:col>
      <xdr:colOff>186689</xdr:colOff>
      <xdr:row>63</xdr:row>
      <xdr:rowOff>130302</xdr:rowOff>
    </xdr:to>
    <xdr:cxnSp macro="">
      <xdr:nvCxnSpPr>
        <xdr:cNvPr id="302" name="直線コネクタ 301"/>
        <xdr:cNvCxnSpPr/>
      </xdr:nvCxnSpPr>
      <xdr:spPr>
        <a:xfrm flipV="1">
          <a:off x="22160864" y="964234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134129</xdr:rowOff>
    </xdr:from>
    <xdr:ext cx="469744" cy="259045"/>
    <xdr:sp macro="" textlink="">
      <xdr:nvSpPr>
        <xdr:cNvPr id="303" name="【保健センター・保健所】&#10;一人当たり面積最小値テキスト"/>
        <xdr:cNvSpPr txBox="1"/>
      </xdr:nvSpPr>
      <xdr:spPr>
        <a:xfrm>
          <a:off x="22250400" y="109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63</xdr:row>
      <xdr:rowOff>130302</xdr:rowOff>
    </xdr:from>
    <xdr:to>
      <xdr:col>32</xdr:col>
      <xdr:colOff>276225</xdr:colOff>
      <xdr:row>63</xdr:row>
      <xdr:rowOff>130302</xdr:rowOff>
    </xdr:to>
    <xdr:cxnSp macro="">
      <xdr:nvCxnSpPr>
        <xdr:cNvPr id="304" name="直線コネクタ 303"/>
        <xdr:cNvCxnSpPr/>
      </xdr:nvCxnSpPr>
      <xdr:spPr>
        <a:xfrm>
          <a:off x="22072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159275</xdr:rowOff>
    </xdr:from>
    <xdr:ext cx="469744" cy="259045"/>
    <xdr:sp macro="" textlink="">
      <xdr:nvSpPr>
        <xdr:cNvPr id="305" name="【保健センター・保健所】&#10;一人当たり面積最大値テキスト"/>
        <xdr:cNvSpPr txBox="1"/>
      </xdr:nvSpPr>
      <xdr:spPr>
        <a:xfrm>
          <a:off x="22250400" y="941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32</xdr:col>
      <xdr:colOff>98425</xdr:colOff>
      <xdr:row>56</xdr:row>
      <xdr:rowOff>41148</xdr:rowOff>
    </xdr:from>
    <xdr:to>
      <xdr:col>32</xdr:col>
      <xdr:colOff>276225</xdr:colOff>
      <xdr:row>56</xdr:row>
      <xdr:rowOff>41148</xdr:rowOff>
    </xdr:to>
    <xdr:cxnSp macro="">
      <xdr:nvCxnSpPr>
        <xdr:cNvPr id="306" name="直線コネクタ 305"/>
        <xdr:cNvCxnSpPr/>
      </xdr:nvCxnSpPr>
      <xdr:spPr>
        <a:xfrm>
          <a:off x="22072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167657</xdr:rowOff>
    </xdr:from>
    <xdr:ext cx="469744" cy="259045"/>
    <xdr:sp macro="" textlink="">
      <xdr:nvSpPr>
        <xdr:cNvPr id="307" name="【保健センター・保健所】&#10;一人当たり面積平均値テキスト"/>
        <xdr:cNvSpPr txBox="1"/>
      </xdr:nvSpPr>
      <xdr:spPr>
        <a:xfrm>
          <a:off x="222504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17780</xdr:rowOff>
    </xdr:from>
    <xdr:to>
      <xdr:col>32</xdr:col>
      <xdr:colOff>238125</xdr:colOff>
      <xdr:row>62</xdr:row>
      <xdr:rowOff>119380</xdr:rowOff>
    </xdr:to>
    <xdr:sp macro="" textlink="">
      <xdr:nvSpPr>
        <xdr:cNvPr id="308" name="フローチャート : 判断 307"/>
        <xdr:cNvSpPr/>
      </xdr:nvSpPr>
      <xdr:spPr>
        <a:xfrm>
          <a:off x="22110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161798</xdr:rowOff>
    </xdr:from>
    <xdr:to>
      <xdr:col>31</xdr:col>
      <xdr:colOff>85725</xdr:colOff>
      <xdr:row>62</xdr:row>
      <xdr:rowOff>91948</xdr:rowOff>
    </xdr:to>
    <xdr:sp macro="" textlink="">
      <xdr:nvSpPr>
        <xdr:cNvPr id="309" name="フローチャート : 判断 308"/>
        <xdr:cNvSpPr/>
      </xdr:nvSpPr>
      <xdr:spPr>
        <a:xfrm>
          <a:off x="21272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108475</xdr:rowOff>
    </xdr:from>
    <xdr:ext cx="469744" cy="259045"/>
    <xdr:sp macro="" textlink="">
      <xdr:nvSpPr>
        <xdr:cNvPr id="310" name="n_1aveValue【保健センター・保健所】&#10;一人当たり面積"/>
        <xdr:cNvSpPr txBox="1"/>
      </xdr:nvSpPr>
      <xdr:spPr>
        <a:xfrm>
          <a:off x="210757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11" name="テキスト ボックス 3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12" name="テキスト ボックス 3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13" name="テキスト ボックス 3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4" name="テキスト ボックス 3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5" name="テキスト ボックス 3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15494</xdr:rowOff>
    </xdr:from>
    <xdr:to>
      <xdr:col>31</xdr:col>
      <xdr:colOff>85725</xdr:colOff>
      <xdr:row>63</xdr:row>
      <xdr:rowOff>117094</xdr:rowOff>
    </xdr:to>
    <xdr:sp macro="" textlink="">
      <xdr:nvSpPr>
        <xdr:cNvPr id="316" name="円/楕円 315"/>
        <xdr:cNvSpPr/>
      </xdr:nvSpPr>
      <xdr:spPr>
        <a:xfrm>
          <a:off x="21272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108221</xdr:rowOff>
    </xdr:from>
    <xdr:ext cx="469744" cy="259045"/>
    <xdr:sp macro="" textlink="">
      <xdr:nvSpPr>
        <xdr:cNvPr id="317" name="n_1mainValue【保健センター・保健所】&#10;一人当たり面積"/>
        <xdr:cNvSpPr txBox="1"/>
      </xdr:nvSpPr>
      <xdr:spPr>
        <a:xfrm>
          <a:off x="210757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18" name="正方形/長方形 3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9" name="正方形/長方形 3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20" name="正方形/長方形 3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1" name="正方形/長方形 3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2" name="正方形/長方形 3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3" name="正方形/長方形 3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4" name="正方形/長方形 3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5" name="正方形/長方形 3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6" name="テキスト ボックス 3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7" name="直線コネクタ 3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28" name="テキスト ボックス 32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29" name="直線コネクタ 3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30" name="テキスト ボックス 32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31" name="直線コネクタ 3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32" name="テキスト ボックス 3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33" name="直線コネクタ 3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34" name="テキスト ボックス 3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35" name="直線コネクタ 3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36" name="テキスト ボックス 3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37" name="直線コネクタ 3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38" name="テキスト ボックス 33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9" name="直線コネクタ 3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40" name="テキスト ボックス 33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78105</xdr:rowOff>
    </xdr:to>
    <xdr:cxnSp macro="">
      <xdr:nvCxnSpPr>
        <xdr:cNvPr id="342" name="直線コネクタ 341"/>
        <xdr:cNvCxnSpPr/>
      </xdr:nvCxnSpPr>
      <xdr:spPr>
        <a:xfrm flipV="1">
          <a:off x="16318864" y="13335000"/>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81932</xdr:rowOff>
    </xdr:from>
    <xdr:ext cx="405111" cy="259045"/>
    <xdr:sp macro="" textlink="">
      <xdr:nvSpPr>
        <xdr:cNvPr id="343" name="【消防施設】&#10;有形固定資産減価償却率最小値テキスト"/>
        <xdr:cNvSpPr txBox="1"/>
      </xdr:nvSpPr>
      <xdr:spPr>
        <a:xfrm>
          <a:off x="164084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428625</xdr:colOff>
      <xdr:row>86</xdr:row>
      <xdr:rowOff>78105</xdr:rowOff>
    </xdr:from>
    <xdr:to>
      <xdr:col>23</xdr:col>
      <xdr:colOff>606425</xdr:colOff>
      <xdr:row>86</xdr:row>
      <xdr:rowOff>78105</xdr:rowOff>
    </xdr:to>
    <xdr:cxnSp macro="">
      <xdr:nvCxnSpPr>
        <xdr:cNvPr id="344" name="直線コネクタ 343"/>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345" name="【消防施設】&#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346" name="直線コネクタ 34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87647</xdr:rowOff>
    </xdr:from>
    <xdr:ext cx="405111" cy="259045"/>
    <xdr:sp macro="" textlink="">
      <xdr:nvSpPr>
        <xdr:cNvPr id="347" name="【消防施設】&#10;有形固定資産減価償却率平均値テキスト"/>
        <xdr:cNvSpPr txBox="1"/>
      </xdr:nvSpPr>
      <xdr:spPr>
        <a:xfrm>
          <a:off x="16408400" y="14317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109220</xdr:rowOff>
    </xdr:from>
    <xdr:to>
      <xdr:col>23</xdr:col>
      <xdr:colOff>568325</xdr:colOff>
      <xdr:row>84</xdr:row>
      <xdr:rowOff>39370</xdr:rowOff>
    </xdr:to>
    <xdr:sp macro="" textlink="">
      <xdr:nvSpPr>
        <xdr:cNvPr id="348" name="フローチャート : 判断 347"/>
        <xdr:cNvSpPr/>
      </xdr:nvSpPr>
      <xdr:spPr>
        <a:xfrm>
          <a:off x="162687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170180</xdr:rowOff>
    </xdr:from>
    <xdr:to>
      <xdr:col>22</xdr:col>
      <xdr:colOff>415925</xdr:colOff>
      <xdr:row>84</xdr:row>
      <xdr:rowOff>100330</xdr:rowOff>
    </xdr:to>
    <xdr:sp macro="" textlink="">
      <xdr:nvSpPr>
        <xdr:cNvPr id="349" name="フローチャート : 判断 348"/>
        <xdr:cNvSpPr/>
      </xdr:nvSpPr>
      <xdr:spPr>
        <a:xfrm>
          <a:off x="1543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91457</xdr:rowOff>
    </xdr:from>
    <xdr:ext cx="405111" cy="259045"/>
    <xdr:sp macro="" textlink="">
      <xdr:nvSpPr>
        <xdr:cNvPr id="350" name="n_1aveValue【消防施設】&#10;有形固定資産減価償却率"/>
        <xdr:cNvSpPr txBox="1"/>
      </xdr:nvSpPr>
      <xdr:spPr>
        <a:xfrm>
          <a:off x="15266043"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51" name="テキスト ボックス 3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52" name="テキスト ボックス 3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3" name="テキスト ボックス 3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4" name="テキスト ボックス 3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5" name="テキスト ボックス 3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82550</xdr:rowOff>
    </xdr:from>
    <xdr:to>
      <xdr:col>22</xdr:col>
      <xdr:colOff>415925</xdr:colOff>
      <xdr:row>81</xdr:row>
      <xdr:rowOff>12700</xdr:rowOff>
    </xdr:to>
    <xdr:sp macro="" textlink="">
      <xdr:nvSpPr>
        <xdr:cNvPr id="356" name="円/楕円 355"/>
        <xdr:cNvSpPr/>
      </xdr:nvSpPr>
      <xdr:spPr>
        <a:xfrm>
          <a:off x="15430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29227</xdr:rowOff>
    </xdr:from>
    <xdr:ext cx="405111" cy="259045"/>
    <xdr:sp macro="" textlink="">
      <xdr:nvSpPr>
        <xdr:cNvPr id="357" name="n_1mainValue【消防施設】&#10;有形固定資産減価償却率"/>
        <xdr:cNvSpPr txBox="1"/>
      </xdr:nvSpPr>
      <xdr:spPr>
        <a:xfrm>
          <a:off x="15266043"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8" name="正方形/長方形 3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9" name="正方形/長方形 3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60" name="正方形/長方形 3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61" name="正方形/長方形 3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2" name="正方形/長方形 3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3" name="正方形/長方形 3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4" name="正方形/長方形 3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5" name="正方形/長方形 36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6" name="テキスト ボックス 3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7" name="直線コネクタ 3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68" name="直線コネクタ 36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69" name="テキスト ボックス 36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70" name="直線コネクタ 36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71" name="テキスト ボックス 37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72" name="直線コネクタ 37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73" name="テキスト ボックス 37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74" name="直線コネクタ 37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75" name="テキスト ボックス 37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76" name="直線コネクタ 37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77" name="テキスト ボックス 37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8" name="直線コネクタ 3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9" name="テキスト ボックス 37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8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160020</xdr:rowOff>
    </xdr:from>
    <xdr:to>
      <xdr:col>32</xdr:col>
      <xdr:colOff>186689</xdr:colOff>
      <xdr:row>86</xdr:row>
      <xdr:rowOff>7620</xdr:rowOff>
    </xdr:to>
    <xdr:cxnSp macro="">
      <xdr:nvCxnSpPr>
        <xdr:cNvPr id="381" name="直線コネクタ 380"/>
        <xdr:cNvCxnSpPr/>
      </xdr:nvCxnSpPr>
      <xdr:spPr>
        <a:xfrm flipV="1">
          <a:off x="22160864" y="135331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11447</xdr:rowOff>
    </xdr:from>
    <xdr:ext cx="469744" cy="259045"/>
    <xdr:sp macro="" textlink="">
      <xdr:nvSpPr>
        <xdr:cNvPr id="382" name="【消防施設】&#10;一人当たり面積最小値テキスト"/>
        <xdr:cNvSpPr txBox="1"/>
      </xdr:nvSpPr>
      <xdr:spPr>
        <a:xfrm>
          <a:off x="22250400"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86</xdr:row>
      <xdr:rowOff>7620</xdr:rowOff>
    </xdr:from>
    <xdr:to>
      <xdr:col>32</xdr:col>
      <xdr:colOff>276225</xdr:colOff>
      <xdr:row>86</xdr:row>
      <xdr:rowOff>7620</xdr:rowOff>
    </xdr:to>
    <xdr:cxnSp macro="">
      <xdr:nvCxnSpPr>
        <xdr:cNvPr id="383" name="直線コネクタ 382"/>
        <xdr:cNvCxnSpPr/>
      </xdr:nvCxnSpPr>
      <xdr:spPr>
        <a:xfrm>
          <a:off x="22072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106697</xdr:rowOff>
    </xdr:from>
    <xdr:ext cx="469744" cy="259045"/>
    <xdr:sp macro="" textlink="">
      <xdr:nvSpPr>
        <xdr:cNvPr id="384" name="【消防施設】&#10;一人当たり面積最大値テキスト"/>
        <xdr:cNvSpPr txBox="1"/>
      </xdr:nvSpPr>
      <xdr:spPr>
        <a:xfrm>
          <a:off x="222504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32</xdr:col>
      <xdr:colOff>98425</xdr:colOff>
      <xdr:row>78</xdr:row>
      <xdr:rowOff>160020</xdr:rowOff>
    </xdr:from>
    <xdr:to>
      <xdr:col>32</xdr:col>
      <xdr:colOff>276225</xdr:colOff>
      <xdr:row>78</xdr:row>
      <xdr:rowOff>160020</xdr:rowOff>
    </xdr:to>
    <xdr:cxnSp macro="">
      <xdr:nvCxnSpPr>
        <xdr:cNvPr id="385" name="直線コネクタ 384"/>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386"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387" name="フローチャート : 判断 386"/>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154939</xdr:rowOff>
    </xdr:from>
    <xdr:to>
      <xdr:col>31</xdr:col>
      <xdr:colOff>85725</xdr:colOff>
      <xdr:row>83</xdr:row>
      <xdr:rowOff>85089</xdr:rowOff>
    </xdr:to>
    <xdr:sp macro="" textlink="">
      <xdr:nvSpPr>
        <xdr:cNvPr id="388" name="フローチャート : 判断 387"/>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101616</xdr:rowOff>
    </xdr:from>
    <xdr:ext cx="469744" cy="259045"/>
    <xdr:sp macro="" textlink="">
      <xdr:nvSpPr>
        <xdr:cNvPr id="389" name="n_1aveValue【消防施設】&#10;一人当たり面積"/>
        <xdr:cNvSpPr txBox="1"/>
      </xdr:nvSpPr>
      <xdr:spPr>
        <a:xfrm>
          <a:off x="21075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90" name="テキスト ボックス 3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91" name="テキスト ボックス 3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2" name="テキスト ボックス 3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3" name="テキスト ボックス 3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4" name="テキスト ボックス 3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151130</xdr:rowOff>
    </xdr:from>
    <xdr:to>
      <xdr:col>31</xdr:col>
      <xdr:colOff>85725</xdr:colOff>
      <xdr:row>84</xdr:row>
      <xdr:rowOff>81280</xdr:rowOff>
    </xdr:to>
    <xdr:sp macro="" textlink="">
      <xdr:nvSpPr>
        <xdr:cNvPr id="395" name="円/楕円 394"/>
        <xdr:cNvSpPr/>
      </xdr:nvSpPr>
      <xdr:spPr>
        <a:xfrm>
          <a:off x="21272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72407</xdr:rowOff>
    </xdr:from>
    <xdr:ext cx="469744" cy="259045"/>
    <xdr:sp macro="" textlink="">
      <xdr:nvSpPr>
        <xdr:cNvPr id="396" name="n_1mainValue【消防施設】&#10;一人当たり面積"/>
        <xdr:cNvSpPr txBox="1"/>
      </xdr:nvSpPr>
      <xdr:spPr>
        <a:xfrm>
          <a:off x="210757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7" name="正方形/長方形 3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8" name="正方形/長方形 3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9" name="正方形/長方形 3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0" name="正方形/長方形 3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1" name="正方形/長方形 4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2" name="正方形/長方形 4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3" name="正方形/長方形 4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4" name="正方形/長方形 4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5" name="テキスト ボックス 4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6" name="直線コネクタ 4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7" name="テキスト ボックス 40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8" name="直線コネクタ 40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9" name="テキスト ボックス 40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10" name="直線コネクタ 40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11" name="テキスト ボックス 41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2" name="直線コネクタ 41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3" name="テキスト ボックス 41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4" name="直線コネクタ 41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5" name="テキスト ボックス 41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6" name="直線コネクタ 41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17" name="テキスト ボックス 41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8" name="直線コネクタ 4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9" name="テキスト ボックス 4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158114</xdr:rowOff>
    </xdr:from>
    <xdr:to>
      <xdr:col>23</xdr:col>
      <xdr:colOff>516889</xdr:colOff>
      <xdr:row>106</xdr:row>
      <xdr:rowOff>104775</xdr:rowOff>
    </xdr:to>
    <xdr:cxnSp macro="">
      <xdr:nvCxnSpPr>
        <xdr:cNvPr id="421" name="直線コネクタ 420"/>
        <xdr:cNvCxnSpPr/>
      </xdr:nvCxnSpPr>
      <xdr:spPr>
        <a:xfrm flipV="1">
          <a:off x="16318864" y="17303114"/>
          <a:ext cx="0" cy="97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108602</xdr:rowOff>
    </xdr:from>
    <xdr:ext cx="405111" cy="259045"/>
    <xdr:sp macro="" textlink="">
      <xdr:nvSpPr>
        <xdr:cNvPr id="422" name="【庁舎】&#10;有形固定資産減価償却率最小値テキスト"/>
        <xdr:cNvSpPr txBox="1"/>
      </xdr:nvSpPr>
      <xdr:spPr>
        <a:xfrm>
          <a:off x="16408400" y="182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23</xdr:col>
      <xdr:colOff>428625</xdr:colOff>
      <xdr:row>106</xdr:row>
      <xdr:rowOff>104775</xdr:rowOff>
    </xdr:from>
    <xdr:to>
      <xdr:col>23</xdr:col>
      <xdr:colOff>606425</xdr:colOff>
      <xdr:row>106</xdr:row>
      <xdr:rowOff>104775</xdr:rowOff>
    </xdr:to>
    <xdr:cxnSp macro="">
      <xdr:nvCxnSpPr>
        <xdr:cNvPr id="423" name="直線コネクタ 422"/>
        <xdr:cNvCxnSpPr/>
      </xdr:nvCxnSpPr>
      <xdr:spPr>
        <a:xfrm>
          <a:off x="16230600" y="1827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104791</xdr:rowOff>
    </xdr:from>
    <xdr:ext cx="405111" cy="259045"/>
    <xdr:sp macro="" textlink="">
      <xdr:nvSpPr>
        <xdr:cNvPr id="424" name="【庁舎】&#10;有形固定資産減価償却率最大値テキスト"/>
        <xdr:cNvSpPr txBox="1"/>
      </xdr:nvSpPr>
      <xdr:spPr>
        <a:xfrm>
          <a:off x="164084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100</xdr:row>
      <xdr:rowOff>158114</xdr:rowOff>
    </xdr:from>
    <xdr:to>
      <xdr:col>23</xdr:col>
      <xdr:colOff>606425</xdr:colOff>
      <xdr:row>100</xdr:row>
      <xdr:rowOff>158114</xdr:rowOff>
    </xdr:to>
    <xdr:cxnSp macro="">
      <xdr:nvCxnSpPr>
        <xdr:cNvPr id="425" name="直線コネクタ 424"/>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165752</xdr:rowOff>
    </xdr:from>
    <xdr:ext cx="405111" cy="259045"/>
    <xdr:sp macro="" textlink="">
      <xdr:nvSpPr>
        <xdr:cNvPr id="426" name="【庁舎】&#10;有形固定資産減価償却率平均値テキスト"/>
        <xdr:cNvSpPr txBox="1"/>
      </xdr:nvSpPr>
      <xdr:spPr>
        <a:xfrm>
          <a:off x="16408400" y="17996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15875</xdr:rowOff>
    </xdr:from>
    <xdr:to>
      <xdr:col>23</xdr:col>
      <xdr:colOff>568325</xdr:colOff>
      <xdr:row>105</xdr:row>
      <xdr:rowOff>117475</xdr:rowOff>
    </xdr:to>
    <xdr:sp macro="" textlink="">
      <xdr:nvSpPr>
        <xdr:cNvPr id="427" name="フローチャート : 判断 426"/>
        <xdr:cNvSpPr/>
      </xdr:nvSpPr>
      <xdr:spPr>
        <a:xfrm>
          <a:off x="162687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29211</xdr:rowOff>
    </xdr:from>
    <xdr:to>
      <xdr:col>22</xdr:col>
      <xdr:colOff>415925</xdr:colOff>
      <xdr:row>105</xdr:row>
      <xdr:rowOff>130811</xdr:rowOff>
    </xdr:to>
    <xdr:sp macro="" textlink="">
      <xdr:nvSpPr>
        <xdr:cNvPr id="428" name="フローチャート : 判断 427"/>
        <xdr:cNvSpPr/>
      </xdr:nvSpPr>
      <xdr:spPr>
        <a:xfrm>
          <a:off x="15430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147338</xdr:rowOff>
    </xdr:from>
    <xdr:ext cx="405111" cy="259045"/>
    <xdr:sp macro="" textlink="">
      <xdr:nvSpPr>
        <xdr:cNvPr id="429" name="n_1aveValue【庁舎】&#10;有形固定資産減価償却率"/>
        <xdr:cNvSpPr txBox="1"/>
      </xdr:nvSpPr>
      <xdr:spPr>
        <a:xfrm>
          <a:off x="15266043"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0" name="テキスト ボックス 4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1" name="テキスト ボックス 4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2" name="テキスト ボックス 4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3" name="テキスト ボックス 4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4" name="テキスト ボックス 4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25400</xdr:rowOff>
    </xdr:from>
    <xdr:to>
      <xdr:col>22</xdr:col>
      <xdr:colOff>415925</xdr:colOff>
      <xdr:row>108</xdr:row>
      <xdr:rowOff>127000</xdr:rowOff>
    </xdr:to>
    <xdr:sp macro="" textlink="">
      <xdr:nvSpPr>
        <xdr:cNvPr id="435" name="円/楕円 434"/>
        <xdr:cNvSpPr/>
      </xdr:nvSpPr>
      <xdr:spPr>
        <a:xfrm>
          <a:off x="15430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118127</xdr:rowOff>
    </xdr:from>
    <xdr:ext cx="405111" cy="259045"/>
    <xdr:sp macro="" textlink="">
      <xdr:nvSpPr>
        <xdr:cNvPr id="436" name="n_1mainValue【庁舎】&#10;有形固定資産減価償却率"/>
        <xdr:cNvSpPr txBox="1"/>
      </xdr:nvSpPr>
      <xdr:spPr>
        <a:xfrm>
          <a:off x="15266043"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7" name="正方形/長方形 4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8" name="正方形/長方形 4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9" name="正方形/長方形 4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0" name="正方形/長方形 4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1" name="正方形/長方形 4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2" name="正方形/長方形 4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3" name="正方形/長方形 4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4" name="正方形/長方形 4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5" name="テキスト ボックス 4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6" name="直線コネクタ 4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47" name="直線コネクタ 4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48" name="テキスト ボックス 4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49" name="直線コネクタ 4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50" name="テキスト ボックス 4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51" name="直線コネクタ 4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52" name="テキスト ボックス 4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53" name="直線コネクタ 4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54" name="テキスト ボックス 4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55" name="直線コネクタ 4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56" name="テキスト ボックス 4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7" name="直線コネクタ 4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8" name="テキスト ボックス 4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43814</xdr:rowOff>
    </xdr:from>
    <xdr:to>
      <xdr:col>32</xdr:col>
      <xdr:colOff>186689</xdr:colOff>
      <xdr:row>107</xdr:row>
      <xdr:rowOff>104775</xdr:rowOff>
    </xdr:to>
    <xdr:cxnSp macro="">
      <xdr:nvCxnSpPr>
        <xdr:cNvPr id="460" name="直線コネクタ 459"/>
        <xdr:cNvCxnSpPr/>
      </xdr:nvCxnSpPr>
      <xdr:spPr>
        <a:xfrm flipV="1">
          <a:off x="22160864" y="17360264"/>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108602</xdr:rowOff>
    </xdr:from>
    <xdr:ext cx="469744" cy="259045"/>
    <xdr:sp macro="" textlink="">
      <xdr:nvSpPr>
        <xdr:cNvPr id="461" name="【庁舎】&#10;一人当たり面積最小値テキスト"/>
        <xdr:cNvSpPr txBox="1"/>
      </xdr:nvSpPr>
      <xdr:spPr>
        <a:xfrm>
          <a:off x="222504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32</xdr:col>
      <xdr:colOff>98425</xdr:colOff>
      <xdr:row>107</xdr:row>
      <xdr:rowOff>104775</xdr:rowOff>
    </xdr:from>
    <xdr:to>
      <xdr:col>32</xdr:col>
      <xdr:colOff>276225</xdr:colOff>
      <xdr:row>107</xdr:row>
      <xdr:rowOff>104775</xdr:rowOff>
    </xdr:to>
    <xdr:cxnSp macro="">
      <xdr:nvCxnSpPr>
        <xdr:cNvPr id="462" name="直線コネクタ 461"/>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161941</xdr:rowOff>
    </xdr:from>
    <xdr:ext cx="469744" cy="259045"/>
    <xdr:sp macro="" textlink="">
      <xdr:nvSpPr>
        <xdr:cNvPr id="463" name="【庁舎】&#10;一人当たり面積最大値テキスト"/>
        <xdr:cNvSpPr txBox="1"/>
      </xdr:nvSpPr>
      <xdr:spPr>
        <a:xfrm>
          <a:off x="22250400" y="1713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0.687</a:t>
          </a:r>
          <a:endParaRPr kumimoji="1" lang="ja-JP" altLang="en-US" sz="1000" b="1">
            <a:latin typeface="ＭＳ Ｐゴシック"/>
          </a:endParaRPr>
        </a:p>
      </xdr:txBody>
    </xdr:sp>
    <xdr:clientData/>
  </xdr:oneCellAnchor>
  <xdr:twoCellAnchor>
    <xdr:from>
      <xdr:col>32</xdr:col>
      <xdr:colOff>98425</xdr:colOff>
      <xdr:row>101</xdr:row>
      <xdr:rowOff>43814</xdr:rowOff>
    </xdr:from>
    <xdr:to>
      <xdr:col>32</xdr:col>
      <xdr:colOff>276225</xdr:colOff>
      <xdr:row>101</xdr:row>
      <xdr:rowOff>43814</xdr:rowOff>
    </xdr:to>
    <xdr:cxnSp macro="">
      <xdr:nvCxnSpPr>
        <xdr:cNvPr id="464" name="直線コネクタ 463"/>
        <xdr:cNvCxnSpPr/>
      </xdr:nvCxnSpPr>
      <xdr:spPr>
        <a:xfrm>
          <a:off x="22072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139082</xdr:rowOff>
    </xdr:from>
    <xdr:ext cx="469744" cy="259045"/>
    <xdr:sp macro="" textlink="">
      <xdr:nvSpPr>
        <xdr:cNvPr id="465" name="【庁舎】&#10;一人当たり面積平均値テキスト"/>
        <xdr:cNvSpPr txBox="1"/>
      </xdr:nvSpPr>
      <xdr:spPr>
        <a:xfrm>
          <a:off x="22250400" y="18141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160655</xdr:rowOff>
    </xdr:from>
    <xdr:to>
      <xdr:col>32</xdr:col>
      <xdr:colOff>238125</xdr:colOff>
      <xdr:row>106</xdr:row>
      <xdr:rowOff>90805</xdr:rowOff>
    </xdr:to>
    <xdr:sp macro="" textlink="">
      <xdr:nvSpPr>
        <xdr:cNvPr id="466" name="フローチャート : 判断 465"/>
        <xdr:cNvSpPr/>
      </xdr:nvSpPr>
      <xdr:spPr>
        <a:xfrm>
          <a:off x="22110700" y="1816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4445</xdr:rowOff>
    </xdr:from>
    <xdr:to>
      <xdr:col>31</xdr:col>
      <xdr:colOff>85725</xdr:colOff>
      <xdr:row>106</xdr:row>
      <xdr:rowOff>106045</xdr:rowOff>
    </xdr:to>
    <xdr:sp macro="" textlink="">
      <xdr:nvSpPr>
        <xdr:cNvPr id="467" name="フローチャート : 判断 466"/>
        <xdr:cNvSpPr/>
      </xdr:nvSpPr>
      <xdr:spPr>
        <a:xfrm>
          <a:off x="21272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97172</xdr:rowOff>
    </xdr:from>
    <xdr:ext cx="469744" cy="259045"/>
    <xdr:sp macro="" textlink="">
      <xdr:nvSpPr>
        <xdr:cNvPr id="468" name="n_1aveValue【庁舎】&#10;一人当たり面積"/>
        <xdr:cNvSpPr txBox="1"/>
      </xdr:nvSpPr>
      <xdr:spPr>
        <a:xfrm>
          <a:off x="210757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9" name="テキスト ボックス 4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0" name="テキスト ボックス 4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1" name="テキスト ボックス 4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2" name="テキスト ボックス 4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3" name="テキスト ボックス 4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90170</xdr:rowOff>
    </xdr:from>
    <xdr:to>
      <xdr:col>31</xdr:col>
      <xdr:colOff>85725</xdr:colOff>
      <xdr:row>106</xdr:row>
      <xdr:rowOff>20320</xdr:rowOff>
    </xdr:to>
    <xdr:sp macro="" textlink="">
      <xdr:nvSpPr>
        <xdr:cNvPr id="474" name="円/楕円 473"/>
        <xdr:cNvSpPr/>
      </xdr:nvSpPr>
      <xdr:spPr>
        <a:xfrm>
          <a:off x="21272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36847</xdr:rowOff>
    </xdr:from>
    <xdr:ext cx="469744" cy="259045"/>
    <xdr:sp macro="" textlink="">
      <xdr:nvSpPr>
        <xdr:cNvPr id="475" name="n_1mainValue【庁舎】&#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6" name="正方形/長方形 4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7" name="正方形/長方形 4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8" name="テキスト ボックス 4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類似団体と比較して特に有形固定資産減価償却率が高くなっている施設は，体育館，保健センター，消防施設であり，特に低くなっている施設は庁舎である。</a:t>
          </a:r>
          <a:endParaRPr lang="ja-JP" altLang="ja-JP" sz="1300">
            <a:effectLst/>
          </a:endParaRPr>
        </a:p>
        <a:p>
          <a:r>
            <a:rPr kumimoji="1" lang="ja-JP" altLang="ja-JP" sz="1300">
              <a:solidFill>
                <a:schemeClr val="dk1"/>
              </a:solidFill>
              <a:effectLst/>
              <a:latin typeface="+mn-lt"/>
              <a:ea typeface="+mn-ea"/>
              <a:cs typeface="+mn-cs"/>
            </a:rPr>
            <a:t>　体育館，保健センター，消防施設では体育館や消防分団詰所の一部が耐用年数を過ぎている施設もあり，修繕等を行いながら使用しているところであり，今後は，公共施設等総合管理計画に基づき，老朽化対策に積極的に取り組んでいく。</a:t>
          </a:r>
          <a:endParaRPr lang="ja-JP" altLang="ja-JP" sz="1300">
            <a:effectLst/>
          </a:endParaRPr>
        </a:p>
        <a:p>
          <a:r>
            <a:rPr kumimoji="1" lang="ja-JP" altLang="ja-JP" sz="1300">
              <a:solidFill>
                <a:schemeClr val="dk1"/>
              </a:solidFill>
              <a:effectLst/>
              <a:latin typeface="+mn-lt"/>
              <a:ea typeface="+mn-ea"/>
              <a:cs typeface="+mn-cs"/>
            </a:rPr>
            <a:t>　庁舎については，類似団体平均を</a:t>
          </a:r>
          <a:r>
            <a:rPr kumimoji="1" lang="en-US" altLang="ja-JP" sz="1300">
              <a:solidFill>
                <a:schemeClr val="dk1"/>
              </a:solidFill>
              <a:effectLst/>
              <a:latin typeface="+mn-lt"/>
              <a:ea typeface="+mn-ea"/>
              <a:cs typeface="+mn-cs"/>
            </a:rPr>
            <a:t>26.8</a:t>
          </a:r>
          <a:r>
            <a:rPr kumimoji="1" lang="ja-JP" altLang="ja-JP" sz="1300">
              <a:solidFill>
                <a:schemeClr val="dk1"/>
              </a:solidFill>
              <a:effectLst/>
              <a:latin typeface="+mn-lt"/>
              <a:ea typeface="+mn-ea"/>
              <a:cs typeface="+mn-cs"/>
            </a:rPr>
            <a:t>ポイント下回っており，比較的新しい平成</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年度に竣工したためである。</a:t>
          </a:r>
          <a:endParaRPr lang="ja-JP" altLang="ja-JP" sz="1300">
            <a:effectLst/>
          </a:endParaRPr>
        </a:p>
        <a:p>
          <a:r>
            <a:rPr kumimoji="1" lang="ja-JP" altLang="ja-JP" sz="1300">
              <a:solidFill>
                <a:schemeClr val="dk1"/>
              </a:solidFill>
              <a:effectLst/>
              <a:latin typeface="+mn-lt"/>
              <a:ea typeface="+mn-ea"/>
              <a:cs typeface="+mn-cs"/>
            </a:rPr>
            <a:t>　また，一般廃棄物処理施設については，一人当たり有形固定資産額が類似団体平均を上回っている。これは，一部事務組合（さしま環境管理事務組合）にて，平成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年度にごみ処理施設であるさしまクリーンセンター寺久を新設したためである。維持管理にかかる経費の増加に留意しつつ生活環境の向上に積極的に取り組んでいく。</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63</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65</v>
      </c>
      <c r="C3" s="391"/>
      <c r="D3" s="391"/>
      <c r="E3" s="392"/>
      <c r="F3" s="392"/>
      <c r="G3" s="392"/>
      <c r="H3" s="392"/>
      <c r="I3" s="392"/>
      <c r="J3" s="392"/>
      <c r="K3" s="392"/>
      <c r="L3" s="392" t="s">
        <v>66</v>
      </c>
      <c r="M3" s="392"/>
      <c r="N3" s="392"/>
      <c r="O3" s="392"/>
      <c r="P3" s="392"/>
      <c r="Q3" s="392"/>
      <c r="R3" s="399"/>
      <c r="S3" s="399"/>
      <c r="T3" s="399"/>
      <c r="U3" s="399"/>
      <c r="V3" s="400"/>
      <c r="W3" s="374" t="s">
        <v>67</v>
      </c>
      <c r="X3" s="375"/>
      <c r="Y3" s="375"/>
      <c r="Z3" s="375"/>
      <c r="AA3" s="375"/>
      <c r="AB3" s="391"/>
      <c r="AC3" s="399" t="s">
        <v>68</v>
      </c>
      <c r="AD3" s="375"/>
      <c r="AE3" s="375"/>
      <c r="AF3" s="375"/>
      <c r="AG3" s="375"/>
      <c r="AH3" s="375"/>
      <c r="AI3" s="375"/>
      <c r="AJ3" s="375"/>
      <c r="AK3" s="375"/>
      <c r="AL3" s="376"/>
      <c r="AM3" s="374" t="s">
        <v>69</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70</v>
      </c>
      <c r="BO3" s="375"/>
      <c r="BP3" s="375"/>
      <c r="BQ3" s="375"/>
      <c r="BR3" s="375"/>
      <c r="BS3" s="375"/>
      <c r="BT3" s="375"/>
      <c r="BU3" s="376"/>
      <c r="BV3" s="374" t="s">
        <v>71</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72</v>
      </c>
      <c r="CU3" s="375"/>
      <c r="CV3" s="375"/>
      <c r="CW3" s="375"/>
      <c r="CX3" s="375"/>
      <c r="CY3" s="375"/>
      <c r="CZ3" s="375"/>
      <c r="DA3" s="376"/>
      <c r="DB3" s="374" t="s">
        <v>73</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74</v>
      </c>
      <c r="AZ4" s="378"/>
      <c r="BA4" s="378"/>
      <c r="BB4" s="378"/>
      <c r="BC4" s="378"/>
      <c r="BD4" s="378"/>
      <c r="BE4" s="378"/>
      <c r="BF4" s="378"/>
      <c r="BG4" s="378"/>
      <c r="BH4" s="378"/>
      <c r="BI4" s="378"/>
      <c r="BJ4" s="378"/>
      <c r="BK4" s="378"/>
      <c r="BL4" s="378"/>
      <c r="BM4" s="379"/>
      <c r="BN4" s="380">
        <v>10913152</v>
      </c>
      <c r="BO4" s="381"/>
      <c r="BP4" s="381"/>
      <c r="BQ4" s="381"/>
      <c r="BR4" s="381"/>
      <c r="BS4" s="381"/>
      <c r="BT4" s="381"/>
      <c r="BU4" s="382"/>
      <c r="BV4" s="380">
        <v>9579195</v>
      </c>
      <c r="BW4" s="381"/>
      <c r="BX4" s="381"/>
      <c r="BY4" s="381"/>
      <c r="BZ4" s="381"/>
      <c r="CA4" s="381"/>
      <c r="CB4" s="381"/>
      <c r="CC4" s="382"/>
      <c r="CD4" s="383" t="s">
        <v>75</v>
      </c>
      <c r="CE4" s="384"/>
      <c r="CF4" s="384"/>
      <c r="CG4" s="384"/>
      <c r="CH4" s="384"/>
      <c r="CI4" s="384"/>
      <c r="CJ4" s="384"/>
      <c r="CK4" s="384"/>
      <c r="CL4" s="384"/>
      <c r="CM4" s="384"/>
      <c r="CN4" s="384"/>
      <c r="CO4" s="384"/>
      <c r="CP4" s="384"/>
      <c r="CQ4" s="384"/>
      <c r="CR4" s="384"/>
      <c r="CS4" s="385"/>
      <c r="CT4" s="386">
        <v>3.8</v>
      </c>
      <c r="CU4" s="387"/>
      <c r="CV4" s="387"/>
      <c r="CW4" s="387"/>
      <c r="CX4" s="387"/>
      <c r="CY4" s="387"/>
      <c r="CZ4" s="387"/>
      <c r="DA4" s="388"/>
      <c r="DB4" s="386">
        <v>5.8</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76</v>
      </c>
      <c r="AN5" s="447"/>
      <c r="AO5" s="447"/>
      <c r="AP5" s="447"/>
      <c r="AQ5" s="447"/>
      <c r="AR5" s="447"/>
      <c r="AS5" s="447"/>
      <c r="AT5" s="448"/>
      <c r="AU5" s="449" t="s">
        <v>77</v>
      </c>
      <c r="AV5" s="450"/>
      <c r="AW5" s="450"/>
      <c r="AX5" s="450"/>
      <c r="AY5" s="451" t="s">
        <v>78</v>
      </c>
      <c r="AZ5" s="452"/>
      <c r="BA5" s="452"/>
      <c r="BB5" s="452"/>
      <c r="BC5" s="452"/>
      <c r="BD5" s="452"/>
      <c r="BE5" s="452"/>
      <c r="BF5" s="452"/>
      <c r="BG5" s="452"/>
      <c r="BH5" s="452"/>
      <c r="BI5" s="452"/>
      <c r="BJ5" s="452"/>
      <c r="BK5" s="452"/>
      <c r="BL5" s="452"/>
      <c r="BM5" s="453"/>
      <c r="BN5" s="417">
        <v>10561845</v>
      </c>
      <c r="BO5" s="418"/>
      <c r="BP5" s="418"/>
      <c r="BQ5" s="418"/>
      <c r="BR5" s="418"/>
      <c r="BS5" s="418"/>
      <c r="BT5" s="418"/>
      <c r="BU5" s="419"/>
      <c r="BV5" s="417">
        <v>9121339</v>
      </c>
      <c r="BW5" s="418"/>
      <c r="BX5" s="418"/>
      <c r="BY5" s="418"/>
      <c r="BZ5" s="418"/>
      <c r="CA5" s="418"/>
      <c r="CB5" s="418"/>
      <c r="CC5" s="419"/>
      <c r="CD5" s="420" t="s">
        <v>79</v>
      </c>
      <c r="CE5" s="421"/>
      <c r="CF5" s="421"/>
      <c r="CG5" s="421"/>
      <c r="CH5" s="421"/>
      <c r="CI5" s="421"/>
      <c r="CJ5" s="421"/>
      <c r="CK5" s="421"/>
      <c r="CL5" s="421"/>
      <c r="CM5" s="421"/>
      <c r="CN5" s="421"/>
      <c r="CO5" s="421"/>
      <c r="CP5" s="421"/>
      <c r="CQ5" s="421"/>
      <c r="CR5" s="421"/>
      <c r="CS5" s="422"/>
      <c r="CT5" s="414">
        <v>90.8</v>
      </c>
      <c r="CU5" s="415"/>
      <c r="CV5" s="415"/>
      <c r="CW5" s="415"/>
      <c r="CX5" s="415"/>
      <c r="CY5" s="415"/>
      <c r="CZ5" s="415"/>
      <c r="DA5" s="416"/>
      <c r="DB5" s="414">
        <v>90.2</v>
      </c>
      <c r="DC5" s="415"/>
      <c r="DD5" s="415"/>
      <c r="DE5" s="415"/>
      <c r="DF5" s="415"/>
      <c r="DG5" s="415"/>
      <c r="DH5" s="415"/>
      <c r="DI5" s="416"/>
      <c r="DJ5" s="139"/>
      <c r="DK5" s="139"/>
      <c r="DL5" s="139"/>
      <c r="DM5" s="139"/>
      <c r="DN5" s="139"/>
      <c r="DO5" s="139"/>
    </row>
    <row r="6" spans="1:119" ht="18.75" customHeight="1" x14ac:dyDescent="0.15">
      <c r="A6" s="140"/>
      <c r="B6" s="423" t="s">
        <v>80</v>
      </c>
      <c r="C6" s="424"/>
      <c r="D6" s="424"/>
      <c r="E6" s="425"/>
      <c r="F6" s="425"/>
      <c r="G6" s="425"/>
      <c r="H6" s="425"/>
      <c r="I6" s="425"/>
      <c r="J6" s="425"/>
      <c r="K6" s="425"/>
      <c r="L6" s="425" t="s">
        <v>81</v>
      </c>
      <c r="M6" s="425"/>
      <c r="N6" s="425"/>
      <c r="O6" s="425"/>
      <c r="P6" s="425"/>
      <c r="Q6" s="425"/>
      <c r="R6" s="429"/>
      <c r="S6" s="429"/>
      <c r="T6" s="429"/>
      <c r="U6" s="429"/>
      <c r="V6" s="430"/>
      <c r="W6" s="433" t="s">
        <v>82</v>
      </c>
      <c r="X6" s="434"/>
      <c r="Y6" s="434"/>
      <c r="Z6" s="434"/>
      <c r="AA6" s="434"/>
      <c r="AB6" s="424"/>
      <c r="AC6" s="437" t="s">
        <v>83</v>
      </c>
      <c r="AD6" s="438"/>
      <c r="AE6" s="438"/>
      <c r="AF6" s="438"/>
      <c r="AG6" s="438"/>
      <c r="AH6" s="438"/>
      <c r="AI6" s="438"/>
      <c r="AJ6" s="438"/>
      <c r="AK6" s="438"/>
      <c r="AL6" s="439"/>
      <c r="AM6" s="446" t="s">
        <v>84</v>
      </c>
      <c r="AN6" s="447"/>
      <c r="AO6" s="447"/>
      <c r="AP6" s="447"/>
      <c r="AQ6" s="447"/>
      <c r="AR6" s="447"/>
      <c r="AS6" s="447"/>
      <c r="AT6" s="448"/>
      <c r="AU6" s="449" t="s">
        <v>77</v>
      </c>
      <c r="AV6" s="450"/>
      <c r="AW6" s="450"/>
      <c r="AX6" s="450"/>
      <c r="AY6" s="451" t="s">
        <v>85</v>
      </c>
      <c r="AZ6" s="452"/>
      <c r="BA6" s="452"/>
      <c r="BB6" s="452"/>
      <c r="BC6" s="452"/>
      <c r="BD6" s="452"/>
      <c r="BE6" s="452"/>
      <c r="BF6" s="452"/>
      <c r="BG6" s="452"/>
      <c r="BH6" s="452"/>
      <c r="BI6" s="452"/>
      <c r="BJ6" s="452"/>
      <c r="BK6" s="452"/>
      <c r="BL6" s="452"/>
      <c r="BM6" s="453"/>
      <c r="BN6" s="417">
        <v>351307</v>
      </c>
      <c r="BO6" s="418"/>
      <c r="BP6" s="418"/>
      <c r="BQ6" s="418"/>
      <c r="BR6" s="418"/>
      <c r="BS6" s="418"/>
      <c r="BT6" s="418"/>
      <c r="BU6" s="419"/>
      <c r="BV6" s="417">
        <v>457856</v>
      </c>
      <c r="BW6" s="418"/>
      <c r="BX6" s="418"/>
      <c r="BY6" s="418"/>
      <c r="BZ6" s="418"/>
      <c r="CA6" s="418"/>
      <c r="CB6" s="418"/>
      <c r="CC6" s="419"/>
      <c r="CD6" s="420" t="s">
        <v>86</v>
      </c>
      <c r="CE6" s="421"/>
      <c r="CF6" s="421"/>
      <c r="CG6" s="421"/>
      <c r="CH6" s="421"/>
      <c r="CI6" s="421"/>
      <c r="CJ6" s="421"/>
      <c r="CK6" s="421"/>
      <c r="CL6" s="421"/>
      <c r="CM6" s="421"/>
      <c r="CN6" s="421"/>
      <c r="CO6" s="421"/>
      <c r="CP6" s="421"/>
      <c r="CQ6" s="421"/>
      <c r="CR6" s="421"/>
      <c r="CS6" s="422"/>
      <c r="CT6" s="454">
        <v>97.3</v>
      </c>
      <c r="CU6" s="455"/>
      <c r="CV6" s="455"/>
      <c r="CW6" s="455"/>
      <c r="CX6" s="455"/>
      <c r="CY6" s="455"/>
      <c r="CZ6" s="455"/>
      <c r="DA6" s="456"/>
      <c r="DB6" s="454">
        <v>97.9</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87</v>
      </c>
      <c r="AN7" s="447"/>
      <c r="AO7" s="447"/>
      <c r="AP7" s="447"/>
      <c r="AQ7" s="447"/>
      <c r="AR7" s="447"/>
      <c r="AS7" s="447"/>
      <c r="AT7" s="448"/>
      <c r="AU7" s="449" t="s">
        <v>88</v>
      </c>
      <c r="AV7" s="450"/>
      <c r="AW7" s="450"/>
      <c r="AX7" s="450"/>
      <c r="AY7" s="451" t="s">
        <v>89</v>
      </c>
      <c r="AZ7" s="452"/>
      <c r="BA7" s="452"/>
      <c r="BB7" s="452"/>
      <c r="BC7" s="452"/>
      <c r="BD7" s="452"/>
      <c r="BE7" s="452"/>
      <c r="BF7" s="452"/>
      <c r="BG7" s="452"/>
      <c r="BH7" s="452"/>
      <c r="BI7" s="452"/>
      <c r="BJ7" s="452"/>
      <c r="BK7" s="452"/>
      <c r="BL7" s="452"/>
      <c r="BM7" s="453"/>
      <c r="BN7" s="417">
        <v>124024</v>
      </c>
      <c r="BO7" s="418"/>
      <c r="BP7" s="418"/>
      <c r="BQ7" s="418"/>
      <c r="BR7" s="418"/>
      <c r="BS7" s="418"/>
      <c r="BT7" s="418"/>
      <c r="BU7" s="419"/>
      <c r="BV7" s="417">
        <v>111177</v>
      </c>
      <c r="BW7" s="418"/>
      <c r="BX7" s="418"/>
      <c r="BY7" s="418"/>
      <c r="BZ7" s="418"/>
      <c r="CA7" s="418"/>
      <c r="CB7" s="418"/>
      <c r="CC7" s="419"/>
      <c r="CD7" s="420" t="s">
        <v>90</v>
      </c>
      <c r="CE7" s="421"/>
      <c r="CF7" s="421"/>
      <c r="CG7" s="421"/>
      <c r="CH7" s="421"/>
      <c r="CI7" s="421"/>
      <c r="CJ7" s="421"/>
      <c r="CK7" s="421"/>
      <c r="CL7" s="421"/>
      <c r="CM7" s="421"/>
      <c r="CN7" s="421"/>
      <c r="CO7" s="421"/>
      <c r="CP7" s="421"/>
      <c r="CQ7" s="421"/>
      <c r="CR7" s="421"/>
      <c r="CS7" s="422"/>
      <c r="CT7" s="417">
        <v>5905535</v>
      </c>
      <c r="CU7" s="418"/>
      <c r="CV7" s="418"/>
      <c r="CW7" s="418"/>
      <c r="CX7" s="418"/>
      <c r="CY7" s="418"/>
      <c r="CZ7" s="418"/>
      <c r="DA7" s="419"/>
      <c r="DB7" s="417">
        <v>5966658</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91</v>
      </c>
      <c r="AN8" s="447"/>
      <c r="AO8" s="447"/>
      <c r="AP8" s="447"/>
      <c r="AQ8" s="447"/>
      <c r="AR8" s="447"/>
      <c r="AS8" s="447"/>
      <c r="AT8" s="448"/>
      <c r="AU8" s="449" t="s">
        <v>92</v>
      </c>
      <c r="AV8" s="450"/>
      <c r="AW8" s="450"/>
      <c r="AX8" s="450"/>
      <c r="AY8" s="451" t="s">
        <v>93</v>
      </c>
      <c r="AZ8" s="452"/>
      <c r="BA8" s="452"/>
      <c r="BB8" s="452"/>
      <c r="BC8" s="452"/>
      <c r="BD8" s="452"/>
      <c r="BE8" s="452"/>
      <c r="BF8" s="452"/>
      <c r="BG8" s="452"/>
      <c r="BH8" s="452"/>
      <c r="BI8" s="452"/>
      <c r="BJ8" s="452"/>
      <c r="BK8" s="452"/>
      <c r="BL8" s="452"/>
      <c r="BM8" s="453"/>
      <c r="BN8" s="417">
        <v>227283</v>
      </c>
      <c r="BO8" s="418"/>
      <c r="BP8" s="418"/>
      <c r="BQ8" s="418"/>
      <c r="BR8" s="418"/>
      <c r="BS8" s="418"/>
      <c r="BT8" s="418"/>
      <c r="BU8" s="419"/>
      <c r="BV8" s="417">
        <v>346679</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0.68</v>
      </c>
      <c r="CU8" s="458"/>
      <c r="CV8" s="458"/>
      <c r="CW8" s="458"/>
      <c r="CX8" s="458"/>
      <c r="CY8" s="458"/>
      <c r="CZ8" s="458"/>
      <c r="DA8" s="459"/>
      <c r="DB8" s="457">
        <v>0.67</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24517</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77</v>
      </c>
      <c r="AV9" s="450"/>
      <c r="AW9" s="450"/>
      <c r="AX9" s="450"/>
      <c r="AY9" s="451" t="s">
        <v>99</v>
      </c>
      <c r="AZ9" s="452"/>
      <c r="BA9" s="452"/>
      <c r="BB9" s="452"/>
      <c r="BC9" s="452"/>
      <c r="BD9" s="452"/>
      <c r="BE9" s="452"/>
      <c r="BF9" s="452"/>
      <c r="BG9" s="452"/>
      <c r="BH9" s="452"/>
      <c r="BI9" s="452"/>
      <c r="BJ9" s="452"/>
      <c r="BK9" s="452"/>
      <c r="BL9" s="452"/>
      <c r="BM9" s="453"/>
      <c r="BN9" s="417">
        <v>-119396</v>
      </c>
      <c r="BO9" s="418"/>
      <c r="BP9" s="418"/>
      <c r="BQ9" s="418"/>
      <c r="BR9" s="418"/>
      <c r="BS9" s="418"/>
      <c r="BT9" s="418"/>
      <c r="BU9" s="419"/>
      <c r="BV9" s="417">
        <v>174332</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15.6</v>
      </c>
      <c r="CU9" s="415"/>
      <c r="CV9" s="415"/>
      <c r="CW9" s="415"/>
      <c r="CX9" s="415"/>
      <c r="CY9" s="415"/>
      <c r="CZ9" s="415"/>
      <c r="DA9" s="416"/>
      <c r="DB9" s="414">
        <v>14.8</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101</v>
      </c>
      <c r="M10" s="447"/>
      <c r="N10" s="447"/>
      <c r="O10" s="447"/>
      <c r="P10" s="447"/>
      <c r="Q10" s="448"/>
      <c r="R10" s="468">
        <v>25714</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60742</v>
      </c>
      <c r="BO10" s="418"/>
      <c r="BP10" s="418"/>
      <c r="BQ10" s="418"/>
      <c r="BR10" s="418"/>
      <c r="BS10" s="418"/>
      <c r="BT10" s="418"/>
      <c r="BU10" s="419"/>
      <c r="BV10" s="417">
        <v>39205</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77</v>
      </c>
      <c r="AV11" s="450"/>
      <c r="AW11" s="450"/>
      <c r="AX11" s="450"/>
      <c r="AY11" s="451" t="s">
        <v>109</v>
      </c>
      <c r="AZ11" s="452"/>
      <c r="BA11" s="452"/>
      <c r="BB11" s="452"/>
      <c r="BC11" s="452"/>
      <c r="BD11" s="452"/>
      <c r="BE11" s="452"/>
      <c r="BF11" s="452"/>
      <c r="BG11" s="452"/>
      <c r="BH11" s="452"/>
      <c r="BI11" s="452"/>
      <c r="BJ11" s="452"/>
      <c r="BK11" s="452"/>
      <c r="BL11" s="452"/>
      <c r="BM11" s="453"/>
      <c r="BN11" s="417" t="s">
        <v>110</v>
      </c>
      <c r="BO11" s="418"/>
      <c r="BP11" s="418"/>
      <c r="BQ11" s="418"/>
      <c r="BR11" s="418"/>
      <c r="BS11" s="418"/>
      <c r="BT11" s="418"/>
      <c r="BU11" s="419"/>
      <c r="BV11" s="417" t="s">
        <v>110</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110</v>
      </c>
      <c r="CU11" s="458"/>
      <c r="CV11" s="458"/>
      <c r="CW11" s="458"/>
      <c r="CX11" s="458"/>
      <c r="CY11" s="458"/>
      <c r="CZ11" s="458"/>
      <c r="DA11" s="459"/>
      <c r="DB11" s="457" t="s">
        <v>110</v>
      </c>
      <c r="DC11" s="458"/>
      <c r="DD11" s="458"/>
      <c r="DE11" s="458"/>
      <c r="DF11" s="458"/>
      <c r="DG11" s="458"/>
      <c r="DH11" s="458"/>
      <c r="DI11" s="459"/>
      <c r="DJ11" s="139"/>
      <c r="DK11" s="139"/>
      <c r="DL11" s="139"/>
      <c r="DM11" s="139"/>
      <c r="DN11" s="139"/>
      <c r="DO11" s="139"/>
    </row>
    <row r="12" spans="1:119" ht="18.75" customHeight="1" x14ac:dyDescent="0.15">
      <c r="A12" s="140"/>
      <c r="B12" s="477" t="s">
        <v>112</v>
      </c>
      <c r="C12" s="478"/>
      <c r="D12" s="478"/>
      <c r="E12" s="478"/>
      <c r="F12" s="478"/>
      <c r="G12" s="478"/>
      <c r="H12" s="478"/>
      <c r="I12" s="478"/>
      <c r="J12" s="478"/>
      <c r="K12" s="479"/>
      <c r="L12" s="486" t="s">
        <v>113</v>
      </c>
      <c r="M12" s="487"/>
      <c r="N12" s="487"/>
      <c r="O12" s="487"/>
      <c r="P12" s="487"/>
      <c r="Q12" s="488"/>
      <c r="R12" s="489">
        <v>25391</v>
      </c>
      <c r="S12" s="490"/>
      <c r="T12" s="490"/>
      <c r="U12" s="490"/>
      <c r="V12" s="491"/>
      <c r="W12" s="492" t="s">
        <v>1</v>
      </c>
      <c r="X12" s="450"/>
      <c r="Y12" s="450"/>
      <c r="Z12" s="450"/>
      <c r="AA12" s="450"/>
      <c r="AB12" s="493"/>
      <c r="AC12" s="449" t="s">
        <v>114</v>
      </c>
      <c r="AD12" s="450"/>
      <c r="AE12" s="450"/>
      <c r="AF12" s="450"/>
      <c r="AG12" s="493"/>
      <c r="AH12" s="449" t="s">
        <v>115</v>
      </c>
      <c r="AI12" s="450"/>
      <c r="AJ12" s="450"/>
      <c r="AK12" s="450"/>
      <c r="AL12" s="494"/>
      <c r="AM12" s="446" t="s">
        <v>116</v>
      </c>
      <c r="AN12" s="447"/>
      <c r="AO12" s="447"/>
      <c r="AP12" s="447"/>
      <c r="AQ12" s="447"/>
      <c r="AR12" s="447"/>
      <c r="AS12" s="447"/>
      <c r="AT12" s="448"/>
      <c r="AU12" s="449" t="s">
        <v>117</v>
      </c>
      <c r="AV12" s="450"/>
      <c r="AW12" s="450"/>
      <c r="AX12" s="450"/>
      <c r="AY12" s="451" t="s">
        <v>118</v>
      </c>
      <c r="AZ12" s="452"/>
      <c r="BA12" s="452"/>
      <c r="BB12" s="452"/>
      <c r="BC12" s="452"/>
      <c r="BD12" s="452"/>
      <c r="BE12" s="452"/>
      <c r="BF12" s="452"/>
      <c r="BG12" s="452"/>
      <c r="BH12" s="452"/>
      <c r="BI12" s="452"/>
      <c r="BJ12" s="452"/>
      <c r="BK12" s="452"/>
      <c r="BL12" s="452"/>
      <c r="BM12" s="453"/>
      <c r="BN12" s="417" t="s">
        <v>119</v>
      </c>
      <c r="BO12" s="418"/>
      <c r="BP12" s="418"/>
      <c r="BQ12" s="418"/>
      <c r="BR12" s="418"/>
      <c r="BS12" s="418"/>
      <c r="BT12" s="418"/>
      <c r="BU12" s="419"/>
      <c r="BV12" s="417" t="s">
        <v>119</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119</v>
      </c>
      <c r="CU12" s="458"/>
      <c r="CV12" s="458"/>
      <c r="CW12" s="458"/>
      <c r="CX12" s="458"/>
      <c r="CY12" s="458"/>
      <c r="CZ12" s="458"/>
      <c r="DA12" s="459"/>
      <c r="DB12" s="457" t="s">
        <v>119</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121</v>
      </c>
      <c r="N13" s="506"/>
      <c r="O13" s="506"/>
      <c r="P13" s="506"/>
      <c r="Q13" s="507"/>
      <c r="R13" s="498">
        <v>24593</v>
      </c>
      <c r="S13" s="499"/>
      <c r="T13" s="499"/>
      <c r="U13" s="499"/>
      <c r="V13" s="500"/>
      <c r="W13" s="433" t="s">
        <v>122</v>
      </c>
      <c r="X13" s="434"/>
      <c r="Y13" s="434"/>
      <c r="Z13" s="434"/>
      <c r="AA13" s="434"/>
      <c r="AB13" s="424"/>
      <c r="AC13" s="468">
        <v>1137</v>
      </c>
      <c r="AD13" s="469"/>
      <c r="AE13" s="469"/>
      <c r="AF13" s="469"/>
      <c r="AG13" s="508"/>
      <c r="AH13" s="468">
        <v>1216</v>
      </c>
      <c r="AI13" s="469"/>
      <c r="AJ13" s="469"/>
      <c r="AK13" s="469"/>
      <c r="AL13" s="470"/>
      <c r="AM13" s="446" t="s">
        <v>123</v>
      </c>
      <c r="AN13" s="447"/>
      <c r="AO13" s="447"/>
      <c r="AP13" s="447"/>
      <c r="AQ13" s="447"/>
      <c r="AR13" s="447"/>
      <c r="AS13" s="447"/>
      <c r="AT13" s="448"/>
      <c r="AU13" s="449" t="s">
        <v>124</v>
      </c>
      <c r="AV13" s="450"/>
      <c r="AW13" s="450"/>
      <c r="AX13" s="450"/>
      <c r="AY13" s="451" t="s">
        <v>125</v>
      </c>
      <c r="AZ13" s="452"/>
      <c r="BA13" s="452"/>
      <c r="BB13" s="452"/>
      <c r="BC13" s="452"/>
      <c r="BD13" s="452"/>
      <c r="BE13" s="452"/>
      <c r="BF13" s="452"/>
      <c r="BG13" s="452"/>
      <c r="BH13" s="452"/>
      <c r="BI13" s="452"/>
      <c r="BJ13" s="452"/>
      <c r="BK13" s="452"/>
      <c r="BL13" s="452"/>
      <c r="BM13" s="453"/>
      <c r="BN13" s="417">
        <v>-58654</v>
      </c>
      <c r="BO13" s="418"/>
      <c r="BP13" s="418"/>
      <c r="BQ13" s="418"/>
      <c r="BR13" s="418"/>
      <c r="BS13" s="418"/>
      <c r="BT13" s="418"/>
      <c r="BU13" s="419"/>
      <c r="BV13" s="417">
        <v>213537</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15.7</v>
      </c>
      <c r="CU13" s="415"/>
      <c r="CV13" s="415"/>
      <c r="CW13" s="415"/>
      <c r="CX13" s="415"/>
      <c r="CY13" s="415"/>
      <c r="CZ13" s="415"/>
      <c r="DA13" s="416"/>
      <c r="DB13" s="414">
        <v>15.7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127</v>
      </c>
      <c r="M14" s="496"/>
      <c r="N14" s="496"/>
      <c r="O14" s="496"/>
      <c r="P14" s="496"/>
      <c r="Q14" s="497"/>
      <c r="R14" s="498">
        <v>25477</v>
      </c>
      <c r="S14" s="499"/>
      <c r="T14" s="499"/>
      <c r="U14" s="499"/>
      <c r="V14" s="500"/>
      <c r="W14" s="407"/>
      <c r="X14" s="408"/>
      <c r="Y14" s="408"/>
      <c r="Z14" s="408"/>
      <c r="AA14" s="408"/>
      <c r="AB14" s="397"/>
      <c r="AC14" s="501">
        <v>9.1</v>
      </c>
      <c r="AD14" s="502"/>
      <c r="AE14" s="502"/>
      <c r="AF14" s="502"/>
      <c r="AG14" s="503"/>
      <c r="AH14" s="501">
        <v>9.6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136.6</v>
      </c>
      <c r="CU14" s="513"/>
      <c r="CV14" s="513"/>
      <c r="CW14" s="513"/>
      <c r="CX14" s="513"/>
      <c r="CY14" s="513"/>
      <c r="CZ14" s="513"/>
      <c r="DA14" s="514"/>
      <c r="DB14" s="512">
        <v>152.4</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121</v>
      </c>
      <c r="N15" s="506"/>
      <c r="O15" s="506"/>
      <c r="P15" s="506"/>
      <c r="Q15" s="507"/>
      <c r="R15" s="498">
        <v>24784</v>
      </c>
      <c r="S15" s="499"/>
      <c r="T15" s="499"/>
      <c r="U15" s="499"/>
      <c r="V15" s="500"/>
      <c r="W15" s="433" t="s">
        <v>129</v>
      </c>
      <c r="X15" s="434"/>
      <c r="Y15" s="434"/>
      <c r="Z15" s="434"/>
      <c r="AA15" s="434"/>
      <c r="AB15" s="424"/>
      <c r="AC15" s="468">
        <v>4545</v>
      </c>
      <c r="AD15" s="469"/>
      <c r="AE15" s="469"/>
      <c r="AF15" s="469"/>
      <c r="AG15" s="508"/>
      <c r="AH15" s="468">
        <v>4689</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3150402</v>
      </c>
      <c r="BO15" s="381"/>
      <c r="BP15" s="381"/>
      <c r="BQ15" s="381"/>
      <c r="BR15" s="381"/>
      <c r="BS15" s="381"/>
      <c r="BT15" s="381"/>
      <c r="BU15" s="382"/>
      <c r="BV15" s="380">
        <v>3105520</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36.5</v>
      </c>
      <c r="AD16" s="502"/>
      <c r="AE16" s="502"/>
      <c r="AF16" s="502"/>
      <c r="AG16" s="503"/>
      <c r="AH16" s="501">
        <v>37.1</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4661465</v>
      </c>
      <c r="BO16" s="418"/>
      <c r="BP16" s="418"/>
      <c r="BQ16" s="418"/>
      <c r="BR16" s="418"/>
      <c r="BS16" s="418"/>
      <c r="BT16" s="418"/>
      <c r="BU16" s="419"/>
      <c r="BV16" s="417">
        <v>4646814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135</v>
      </c>
      <c r="N17" s="522"/>
      <c r="O17" s="522"/>
      <c r="P17" s="522"/>
      <c r="Q17" s="523"/>
      <c r="R17" s="518" t="s">
        <v>136</v>
      </c>
      <c r="S17" s="519"/>
      <c r="T17" s="519"/>
      <c r="U17" s="519"/>
      <c r="V17" s="520"/>
      <c r="W17" s="433" t="s">
        <v>137</v>
      </c>
      <c r="X17" s="434"/>
      <c r="Y17" s="434"/>
      <c r="Z17" s="434"/>
      <c r="AA17" s="434"/>
      <c r="AB17" s="424"/>
      <c r="AC17" s="468">
        <v>6755</v>
      </c>
      <c r="AD17" s="469"/>
      <c r="AE17" s="469"/>
      <c r="AF17" s="469"/>
      <c r="AG17" s="508"/>
      <c r="AH17" s="468">
        <v>6720</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3997447</v>
      </c>
      <c r="BO17" s="418"/>
      <c r="BP17" s="418"/>
      <c r="BQ17" s="418"/>
      <c r="BR17" s="418"/>
      <c r="BS17" s="418"/>
      <c r="BT17" s="418"/>
      <c r="BU17" s="419"/>
      <c r="BV17" s="417">
        <v>3950843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46.59</v>
      </c>
      <c r="M18" s="530"/>
      <c r="N18" s="530"/>
      <c r="O18" s="530"/>
      <c r="P18" s="530"/>
      <c r="Q18" s="530"/>
      <c r="R18" s="531"/>
      <c r="S18" s="531"/>
      <c r="T18" s="531"/>
      <c r="U18" s="531"/>
      <c r="V18" s="532"/>
      <c r="W18" s="435"/>
      <c r="X18" s="436"/>
      <c r="Y18" s="436"/>
      <c r="Z18" s="436"/>
      <c r="AA18" s="436"/>
      <c r="AB18" s="427"/>
      <c r="AC18" s="533">
        <v>54.3</v>
      </c>
      <c r="AD18" s="534"/>
      <c r="AE18" s="534"/>
      <c r="AF18" s="534"/>
      <c r="AG18" s="535"/>
      <c r="AH18" s="533">
        <v>53.2</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5459681</v>
      </c>
      <c r="BO18" s="418"/>
      <c r="BP18" s="418"/>
      <c r="BQ18" s="418"/>
      <c r="BR18" s="418"/>
      <c r="BS18" s="418"/>
      <c r="BT18" s="418"/>
      <c r="BU18" s="419"/>
      <c r="BV18" s="417">
        <v>5445888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526</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6761137</v>
      </c>
      <c r="BO19" s="418"/>
      <c r="BP19" s="418"/>
      <c r="BQ19" s="418"/>
      <c r="BR19" s="418"/>
      <c r="BS19" s="418"/>
      <c r="BT19" s="418"/>
      <c r="BU19" s="419"/>
      <c r="BV19" s="417">
        <v>6656548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8061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10090472</v>
      </c>
      <c r="BO23" s="418"/>
      <c r="BP23" s="418"/>
      <c r="BQ23" s="418"/>
      <c r="BR23" s="418"/>
      <c r="BS23" s="418"/>
      <c r="BT23" s="418"/>
      <c r="BU23" s="419"/>
      <c r="BV23" s="417">
        <v>10475527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7180</v>
      </c>
      <c r="R24" s="469"/>
      <c r="S24" s="469"/>
      <c r="T24" s="469"/>
      <c r="U24" s="469"/>
      <c r="V24" s="508"/>
      <c r="W24" s="563"/>
      <c r="X24" s="551"/>
      <c r="Y24" s="552"/>
      <c r="Z24" s="467" t="s">
        <v>153</v>
      </c>
      <c r="AA24" s="447"/>
      <c r="AB24" s="447"/>
      <c r="AC24" s="447"/>
      <c r="AD24" s="447"/>
      <c r="AE24" s="447"/>
      <c r="AF24" s="447"/>
      <c r="AG24" s="448"/>
      <c r="AH24" s="468">
        <v>194</v>
      </c>
      <c r="AI24" s="469"/>
      <c r="AJ24" s="469"/>
      <c r="AK24" s="469"/>
      <c r="AL24" s="508"/>
      <c r="AM24" s="468">
        <v>586656</v>
      </c>
      <c r="AN24" s="469"/>
      <c r="AO24" s="469"/>
      <c r="AP24" s="469"/>
      <c r="AQ24" s="469"/>
      <c r="AR24" s="508"/>
      <c r="AS24" s="468">
        <v>3024</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7867455</v>
      </c>
      <c r="BO24" s="418"/>
      <c r="BP24" s="418"/>
      <c r="BQ24" s="418"/>
      <c r="BR24" s="418"/>
      <c r="BS24" s="418"/>
      <c r="BT24" s="418"/>
      <c r="BU24" s="419"/>
      <c r="BV24" s="417">
        <v>8030907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6089</v>
      </c>
      <c r="R25" s="469"/>
      <c r="S25" s="469"/>
      <c r="T25" s="469"/>
      <c r="U25" s="469"/>
      <c r="V25" s="508"/>
      <c r="W25" s="563"/>
      <c r="X25" s="551"/>
      <c r="Y25" s="552"/>
      <c r="Z25" s="467" t="s">
        <v>156</v>
      </c>
      <c r="AA25" s="447"/>
      <c r="AB25" s="447"/>
      <c r="AC25" s="447"/>
      <c r="AD25" s="447"/>
      <c r="AE25" s="447"/>
      <c r="AF25" s="447"/>
      <c r="AG25" s="448"/>
      <c r="AH25" s="468" t="s">
        <v>119</v>
      </c>
      <c r="AI25" s="469"/>
      <c r="AJ25" s="469"/>
      <c r="AK25" s="469"/>
      <c r="AL25" s="508"/>
      <c r="AM25" s="468" t="s">
        <v>119</v>
      </c>
      <c r="AN25" s="469"/>
      <c r="AO25" s="469"/>
      <c r="AP25" s="469"/>
      <c r="AQ25" s="469"/>
      <c r="AR25" s="508"/>
      <c r="AS25" s="468" t="s">
        <v>119</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1196991</v>
      </c>
      <c r="BO25" s="381"/>
      <c r="BP25" s="381"/>
      <c r="BQ25" s="381"/>
      <c r="BR25" s="381"/>
      <c r="BS25" s="381"/>
      <c r="BT25" s="381"/>
      <c r="BU25" s="382"/>
      <c r="BV25" s="380">
        <v>379622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5472</v>
      </c>
      <c r="R26" s="469"/>
      <c r="S26" s="469"/>
      <c r="T26" s="469"/>
      <c r="U26" s="469"/>
      <c r="V26" s="508"/>
      <c r="W26" s="563"/>
      <c r="X26" s="551"/>
      <c r="Y26" s="552"/>
      <c r="Z26" s="467" t="s">
        <v>159</v>
      </c>
      <c r="AA26" s="573"/>
      <c r="AB26" s="573"/>
      <c r="AC26" s="573"/>
      <c r="AD26" s="573"/>
      <c r="AE26" s="573"/>
      <c r="AF26" s="573"/>
      <c r="AG26" s="574"/>
      <c r="AH26" s="468">
        <v>10</v>
      </c>
      <c r="AI26" s="469"/>
      <c r="AJ26" s="469"/>
      <c r="AK26" s="469"/>
      <c r="AL26" s="508"/>
      <c r="AM26" s="468">
        <v>31840</v>
      </c>
      <c r="AN26" s="469"/>
      <c r="AO26" s="469"/>
      <c r="AP26" s="469"/>
      <c r="AQ26" s="469"/>
      <c r="AR26" s="508"/>
      <c r="AS26" s="468">
        <v>3184</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119</v>
      </c>
      <c r="BO26" s="418"/>
      <c r="BP26" s="418"/>
      <c r="BQ26" s="418"/>
      <c r="BR26" s="418"/>
      <c r="BS26" s="418"/>
      <c r="BT26" s="418"/>
      <c r="BU26" s="419"/>
      <c r="BV26" s="417" t="s">
        <v>119</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3229</v>
      </c>
      <c r="R27" s="469"/>
      <c r="S27" s="469"/>
      <c r="T27" s="469"/>
      <c r="U27" s="469"/>
      <c r="V27" s="508"/>
      <c r="W27" s="563"/>
      <c r="X27" s="551"/>
      <c r="Y27" s="552"/>
      <c r="Z27" s="467" t="s">
        <v>162</v>
      </c>
      <c r="AA27" s="447"/>
      <c r="AB27" s="447"/>
      <c r="AC27" s="447"/>
      <c r="AD27" s="447"/>
      <c r="AE27" s="447"/>
      <c r="AF27" s="447"/>
      <c r="AG27" s="448"/>
      <c r="AH27" s="468" t="s">
        <v>119</v>
      </c>
      <c r="AI27" s="469"/>
      <c r="AJ27" s="469"/>
      <c r="AK27" s="469"/>
      <c r="AL27" s="508"/>
      <c r="AM27" s="468" t="s">
        <v>119</v>
      </c>
      <c r="AN27" s="469"/>
      <c r="AO27" s="469"/>
      <c r="AP27" s="469"/>
      <c r="AQ27" s="469"/>
      <c r="AR27" s="508"/>
      <c r="AS27" s="468" t="s">
        <v>119</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272410</v>
      </c>
      <c r="BO27" s="587"/>
      <c r="BP27" s="587"/>
      <c r="BQ27" s="587"/>
      <c r="BR27" s="587"/>
      <c r="BS27" s="587"/>
      <c r="BT27" s="587"/>
      <c r="BU27" s="588"/>
      <c r="BV27" s="586">
        <v>272388</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2948</v>
      </c>
      <c r="R28" s="469"/>
      <c r="S28" s="469"/>
      <c r="T28" s="469"/>
      <c r="U28" s="469"/>
      <c r="V28" s="508"/>
      <c r="W28" s="563"/>
      <c r="X28" s="551"/>
      <c r="Y28" s="552"/>
      <c r="Z28" s="467" t="s">
        <v>165</v>
      </c>
      <c r="AA28" s="447"/>
      <c r="AB28" s="447"/>
      <c r="AC28" s="447"/>
      <c r="AD28" s="447"/>
      <c r="AE28" s="447"/>
      <c r="AF28" s="447"/>
      <c r="AG28" s="448"/>
      <c r="AH28" s="468" t="s">
        <v>119</v>
      </c>
      <c r="AI28" s="469"/>
      <c r="AJ28" s="469"/>
      <c r="AK28" s="469"/>
      <c r="AL28" s="508"/>
      <c r="AM28" s="468" t="s">
        <v>119</v>
      </c>
      <c r="AN28" s="469"/>
      <c r="AO28" s="469"/>
      <c r="AP28" s="469"/>
      <c r="AQ28" s="469"/>
      <c r="AR28" s="508"/>
      <c r="AS28" s="468" t="s">
        <v>119</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829125</v>
      </c>
      <c r="BO28" s="381"/>
      <c r="BP28" s="381"/>
      <c r="BQ28" s="381"/>
      <c r="BR28" s="381"/>
      <c r="BS28" s="381"/>
      <c r="BT28" s="381"/>
      <c r="BU28" s="382"/>
      <c r="BV28" s="380">
        <v>768383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12</v>
      </c>
      <c r="M29" s="469"/>
      <c r="N29" s="469"/>
      <c r="O29" s="469"/>
      <c r="P29" s="508"/>
      <c r="Q29" s="468">
        <v>2798</v>
      </c>
      <c r="R29" s="469"/>
      <c r="S29" s="469"/>
      <c r="T29" s="469"/>
      <c r="U29" s="469"/>
      <c r="V29" s="508"/>
      <c r="W29" s="564"/>
      <c r="X29" s="565"/>
      <c r="Y29" s="566"/>
      <c r="Z29" s="467" t="s">
        <v>169</v>
      </c>
      <c r="AA29" s="447"/>
      <c r="AB29" s="447"/>
      <c r="AC29" s="447"/>
      <c r="AD29" s="447"/>
      <c r="AE29" s="447"/>
      <c r="AF29" s="447"/>
      <c r="AG29" s="448"/>
      <c r="AH29" s="468">
        <v>194</v>
      </c>
      <c r="AI29" s="469"/>
      <c r="AJ29" s="469"/>
      <c r="AK29" s="469"/>
      <c r="AL29" s="508"/>
      <c r="AM29" s="468">
        <v>586656</v>
      </c>
      <c r="AN29" s="469"/>
      <c r="AO29" s="469"/>
      <c r="AP29" s="469"/>
      <c r="AQ29" s="469"/>
      <c r="AR29" s="508"/>
      <c r="AS29" s="468">
        <v>3024</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1200</v>
      </c>
      <c r="BO29" s="418"/>
      <c r="BP29" s="418"/>
      <c r="BQ29" s="418"/>
      <c r="BR29" s="418"/>
      <c r="BS29" s="418"/>
      <c r="BT29" s="418"/>
      <c r="BU29" s="419"/>
      <c r="BV29" s="417">
        <v>1199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96.6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970489</v>
      </c>
      <c r="BO30" s="587"/>
      <c r="BP30" s="587"/>
      <c r="BQ30" s="587"/>
      <c r="BR30" s="587"/>
      <c r="BS30" s="587"/>
      <c r="BT30" s="587"/>
      <c r="BU30" s="588"/>
      <c r="BV30" s="586">
        <v>624832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境町国民健康保険事業特別会計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境町水道事業会計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境町公共下水道事業特別会計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茨城県市町村総合事務組合（一般会計）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境町土地開発公社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坂東市外２か町公平委員会特別会計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境町介護保険事業特別会計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IF('各会計、関係団体の財政状況及び健全化判断比率'!B33="","",'各会計、関係団体の財政状況及び健全化判断比率'!B33)</f>
        <v>境町農業集落排水事業特別会計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茨城県市町村総合事務組合（県民交通災害共済事業特別会計）</v>
      </c>
      <c r="BZ35" s="599"/>
      <c r="CA35" s="599"/>
      <c r="CB35" s="599"/>
      <c r="CC35" s="599"/>
      <c r="CD35" s="599"/>
      <c r="CE35" s="599"/>
      <c r="CF35" s="599"/>
      <c r="CG35" s="599"/>
      <c r="CH35" s="599"/>
      <c r="CI35" s="599"/>
      <c r="CJ35" s="599"/>
      <c r="CK35" s="599"/>
      <c r="CL35" s="599"/>
      <c r="CM35" s="599"/>
      <c r="CN35" s="167"/>
      <c r="CO35" s="598">
        <f t="shared" ref="CO35:CO43" si="3">IF(CQ35="","",CO34+1)</f>
        <v>20</v>
      </c>
      <c r="CP35" s="598"/>
      <c r="CQ35" s="599" t="str">
        <f>IF('各会計、関係団体の財政状況及び健全化判断比率'!BS8="","",'各会計、関係団体の財政状況及び健全化判断比率'!BS8)</f>
        <v>茨城さかいソーラー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境町後期高齢者医療事業特別会計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茨城租税債権管理機構（一般会計）</v>
      </c>
      <c r="BZ36" s="599"/>
      <c r="CA36" s="599"/>
      <c r="CB36" s="599"/>
      <c r="CC36" s="599"/>
      <c r="CD36" s="599"/>
      <c r="CE36" s="599"/>
      <c r="CF36" s="599"/>
      <c r="CG36" s="599"/>
      <c r="CH36" s="599"/>
      <c r="CI36" s="599"/>
      <c r="CJ36" s="599"/>
      <c r="CK36" s="599"/>
      <c r="CL36" s="599"/>
      <c r="CM36" s="599"/>
      <c r="CN36" s="167"/>
      <c r="CO36" s="598">
        <f t="shared" si="3"/>
        <v>21</v>
      </c>
      <c r="CP36" s="598"/>
      <c r="CQ36" s="599" t="str">
        <f>IF('各会計、関係団体の財政状況及び健全化判断比率'!BS9="","",'各会計、関係団体の財政状況及び健全化判断比率'!BS9)</f>
        <v>さかいまちづくり公社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茨城県後期高齢者医療広域連合（一般会計）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茨城県後期高齢者医療広域連合（後期高齢医療特別会計）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さしま環境管理事務組合（一般会計）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さしま環境管理事務組合（清水丘聖地霊園管理事業特別会計）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茨城西南地方広域市町村圏事務組合（一般会計）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茨城西南地方広域市町村圏事務組合（利根老人ホーム事業特別会計）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18</v>
      </c>
      <c r="BX43" s="598"/>
      <c r="BY43" s="599" t="str">
        <f>IF('各会計、関係団体の財政状況及び健全化判断比率'!B77="","",'各会計、関係団体の財政状況及び健全化判断比率'!B77)</f>
        <v>茨城西南地方広域市町村圏事務組合（特殊湛水防除事業特別会計）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ageMargins left="0.59055118110236227" right="0" top="0.59055118110236227" bottom="0.59055118110236227" header="0.39370078740157483" footer="0.39370078740157483"/>
  <pageSetup paperSize="9" scale="51"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election activeCell="M56" sqref="M56"/>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3493705</v>
      </c>
      <c r="S5" s="615"/>
      <c r="T5" s="615"/>
      <c r="U5" s="615"/>
      <c r="V5" s="615"/>
      <c r="W5" s="615"/>
      <c r="X5" s="615"/>
      <c r="Y5" s="616"/>
      <c r="Z5" s="617">
        <v>32</v>
      </c>
      <c r="AA5" s="617"/>
      <c r="AB5" s="617"/>
      <c r="AC5" s="617"/>
      <c r="AD5" s="618">
        <v>3493705</v>
      </c>
      <c r="AE5" s="618"/>
      <c r="AF5" s="618"/>
      <c r="AG5" s="618"/>
      <c r="AH5" s="618"/>
      <c r="AI5" s="618"/>
      <c r="AJ5" s="618"/>
      <c r="AK5" s="618"/>
      <c r="AL5" s="619">
        <v>62.2</v>
      </c>
      <c r="AM5" s="620"/>
      <c r="AN5" s="620"/>
      <c r="AO5" s="621"/>
      <c r="AP5" s="611" t="s">
        <v>208</v>
      </c>
      <c r="AQ5" s="612"/>
      <c r="AR5" s="612"/>
      <c r="AS5" s="612"/>
      <c r="AT5" s="612"/>
      <c r="AU5" s="612"/>
      <c r="AV5" s="612"/>
      <c r="AW5" s="612"/>
      <c r="AX5" s="612"/>
      <c r="AY5" s="612"/>
      <c r="AZ5" s="612"/>
      <c r="BA5" s="612"/>
      <c r="BB5" s="612"/>
      <c r="BC5" s="612"/>
      <c r="BD5" s="612"/>
      <c r="BE5" s="612"/>
      <c r="BF5" s="613"/>
      <c r="BG5" s="625">
        <v>3481496</v>
      </c>
      <c r="BH5" s="626"/>
      <c r="BI5" s="626"/>
      <c r="BJ5" s="626"/>
      <c r="BK5" s="626"/>
      <c r="BL5" s="626"/>
      <c r="BM5" s="626"/>
      <c r="BN5" s="627"/>
      <c r="BO5" s="628">
        <v>99.7</v>
      </c>
      <c r="BP5" s="628"/>
      <c r="BQ5" s="628"/>
      <c r="BR5" s="628"/>
      <c r="BS5" s="629">
        <v>51209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x14ac:dyDescent="0.15">
      <c r="B6" s="622" t="s">
        <v>212</v>
      </c>
      <c r="C6" s="623"/>
      <c r="D6" s="623"/>
      <c r="E6" s="623"/>
      <c r="F6" s="623"/>
      <c r="G6" s="623"/>
      <c r="H6" s="623"/>
      <c r="I6" s="623"/>
      <c r="J6" s="623"/>
      <c r="K6" s="623"/>
      <c r="L6" s="623"/>
      <c r="M6" s="623"/>
      <c r="N6" s="623"/>
      <c r="O6" s="623"/>
      <c r="P6" s="623"/>
      <c r="Q6" s="624"/>
      <c r="R6" s="625">
        <v>128497</v>
      </c>
      <c r="S6" s="626"/>
      <c r="T6" s="626"/>
      <c r="U6" s="626"/>
      <c r="V6" s="626"/>
      <c r="W6" s="626"/>
      <c r="X6" s="626"/>
      <c r="Y6" s="627"/>
      <c r="Z6" s="628">
        <v>1.2</v>
      </c>
      <c r="AA6" s="628"/>
      <c r="AB6" s="628"/>
      <c r="AC6" s="628"/>
      <c r="AD6" s="629">
        <v>128497</v>
      </c>
      <c r="AE6" s="629"/>
      <c r="AF6" s="629"/>
      <c r="AG6" s="629"/>
      <c r="AH6" s="629"/>
      <c r="AI6" s="629"/>
      <c r="AJ6" s="629"/>
      <c r="AK6" s="629"/>
      <c r="AL6" s="630">
        <v>2.2999999999999998</v>
      </c>
      <c r="AM6" s="631"/>
      <c r="AN6" s="631"/>
      <c r="AO6" s="632"/>
      <c r="AP6" s="622" t="s">
        <v>213</v>
      </c>
      <c r="AQ6" s="623"/>
      <c r="AR6" s="623"/>
      <c r="AS6" s="623"/>
      <c r="AT6" s="623"/>
      <c r="AU6" s="623"/>
      <c r="AV6" s="623"/>
      <c r="AW6" s="623"/>
      <c r="AX6" s="623"/>
      <c r="AY6" s="623"/>
      <c r="AZ6" s="623"/>
      <c r="BA6" s="623"/>
      <c r="BB6" s="623"/>
      <c r="BC6" s="623"/>
      <c r="BD6" s="623"/>
      <c r="BE6" s="623"/>
      <c r="BF6" s="624"/>
      <c r="BG6" s="625">
        <v>3481496</v>
      </c>
      <c r="BH6" s="626"/>
      <c r="BI6" s="626"/>
      <c r="BJ6" s="626"/>
      <c r="BK6" s="626"/>
      <c r="BL6" s="626"/>
      <c r="BM6" s="626"/>
      <c r="BN6" s="627"/>
      <c r="BO6" s="628">
        <v>99.7</v>
      </c>
      <c r="BP6" s="628"/>
      <c r="BQ6" s="628"/>
      <c r="BR6" s="628"/>
      <c r="BS6" s="629">
        <v>51209</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101954</v>
      </c>
      <c r="CS6" s="626"/>
      <c r="CT6" s="626"/>
      <c r="CU6" s="626"/>
      <c r="CV6" s="626"/>
      <c r="CW6" s="626"/>
      <c r="CX6" s="626"/>
      <c r="CY6" s="627"/>
      <c r="CZ6" s="628">
        <v>1</v>
      </c>
      <c r="DA6" s="628"/>
      <c r="DB6" s="628"/>
      <c r="DC6" s="628"/>
      <c r="DD6" s="634" t="s">
        <v>215</v>
      </c>
      <c r="DE6" s="626"/>
      <c r="DF6" s="626"/>
      <c r="DG6" s="626"/>
      <c r="DH6" s="626"/>
      <c r="DI6" s="626"/>
      <c r="DJ6" s="626"/>
      <c r="DK6" s="626"/>
      <c r="DL6" s="626"/>
      <c r="DM6" s="626"/>
      <c r="DN6" s="626"/>
      <c r="DO6" s="626"/>
      <c r="DP6" s="627"/>
      <c r="DQ6" s="634">
        <v>101954</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2352</v>
      </c>
      <c r="S7" s="626"/>
      <c r="T7" s="626"/>
      <c r="U7" s="626"/>
      <c r="V7" s="626"/>
      <c r="W7" s="626"/>
      <c r="X7" s="626"/>
      <c r="Y7" s="627"/>
      <c r="Z7" s="628">
        <v>0</v>
      </c>
      <c r="AA7" s="628"/>
      <c r="AB7" s="628"/>
      <c r="AC7" s="628"/>
      <c r="AD7" s="629">
        <v>2352</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1397200</v>
      </c>
      <c r="BH7" s="626"/>
      <c r="BI7" s="626"/>
      <c r="BJ7" s="626"/>
      <c r="BK7" s="626"/>
      <c r="BL7" s="626"/>
      <c r="BM7" s="626"/>
      <c r="BN7" s="627"/>
      <c r="BO7" s="628">
        <v>40</v>
      </c>
      <c r="BP7" s="628"/>
      <c r="BQ7" s="628"/>
      <c r="BR7" s="628"/>
      <c r="BS7" s="629">
        <v>51209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3067181</v>
      </c>
      <c r="CS7" s="626"/>
      <c r="CT7" s="626"/>
      <c r="CU7" s="626"/>
      <c r="CV7" s="626"/>
      <c r="CW7" s="626"/>
      <c r="CX7" s="626"/>
      <c r="CY7" s="627"/>
      <c r="CZ7" s="628">
        <v>29</v>
      </c>
      <c r="DA7" s="628"/>
      <c r="DB7" s="628"/>
      <c r="DC7" s="628"/>
      <c r="DD7" s="634">
        <v>76735</v>
      </c>
      <c r="DE7" s="626"/>
      <c r="DF7" s="626"/>
      <c r="DG7" s="626"/>
      <c r="DH7" s="626"/>
      <c r="DI7" s="626"/>
      <c r="DJ7" s="626"/>
      <c r="DK7" s="626"/>
      <c r="DL7" s="626"/>
      <c r="DM7" s="626"/>
      <c r="DN7" s="626"/>
      <c r="DO7" s="626"/>
      <c r="DP7" s="627"/>
      <c r="DQ7" s="634">
        <v>1132188</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9254</v>
      </c>
      <c r="S8" s="626"/>
      <c r="T8" s="626"/>
      <c r="U8" s="626"/>
      <c r="V8" s="626"/>
      <c r="W8" s="626"/>
      <c r="X8" s="626"/>
      <c r="Y8" s="627"/>
      <c r="Z8" s="628">
        <v>0.1</v>
      </c>
      <c r="AA8" s="628"/>
      <c r="AB8" s="628"/>
      <c r="AC8" s="628"/>
      <c r="AD8" s="629">
        <v>9254</v>
      </c>
      <c r="AE8" s="629"/>
      <c r="AF8" s="629"/>
      <c r="AG8" s="629"/>
      <c r="AH8" s="629"/>
      <c r="AI8" s="629"/>
      <c r="AJ8" s="629"/>
      <c r="AK8" s="629"/>
      <c r="AL8" s="630">
        <v>0.2</v>
      </c>
      <c r="AM8" s="631"/>
      <c r="AN8" s="631"/>
      <c r="AO8" s="632"/>
      <c r="AP8" s="622" t="s">
        <v>220</v>
      </c>
      <c r="AQ8" s="623"/>
      <c r="AR8" s="623"/>
      <c r="AS8" s="623"/>
      <c r="AT8" s="623"/>
      <c r="AU8" s="623"/>
      <c r="AV8" s="623"/>
      <c r="AW8" s="623"/>
      <c r="AX8" s="623"/>
      <c r="AY8" s="623"/>
      <c r="AZ8" s="623"/>
      <c r="BA8" s="623"/>
      <c r="BB8" s="623"/>
      <c r="BC8" s="623"/>
      <c r="BD8" s="623"/>
      <c r="BE8" s="623"/>
      <c r="BF8" s="624"/>
      <c r="BG8" s="625">
        <v>43763</v>
      </c>
      <c r="BH8" s="626"/>
      <c r="BI8" s="626"/>
      <c r="BJ8" s="626"/>
      <c r="BK8" s="626"/>
      <c r="BL8" s="626"/>
      <c r="BM8" s="626"/>
      <c r="BN8" s="627"/>
      <c r="BO8" s="628">
        <v>1.3</v>
      </c>
      <c r="BP8" s="628"/>
      <c r="BQ8" s="628"/>
      <c r="BR8" s="628"/>
      <c r="BS8" s="634" t="s">
        <v>110</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2832119</v>
      </c>
      <c r="CS8" s="626"/>
      <c r="CT8" s="626"/>
      <c r="CU8" s="626"/>
      <c r="CV8" s="626"/>
      <c r="CW8" s="626"/>
      <c r="CX8" s="626"/>
      <c r="CY8" s="627"/>
      <c r="CZ8" s="628">
        <v>26.8</v>
      </c>
      <c r="DA8" s="628"/>
      <c r="DB8" s="628"/>
      <c r="DC8" s="628"/>
      <c r="DD8" s="634">
        <v>3120</v>
      </c>
      <c r="DE8" s="626"/>
      <c r="DF8" s="626"/>
      <c r="DG8" s="626"/>
      <c r="DH8" s="626"/>
      <c r="DI8" s="626"/>
      <c r="DJ8" s="626"/>
      <c r="DK8" s="626"/>
      <c r="DL8" s="626"/>
      <c r="DM8" s="626"/>
      <c r="DN8" s="626"/>
      <c r="DO8" s="626"/>
      <c r="DP8" s="627"/>
      <c r="DQ8" s="634">
        <v>1467009</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5406</v>
      </c>
      <c r="S9" s="626"/>
      <c r="T9" s="626"/>
      <c r="U9" s="626"/>
      <c r="V9" s="626"/>
      <c r="W9" s="626"/>
      <c r="X9" s="626"/>
      <c r="Y9" s="627"/>
      <c r="Z9" s="628">
        <v>0</v>
      </c>
      <c r="AA9" s="628"/>
      <c r="AB9" s="628"/>
      <c r="AC9" s="628"/>
      <c r="AD9" s="629">
        <v>5406</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1085989</v>
      </c>
      <c r="BH9" s="626"/>
      <c r="BI9" s="626"/>
      <c r="BJ9" s="626"/>
      <c r="BK9" s="626"/>
      <c r="BL9" s="626"/>
      <c r="BM9" s="626"/>
      <c r="BN9" s="627"/>
      <c r="BO9" s="628">
        <v>31.1</v>
      </c>
      <c r="BP9" s="628"/>
      <c r="BQ9" s="628"/>
      <c r="BR9" s="628"/>
      <c r="BS9" s="634" t="s">
        <v>110</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641499</v>
      </c>
      <c r="CS9" s="626"/>
      <c r="CT9" s="626"/>
      <c r="CU9" s="626"/>
      <c r="CV9" s="626"/>
      <c r="CW9" s="626"/>
      <c r="CX9" s="626"/>
      <c r="CY9" s="627"/>
      <c r="CZ9" s="628">
        <v>6.1</v>
      </c>
      <c r="DA9" s="628"/>
      <c r="DB9" s="628"/>
      <c r="DC9" s="628"/>
      <c r="DD9" s="634">
        <v>5091</v>
      </c>
      <c r="DE9" s="626"/>
      <c r="DF9" s="626"/>
      <c r="DG9" s="626"/>
      <c r="DH9" s="626"/>
      <c r="DI9" s="626"/>
      <c r="DJ9" s="626"/>
      <c r="DK9" s="626"/>
      <c r="DL9" s="626"/>
      <c r="DM9" s="626"/>
      <c r="DN9" s="626"/>
      <c r="DO9" s="626"/>
      <c r="DP9" s="627"/>
      <c r="DQ9" s="634">
        <v>627880</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402766</v>
      </c>
      <c r="S10" s="626"/>
      <c r="T10" s="626"/>
      <c r="U10" s="626"/>
      <c r="V10" s="626"/>
      <c r="W10" s="626"/>
      <c r="X10" s="626"/>
      <c r="Y10" s="627"/>
      <c r="Z10" s="628">
        <v>3.7</v>
      </c>
      <c r="AA10" s="628"/>
      <c r="AB10" s="628"/>
      <c r="AC10" s="628"/>
      <c r="AD10" s="629">
        <v>402766</v>
      </c>
      <c r="AE10" s="629"/>
      <c r="AF10" s="629"/>
      <c r="AG10" s="629"/>
      <c r="AH10" s="629"/>
      <c r="AI10" s="629"/>
      <c r="AJ10" s="629"/>
      <c r="AK10" s="629"/>
      <c r="AL10" s="630">
        <v>7.2</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89310</v>
      </c>
      <c r="BH10" s="626"/>
      <c r="BI10" s="626"/>
      <c r="BJ10" s="626"/>
      <c r="BK10" s="626"/>
      <c r="BL10" s="626"/>
      <c r="BM10" s="626"/>
      <c r="BN10" s="627"/>
      <c r="BO10" s="628">
        <v>2.6</v>
      </c>
      <c r="BP10" s="628"/>
      <c r="BQ10" s="628"/>
      <c r="BR10" s="628"/>
      <c r="BS10" s="634">
        <v>15178</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27202</v>
      </c>
      <c r="CS10" s="626"/>
      <c r="CT10" s="626"/>
      <c r="CU10" s="626"/>
      <c r="CV10" s="626"/>
      <c r="CW10" s="626"/>
      <c r="CX10" s="626"/>
      <c r="CY10" s="627"/>
      <c r="CZ10" s="628">
        <v>0.3</v>
      </c>
      <c r="DA10" s="628"/>
      <c r="DB10" s="628"/>
      <c r="DC10" s="628"/>
      <c r="DD10" s="634">
        <v>1185</v>
      </c>
      <c r="DE10" s="626"/>
      <c r="DF10" s="626"/>
      <c r="DG10" s="626"/>
      <c r="DH10" s="626"/>
      <c r="DI10" s="626"/>
      <c r="DJ10" s="626"/>
      <c r="DK10" s="626"/>
      <c r="DL10" s="626"/>
      <c r="DM10" s="626"/>
      <c r="DN10" s="626"/>
      <c r="DO10" s="626"/>
      <c r="DP10" s="627"/>
      <c r="DQ10" s="634">
        <v>26715</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v>3787</v>
      </c>
      <c r="S11" s="626"/>
      <c r="T11" s="626"/>
      <c r="U11" s="626"/>
      <c r="V11" s="626"/>
      <c r="W11" s="626"/>
      <c r="X11" s="626"/>
      <c r="Y11" s="627"/>
      <c r="Z11" s="628">
        <v>0</v>
      </c>
      <c r="AA11" s="628"/>
      <c r="AB11" s="628"/>
      <c r="AC11" s="628"/>
      <c r="AD11" s="629">
        <v>3787</v>
      </c>
      <c r="AE11" s="629"/>
      <c r="AF11" s="629"/>
      <c r="AG11" s="629"/>
      <c r="AH11" s="629"/>
      <c r="AI11" s="629"/>
      <c r="AJ11" s="629"/>
      <c r="AK11" s="629"/>
      <c r="AL11" s="630">
        <v>0.1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178138</v>
      </c>
      <c r="BH11" s="626"/>
      <c r="BI11" s="626"/>
      <c r="BJ11" s="626"/>
      <c r="BK11" s="626"/>
      <c r="BL11" s="626"/>
      <c r="BM11" s="626"/>
      <c r="BN11" s="627"/>
      <c r="BO11" s="628">
        <v>5.0999999999999996</v>
      </c>
      <c r="BP11" s="628"/>
      <c r="BQ11" s="628"/>
      <c r="BR11" s="628"/>
      <c r="BS11" s="634">
        <v>36031</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367938</v>
      </c>
      <c r="CS11" s="626"/>
      <c r="CT11" s="626"/>
      <c r="CU11" s="626"/>
      <c r="CV11" s="626"/>
      <c r="CW11" s="626"/>
      <c r="CX11" s="626"/>
      <c r="CY11" s="627"/>
      <c r="CZ11" s="628">
        <v>3.5</v>
      </c>
      <c r="DA11" s="628"/>
      <c r="DB11" s="628"/>
      <c r="DC11" s="628"/>
      <c r="DD11" s="634">
        <v>24812</v>
      </c>
      <c r="DE11" s="626"/>
      <c r="DF11" s="626"/>
      <c r="DG11" s="626"/>
      <c r="DH11" s="626"/>
      <c r="DI11" s="626"/>
      <c r="DJ11" s="626"/>
      <c r="DK11" s="626"/>
      <c r="DL11" s="626"/>
      <c r="DM11" s="626"/>
      <c r="DN11" s="626"/>
      <c r="DO11" s="626"/>
      <c r="DP11" s="627"/>
      <c r="DQ11" s="634">
        <v>317731</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110</v>
      </c>
      <c r="S12" s="626"/>
      <c r="T12" s="626"/>
      <c r="U12" s="626"/>
      <c r="V12" s="626"/>
      <c r="W12" s="626"/>
      <c r="X12" s="626"/>
      <c r="Y12" s="627"/>
      <c r="Z12" s="628" t="s">
        <v>110</v>
      </c>
      <c r="AA12" s="628"/>
      <c r="AB12" s="628"/>
      <c r="AC12" s="628"/>
      <c r="AD12" s="629" t="s">
        <v>110</v>
      </c>
      <c r="AE12" s="629"/>
      <c r="AF12" s="629"/>
      <c r="AG12" s="629"/>
      <c r="AH12" s="629"/>
      <c r="AI12" s="629"/>
      <c r="AJ12" s="629"/>
      <c r="AK12" s="629"/>
      <c r="AL12" s="630" t="s">
        <v>110</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1766345</v>
      </c>
      <c r="BH12" s="626"/>
      <c r="BI12" s="626"/>
      <c r="BJ12" s="626"/>
      <c r="BK12" s="626"/>
      <c r="BL12" s="626"/>
      <c r="BM12" s="626"/>
      <c r="BN12" s="627"/>
      <c r="BO12" s="628">
        <v>50.6</v>
      </c>
      <c r="BP12" s="628"/>
      <c r="BQ12" s="628"/>
      <c r="BR12" s="628"/>
      <c r="BS12" s="634" t="s">
        <v>110</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202948</v>
      </c>
      <c r="CS12" s="626"/>
      <c r="CT12" s="626"/>
      <c r="CU12" s="626"/>
      <c r="CV12" s="626"/>
      <c r="CW12" s="626"/>
      <c r="CX12" s="626"/>
      <c r="CY12" s="627"/>
      <c r="CZ12" s="628">
        <v>1.9</v>
      </c>
      <c r="DA12" s="628"/>
      <c r="DB12" s="628"/>
      <c r="DC12" s="628"/>
      <c r="DD12" s="634">
        <v>36690</v>
      </c>
      <c r="DE12" s="626"/>
      <c r="DF12" s="626"/>
      <c r="DG12" s="626"/>
      <c r="DH12" s="626"/>
      <c r="DI12" s="626"/>
      <c r="DJ12" s="626"/>
      <c r="DK12" s="626"/>
      <c r="DL12" s="626"/>
      <c r="DM12" s="626"/>
      <c r="DN12" s="626"/>
      <c r="DO12" s="626"/>
      <c r="DP12" s="627"/>
      <c r="DQ12" s="634">
        <v>131356</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23775</v>
      </c>
      <c r="S13" s="626"/>
      <c r="T13" s="626"/>
      <c r="U13" s="626"/>
      <c r="V13" s="626"/>
      <c r="W13" s="626"/>
      <c r="X13" s="626"/>
      <c r="Y13" s="627"/>
      <c r="Z13" s="628">
        <v>0.2</v>
      </c>
      <c r="AA13" s="628"/>
      <c r="AB13" s="628"/>
      <c r="AC13" s="628"/>
      <c r="AD13" s="629">
        <v>23775</v>
      </c>
      <c r="AE13" s="629"/>
      <c r="AF13" s="629"/>
      <c r="AG13" s="629"/>
      <c r="AH13" s="629"/>
      <c r="AI13" s="629"/>
      <c r="AJ13" s="629"/>
      <c r="AK13" s="629"/>
      <c r="AL13" s="630">
        <v>0.4</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1765913</v>
      </c>
      <c r="BH13" s="626"/>
      <c r="BI13" s="626"/>
      <c r="BJ13" s="626"/>
      <c r="BK13" s="626"/>
      <c r="BL13" s="626"/>
      <c r="BM13" s="626"/>
      <c r="BN13" s="627"/>
      <c r="BO13" s="628">
        <v>50.5</v>
      </c>
      <c r="BP13" s="628"/>
      <c r="BQ13" s="628"/>
      <c r="BR13" s="628"/>
      <c r="BS13" s="634" t="s">
        <v>110</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772861</v>
      </c>
      <c r="CS13" s="626"/>
      <c r="CT13" s="626"/>
      <c r="CU13" s="626"/>
      <c r="CV13" s="626"/>
      <c r="CW13" s="626"/>
      <c r="CX13" s="626"/>
      <c r="CY13" s="627"/>
      <c r="CZ13" s="628">
        <v>7.3</v>
      </c>
      <c r="DA13" s="628"/>
      <c r="DB13" s="628"/>
      <c r="DC13" s="628"/>
      <c r="DD13" s="634">
        <v>195243</v>
      </c>
      <c r="DE13" s="626"/>
      <c r="DF13" s="626"/>
      <c r="DG13" s="626"/>
      <c r="DH13" s="626"/>
      <c r="DI13" s="626"/>
      <c r="DJ13" s="626"/>
      <c r="DK13" s="626"/>
      <c r="DL13" s="626"/>
      <c r="DM13" s="626"/>
      <c r="DN13" s="626"/>
      <c r="DO13" s="626"/>
      <c r="DP13" s="627"/>
      <c r="DQ13" s="634">
        <v>589462</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110</v>
      </c>
      <c r="S14" s="626"/>
      <c r="T14" s="626"/>
      <c r="U14" s="626"/>
      <c r="V14" s="626"/>
      <c r="W14" s="626"/>
      <c r="X14" s="626"/>
      <c r="Y14" s="627"/>
      <c r="Z14" s="628" t="s">
        <v>110</v>
      </c>
      <c r="AA14" s="628"/>
      <c r="AB14" s="628"/>
      <c r="AC14" s="628"/>
      <c r="AD14" s="629" t="s">
        <v>110</v>
      </c>
      <c r="AE14" s="629"/>
      <c r="AF14" s="629"/>
      <c r="AG14" s="629"/>
      <c r="AH14" s="629"/>
      <c r="AI14" s="629"/>
      <c r="AJ14" s="629"/>
      <c r="AK14" s="629"/>
      <c r="AL14" s="630" t="s">
        <v>110</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75879</v>
      </c>
      <c r="BH14" s="626"/>
      <c r="BI14" s="626"/>
      <c r="BJ14" s="626"/>
      <c r="BK14" s="626"/>
      <c r="BL14" s="626"/>
      <c r="BM14" s="626"/>
      <c r="BN14" s="627"/>
      <c r="BO14" s="628">
        <v>2.2000000000000002</v>
      </c>
      <c r="BP14" s="628"/>
      <c r="BQ14" s="628"/>
      <c r="BR14" s="628"/>
      <c r="BS14" s="634" t="s">
        <v>110</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424890</v>
      </c>
      <c r="CS14" s="626"/>
      <c r="CT14" s="626"/>
      <c r="CU14" s="626"/>
      <c r="CV14" s="626"/>
      <c r="CW14" s="626"/>
      <c r="CX14" s="626"/>
      <c r="CY14" s="627"/>
      <c r="CZ14" s="628">
        <v>4</v>
      </c>
      <c r="DA14" s="628"/>
      <c r="DB14" s="628"/>
      <c r="DC14" s="628"/>
      <c r="DD14" s="634">
        <v>44746</v>
      </c>
      <c r="DE14" s="626"/>
      <c r="DF14" s="626"/>
      <c r="DG14" s="626"/>
      <c r="DH14" s="626"/>
      <c r="DI14" s="626"/>
      <c r="DJ14" s="626"/>
      <c r="DK14" s="626"/>
      <c r="DL14" s="626"/>
      <c r="DM14" s="626"/>
      <c r="DN14" s="626"/>
      <c r="DO14" s="626"/>
      <c r="DP14" s="627"/>
      <c r="DQ14" s="634">
        <v>362837</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13081</v>
      </c>
      <c r="S15" s="626"/>
      <c r="T15" s="626"/>
      <c r="U15" s="626"/>
      <c r="V15" s="626"/>
      <c r="W15" s="626"/>
      <c r="X15" s="626"/>
      <c r="Y15" s="627"/>
      <c r="Z15" s="628">
        <v>0.1</v>
      </c>
      <c r="AA15" s="628"/>
      <c r="AB15" s="628"/>
      <c r="AC15" s="628"/>
      <c r="AD15" s="629">
        <v>13081</v>
      </c>
      <c r="AE15" s="629"/>
      <c r="AF15" s="629"/>
      <c r="AG15" s="629"/>
      <c r="AH15" s="629"/>
      <c r="AI15" s="629"/>
      <c r="AJ15" s="629"/>
      <c r="AK15" s="629"/>
      <c r="AL15" s="630">
        <v>0.2</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242072</v>
      </c>
      <c r="BH15" s="626"/>
      <c r="BI15" s="626"/>
      <c r="BJ15" s="626"/>
      <c r="BK15" s="626"/>
      <c r="BL15" s="626"/>
      <c r="BM15" s="626"/>
      <c r="BN15" s="627"/>
      <c r="BO15" s="628">
        <v>6.9</v>
      </c>
      <c r="BP15" s="628"/>
      <c r="BQ15" s="628"/>
      <c r="BR15" s="628"/>
      <c r="BS15" s="634" t="s">
        <v>110</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850399</v>
      </c>
      <c r="CS15" s="626"/>
      <c r="CT15" s="626"/>
      <c r="CU15" s="626"/>
      <c r="CV15" s="626"/>
      <c r="CW15" s="626"/>
      <c r="CX15" s="626"/>
      <c r="CY15" s="627"/>
      <c r="CZ15" s="628">
        <v>8.1</v>
      </c>
      <c r="DA15" s="628"/>
      <c r="DB15" s="628"/>
      <c r="DC15" s="628"/>
      <c r="DD15" s="634">
        <v>90795</v>
      </c>
      <c r="DE15" s="626"/>
      <c r="DF15" s="626"/>
      <c r="DG15" s="626"/>
      <c r="DH15" s="626"/>
      <c r="DI15" s="626"/>
      <c r="DJ15" s="626"/>
      <c r="DK15" s="626"/>
      <c r="DL15" s="626"/>
      <c r="DM15" s="626"/>
      <c r="DN15" s="626"/>
      <c r="DO15" s="626"/>
      <c r="DP15" s="627"/>
      <c r="DQ15" s="634">
        <v>600740</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1633221</v>
      </c>
      <c r="S16" s="626"/>
      <c r="T16" s="626"/>
      <c r="U16" s="626"/>
      <c r="V16" s="626"/>
      <c r="W16" s="626"/>
      <c r="X16" s="626"/>
      <c r="Y16" s="627"/>
      <c r="Z16" s="628">
        <v>15</v>
      </c>
      <c r="AA16" s="628"/>
      <c r="AB16" s="628"/>
      <c r="AC16" s="628"/>
      <c r="AD16" s="629">
        <v>1510605</v>
      </c>
      <c r="AE16" s="629"/>
      <c r="AF16" s="629"/>
      <c r="AG16" s="629"/>
      <c r="AH16" s="629"/>
      <c r="AI16" s="629"/>
      <c r="AJ16" s="629"/>
      <c r="AK16" s="629"/>
      <c r="AL16" s="630">
        <v>26.9</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110</v>
      </c>
      <c r="BH16" s="626"/>
      <c r="BI16" s="626"/>
      <c r="BJ16" s="626"/>
      <c r="BK16" s="626"/>
      <c r="BL16" s="626"/>
      <c r="BM16" s="626"/>
      <c r="BN16" s="627"/>
      <c r="BO16" s="628" t="s">
        <v>110</v>
      </c>
      <c r="BP16" s="628"/>
      <c r="BQ16" s="628"/>
      <c r="BR16" s="628"/>
      <c r="BS16" s="634" t="s">
        <v>110</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198040</v>
      </c>
      <c r="CS16" s="626"/>
      <c r="CT16" s="626"/>
      <c r="CU16" s="626"/>
      <c r="CV16" s="626"/>
      <c r="CW16" s="626"/>
      <c r="CX16" s="626"/>
      <c r="CY16" s="627"/>
      <c r="CZ16" s="628">
        <v>1.9</v>
      </c>
      <c r="DA16" s="628"/>
      <c r="DB16" s="628"/>
      <c r="DC16" s="628"/>
      <c r="DD16" s="634" t="s">
        <v>110</v>
      </c>
      <c r="DE16" s="626"/>
      <c r="DF16" s="626"/>
      <c r="DG16" s="626"/>
      <c r="DH16" s="626"/>
      <c r="DI16" s="626"/>
      <c r="DJ16" s="626"/>
      <c r="DK16" s="626"/>
      <c r="DL16" s="626"/>
      <c r="DM16" s="626"/>
      <c r="DN16" s="626"/>
      <c r="DO16" s="626"/>
      <c r="DP16" s="627"/>
      <c r="DQ16" s="634">
        <v>268</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1510605</v>
      </c>
      <c r="S17" s="626"/>
      <c r="T17" s="626"/>
      <c r="U17" s="626"/>
      <c r="V17" s="626"/>
      <c r="W17" s="626"/>
      <c r="X17" s="626"/>
      <c r="Y17" s="627"/>
      <c r="Z17" s="628">
        <v>13.8</v>
      </c>
      <c r="AA17" s="628"/>
      <c r="AB17" s="628"/>
      <c r="AC17" s="628"/>
      <c r="AD17" s="629">
        <v>1510605</v>
      </c>
      <c r="AE17" s="629"/>
      <c r="AF17" s="629"/>
      <c r="AG17" s="629"/>
      <c r="AH17" s="629"/>
      <c r="AI17" s="629"/>
      <c r="AJ17" s="629"/>
      <c r="AK17" s="629"/>
      <c r="AL17" s="630">
        <v>26.9</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110</v>
      </c>
      <c r="BH17" s="626"/>
      <c r="BI17" s="626"/>
      <c r="BJ17" s="626"/>
      <c r="BK17" s="626"/>
      <c r="BL17" s="626"/>
      <c r="BM17" s="626"/>
      <c r="BN17" s="627"/>
      <c r="BO17" s="628" t="s">
        <v>110</v>
      </c>
      <c r="BP17" s="628"/>
      <c r="BQ17" s="628"/>
      <c r="BR17" s="628"/>
      <c r="BS17" s="634" t="s">
        <v>110</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1074814</v>
      </c>
      <c r="CS17" s="626"/>
      <c r="CT17" s="626"/>
      <c r="CU17" s="626"/>
      <c r="CV17" s="626"/>
      <c r="CW17" s="626"/>
      <c r="CX17" s="626"/>
      <c r="CY17" s="627"/>
      <c r="CZ17" s="628">
        <v>10.199999999999999</v>
      </c>
      <c r="DA17" s="628"/>
      <c r="DB17" s="628"/>
      <c r="DC17" s="628"/>
      <c r="DD17" s="634" t="s">
        <v>110</v>
      </c>
      <c r="DE17" s="626"/>
      <c r="DF17" s="626"/>
      <c r="DG17" s="626"/>
      <c r="DH17" s="626"/>
      <c r="DI17" s="626"/>
      <c r="DJ17" s="626"/>
      <c r="DK17" s="626"/>
      <c r="DL17" s="626"/>
      <c r="DM17" s="626"/>
      <c r="DN17" s="626"/>
      <c r="DO17" s="626"/>
      <c r="DP17" s="627"/>
      <c r="DQ17" s="634">
        <v>1051690</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122616</v>
      </c>
      <c r="S18" s="626"/>
      <c r="T18" s="626"/>
      <c r="U18" s="626"/>
      <c r="V18" s="626"/>
      <c r="W18" s="626"/>
      <c r="X18" s="626"/>
      <c r="Y18" s="627"/>
      <c r="Z18" s="628">
        <v>1.1000000000000001</v>
      </c>
      <c r="AA18" s="628"/>
      <c r="AB18" s="628"/>
      <c r="AC18" s="628"/>
      <c r="AD18" s="629" t="s">
        <v>110</v>
      </c>
      <c r="AE18" s="629"/>
      <c r="AF18" s="629"/>
      <c r="AG18" s="629"/>
      <c r="AH18" s="629"/>
      <c r="AI18" s="629"/>
      <c r="AJ18" s="629"/>
      <c r="AK18" s="629"/>
      <c r="AL18" s="630" t="s">
        <v>110</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110</v>
      </c>
      <c r="BH18" s="626"/>
      <c r="BI18" s="626"/>
      <c r="BJ18" s="626"/>
      <c r="BK18" s="626"/>
      <c r="BL18" s="626"/>
      <c r="BM18" s="626"/>
      <c r="BN18" s="627"/>
      <c r="BO18" s="628" t="s">
        <v>110</v>
      </c>
      <c r="BP18" s="628"/>
      <c r="BQ18" s="628"/>
      <c r="BR18" s="628"/>
      <c r="BS18" s="634" t="s">
        <v>110</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110</v>
      </c>
      <c r="CS18" s="626"/>
      <c r="CT18" s="626"/>
      <c r="CU18" s="626"/>
      <c r="CV18" s="626"/>
      <c r="CW18" s="626"/>
      <c r="CX18" s="626"/>
      <c r="CY18" s="627"/>
      <c r="CZ18" s="628" t="s">
        <v>110</v>
      </c>
      <c r="DA18" s="628"/>
      <c r="DB18" s="628"/>
      <c r="DC18" s="628"/>
      <c r="DD18" s="634" t="s">
        <v>110</v>
      </c>
      <c r="DE18" s="626"/>
      <c r="DF18" s="626"/>
      <c r="DG18" s="626"/>
      <c r="DH18" s="626"/>
      <c r="DI18" s="626"/>
      <c r="DJ18" s="626"/>
      <c r="DK18" s="626"/>
      <c r="DL18" s="626"/>
      <c r="DM18" s="626"/>
      <c r="DN18" s="626"/>
      <c r="DO18" s="626"/>
      <c r="DP18" s="627"/>
      <c r="DQ18" s="634" t="s">
        <v>110</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110</v>
      </c>
      <c r="S19" s="626"/>
      <c r="T19" s="626"/>
      <c r="U19" s="626"/>
      <c r="V19" s="626"/>
      <c r="W19" s="626"/>
      <c r="X19" s="626"/>
      <c r="Y19" s="627"/>
      <c r="Z19" s="628" t="s">
        <v>110</v>
      </c>
      <c r="AA19" s="628"/>
      <c r="AB19" s="628"/>
      <c r="AC19" s="628"/>
      <c r="AD19" s="629" t="s">
        <v>110</v>
      </c>
      <c r="AE19" s="629"/>
      <c r="AF19" s="629"/>
      <c r="AG19" s="629"/>
      <c r="AH19" s="629"/>
      <c r="AI19" s="629"/>
      <c r="AJ19" s="629"/>
      <c r="AK19" s="629"/>
      <c r="AL19" s="630" t="s">
        <v>110</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12209</v>
      </c>
      <c r="BH19" s="626"/>
      <c r="BI19" s="626"/>
      <c r="BJ19" s="626"/>
      <c r="BK19" s="626"/>
      <c r="BL19" s="626"/>
      <c r="BM19" s="626"/>
      <c r="BN19" s="627"/>
      <c r="BO19" s="628">
        <v>0.3</v>
      </c>
      <c r="BP19" s="628"/>
      <c r="BQ19" s="628"/>
      <c r="BR19" s="628"/>
      <c r="BS19" s="634" t="s">
        <v>110</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110</v>
      </c>
      <c r="CS19" s="626"/>
      <c r="CT19" s="626"/>
      <c r="CU19" s="626"/>
      <c r="CV19" s="626"/>
      <c r="CW19" s="626"/>
      <c r="CX19" s="626"/>
      <c r="CY19" s="627"/>
      <c r="CZ19" s="628" t="s">
        <v>110</v>
      </c>
      <c r="DA19" s="628"/>
      <c r="DB19" s="628"/>
      <c r="DC19" s="628"/>
      <c r="DD19" s="634" t="s">
        <v>110</v>
      </c>
      <c r="DE19" s="626"/>
      <c r="DF19" s="626"/>
      <c r="DG19" s="626"/>
      <c r="DH19" s="626"/>
      <c r="DI19" s="626"/>
      <c r="DJ19" s="626"/>
      <c r="DK19" s="626"/>
      <c r="DL19" s="626"/>
      <c r="DM19" s="626"/>
      <c r="DN19" s="626"/>
      <c r="DO19" s="626"/>
      <c r="DP19" s="627"/>
      <c r="DQ19" s="634" t="s">
        <v>110</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5715844</v>
      </c>
      <c r="S20" s="626"/>
      <c r="T20" s="626"/>
      <c r="U20" s="626"/>
      <c r="V20" s="626"/>
      <c r="W20" s="626"/>
      <c r="X20" s="626"/>
      <c r="Y20" s="627"/>
      <c r="Z20" s="628">
        <v>52.4</v>
      </c>
      <c r="AA20" s="628"/>
      <c r="AB20" s="628"/>
      <c r="AC20" s="628"/>
      <c r="AD20" s="629">
        <v>5593228</v>
      </c>
      <c r="AE20" s="629"/>
      <c r="AF20" s="629"/>
      <c r="AG20" s="629"/>
      <c r="AH20" s="629"/>
      <c r="AI20" s="629"/>
      <c r="AJ20" s="629"/>
      <c r="AK20" s="629"/>
      <c r="AL20" s="630">
        <v>99.7</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12209</v>
      </c>
      <c r="BH20" s="626"/>
      <c r="BI20" s="626"/>
      <c r="BJ20" s="626"/>
      <c r="BK20" s="626"/>
      <c r="BL20" s="626"/>
      <c r="BM20" s="626"/>
      <c r="BN20" s="627"/>
      <c r="BO20" s="628">
        <v>0.3</v>
      </c>
      <c r="BP20" s="628"/>
      <c r="BQ20" s="628"/>
      <c r="BR20" s="628"/>
      <c r="BS20" s="634" t="s">
        <v>110</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10561845</v>
      </c>
      <c r="CS20" s="626"/>
      <c r="CT20" s="626"/>
      <c r="CU20" s="626"/>
      <c r="CV20" s="626"/>
      <c r="CW20" s="626"/>
      <c r="CX20" s="626"/>
      <c r="CY20" s="627"/>
      <c r="CZ20" s="628">
        <v>100</v>
      </c>
      <c r="DA20" s="628"/>
      <c r="DB20" s="628"/>
      <c r="DC20" s="628"/>
      <c r="DD20" s="634">
        <v>478417</v>
      </c>
      <c r="DE20" s="626"/>
      <c r="DF20" s="626"/>
      <c r="DG20" s="626"/>
      <c r="DH20" s="626"/>
      <c r="DI20" s="626"/>
      <c r="DJ20" s="626"/>
      <c r="DK20" s="626"/>
      <c r="DL20" s="626"/>
      <c r="DM20" s="626"/>
      <c r="DN20" s="626"/>
      <c r="DO20" s="626"/>
      <c r="DP20" s="627"/>
      <c r="DQ20" s="634">
        <v>6409830</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3772</v>
      </c>
      <c r="S21" s="626"/>
      <c r="T21" s="626"/>
      <c r="U21" s="626"/>
      <c r="V21" s="626"/>
      <c r="W21" s="626"/>
      <c r="X21" s="626"/>
      <c r="Y21" s="627"/>
      <c r="Z21" s="628">
        <v>0</v>
      </c>
      <c r="AA21" s="628"/>
      <c r="AB21" s="628"/>
      <c r="AC21" s="628"/>
      <c r="AD21" s="629">
        <v>3772</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12209</v>
      </c>
      <c r="BH21" s="626"/>
      <c r="BI21" s="626"/>
      <c r="BJ21" s="626"/>
      <c r="BK21" s="626"/>
      <c r="BL21" s="626"/>
      <c r="BM21" s="626"/>
      <c r="BN21" s="627"/>
      <c r="BO21" s="628">
        <v>0.3</v>
      </c>
      <c r="BP21" s="628"/>
      <c r="BQ21" s="628"/>
      <c r="BR21" s="628"/>
      <c r="BS21" s="634" t="s">
        <v>110</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26485</v>
      </c>
      <c r="S22" s="626"/>
      <c r="T22" s="626"/>
      <c r="U22" s="626"/>
      <c r="V22" s="626"/>
      <c r="W22" s="626"/>
      <c r="X22" s="626"/>
      <c r="Y22" s="627"/>
      <c r="Z22" s="628">
        <v>0.2</v>
      </c>
      <c r="AA22" s="628"/>
      <c r="AB22" s="628"/>
      <c r="AC22" s="628"/>
      <c r="AD22" s="629" t="s">
        <v>110</v>
      </c>
      <c r="AE22" s="629"/>
      <c r="AF22" s="629"/>
      <c r="AG22" s="629"/>
      <c r="AH22" s="629"/>
      <c r="AI22" s="629"/>
      <c r="AJ22" s="629"/>
      <c r="AK22" s="629"/>
      <c r="AL22" s="630" t="s">
        <v>110</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110</v>
      </c>
      <c r="BH22" s="626"/>
      <c r="BI22" s="626"/>
      <c r="BJ22" s="626"/>
      <c r="BK22" s="626"/>
      <c r="BL22" s="626"/>
      <c r="BM22" s="626"/>
      <c r="BN22" s="627"/>
      <c r="BO22" s="628" t="s">
        <v>110</v>
      </c>
      <c r="BP22" s="628"/>
      <c r="BQ22" s="628"/>
      <c r="BR22" s="628"/>
      <c r="BS22" s="634" t="s">
        <v>110</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83262</v>
      </c>
      <c r="S23" s="626"/>
      <c r="T23" s="626"/>
      <c r="U23" s="626"/>
      <c r="V23" s="626"/>
      <c r="W23" s="626"/>
      <c r="X23" s="626"/>
      <c r="Y23" s="627"/>
      <c r="Z23" s="628">
        <v>0.8</v>
      </c>
      <c r="AA23" s="628"/>
      <c r="AB23" s="628"/>
      <c r="AC23" s="628"/>
      <c r="AD23" s="629">
        <v>3048</v>
      </c>
      <c r="AE23" s="629"/>
      <c r="AF23" s="629"/>
      <c r="AG23" s="629"/>
      <c r="AH23" s="629"/>
      <c r="AI23" s="629"/>
      <c r="AJ23" s="629"/>
      <c r="AK23" s="629"/>
      <c r="AL23" s="630">
        <v>0.1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110</v>
      </c>
      <c r="BH23" s="626"/>
      <c r="BI23" s="626"/>
      <c r="BJ23" s="626"/>
      <c r="BK23" s="626"/>
      <c r="BL23" s="626"/>
      <c r="BM23" s="626"/>
      <c r="BN23" s="627"/>
      <c r="BO23" s="628" t="s">
        <v>110</v>
      </c>
      <c r="BP23" s="628"/>
      <c r="BQ23" s="628"/>
      <c r="BR23" s="628"/>
      <c r="BS23" s="634" t="s">
        <v>110</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15478</v>
      </c>
      <c r="S24" s="626"/>
      <c r="T24" s="626"/>
      <c r="U24" s="626"/>
      <c r="V24" s="626"/>
      <c r="W24" s="626"/>
      <c r="X24" s="626"/>
      <c r="Y24" s="627"/>
      <c r="Z24" s="628">
        <v>0.1</v>
      </c>
      <c r="AA24" s="628"/>
      <c r="AB24" s="628"/>
      <c r="AC24" s="628"/>
      <c r="AD24" s="629" t="s">
        <v>110</v>
      </c>
      <c r="AE24" s="629"/>
      <c r="AF24" s="629"/>
      <c r="AG24" s="629"/>
      <c r="AH24" s="629"/>
      <c r="AI24" s="629"/>
      <c r="AJ24" s="629"/>
      <c r="AK24" s="629"/>
      <c r="AL24" s="630" t="s">
        <v>110</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110</v>
      </c>
      <c r="BH24" s="626"/>
      <c r="BI24" s="626"/>
      <c r="BJ24" s="626"/>
      <c r="BK24" s="626"/>
      <c r="BL24" s="626"/>
      <c r="BM24" s="626"/>
      <c r="BN24" s="627"/>
      <c r="BO24" s="628" t="s">
        <v>110</v>
      </c>
      <c r="BP24" s="628"/>
      <c r="BQ24" s="628"/>
      <c r="BR24" s="628"/>
      <c r="BS24" s="634" t="s">
        <v>110</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4274255</v>
      </c>
      <c r="CS24" s="615"/>
      <c r="CT24" s="615"/>
      <c r="CU24" s="615"/>
      <c r="CV24" s="615"/>
      <c r="CW24" s="615"/>
      <c r="CX24" s="615"/>
      <c r="CY24" s="616"/>
      <c r="CZ24" s="652">
        <v>40.5</v>
      </c>
      <c r="DA24" s="653"/>
      <c r="DB24" s="653"/>
      <c r="DC24" s="654"/>
      <c r="DD24" s="651">
        <v>3084249</v>
      </c>
      <c r="DE24" s="615"/>
      <c r="DF24" s="615"/>
      <c r="DG24" s="615"/>
      <c r="DH24" s="615"/>
      <c r="DI24" s="615"/>
      <c r="DJ24" s="615"/>
      <c r="DK24" s="616"/>
      <c r="DL24" s="651">
        <v>3064035</v>
      </c>
      <c r="DM24" s="615"/>
      <c r="DN24" s="615"/>
      <c r="DO24" s="615"/>
      <c r="DP24" s="615"/>
      <c r="DQ24" s="615"/>
      <c r="DR24" s="615"/>
      <c r="DS24" s="615"/>
      <c r="DT24" s="615"/>
      <c r="DU24" s="615"/>
      <c r="DV24" s="616"/>
      <c r="DW24" s="619">
        <v>51</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1042573</v>
      </c>
      <c r="S25" s="626"/>
      <c r="T25" s="626"/>
      <c r="U25" s="626"/>
      <c r="V25" s="626"/>
      <c r="W25" s="626"/>
      <c r="X25" s="626"/>
      <c r="Y25" s="627"/>
      <c r="Z25" s="628">
        <v>9.6</v>
      </c>
      <c r="AA25" s="628"/>
      <c r="AB25" s="628"/>
      <c r="AC25" s="628"/>
      <c r="AD25" s="629" t="s">
        <v>110</v>
      </c>
      <c r="AE25" s="629"/>
      <c r="AF25" s="629"/>
      <c r="AG25" s="629"/>
      <c r="AH25" s="629"/>
      <c r="AI25" s="629"/>
      <c r="AJ25" s="629"/>
      <c r="AK25" s="629"/>
      <c r="AL25" s="630" t="s">
        <v>110</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110</v>
      </c>
      <c r="BH25" s="626"/>
      <c r="BI25" s="626"/>
      <c r="BJ25" s="626"/>
      <c r="BK25" s="626"/>
      <c r="BL25" s="626"/>
      <c r="BM25" s="626"/>
      <c r="BN25" s="627"/>
      <c r="BO25" s="628" t="s">
        <v>110</v>
      </c>
      <c r="BP25" s="628"/>
      <c r="BQ25" s="628"/>
      <c r="BR25" s="628"/>
      <c r="BS25" s="634" t="s">
        <v>110</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1578874</v>
      </c>
      <c r="CS25" s="657"/>
      <c r="CT25" s="657"/>
      <c r="CU25" s="657"/>
      <c r="CV25" s="657"/>
      <c r="CW25" s="657"/>
      <c r="CX25" s="657"/>
      <c r="CY25" s="658"/>
      <c r="CZ25" s="659">
        <v>14.9</v>
      </c>
      <c r="DA25" s="660"/>
      <c r="DB25" s="660"/>
      <c r="DC25" s="661"/>
      <c r="DD25" s="634">
        <v>1559512</v>
      </c>
      <c r="DE25" s="657"/>
      <c r="DF25" s="657"/>
      <c r="DG25" s="657"/>
      <c r="DH25" s="657"/>
      <c r="DI25" s="657"/>
      <c r="DJ25" s="657"/>
      <c r="DK25" s="658"/>
      <c r="DL25" s="634">
        <v>1539422</v>
      </c>
      <c r="DM25" s="657"/>
      <c r="DN25" s="657"/>
      <c r="DO25" s="657"/>
      <c r="DP25" s="657"/>
      <c r="DQ25" s="657"/>
      <c r="DR25" s="657"/>
      <c r="DS25" s="657"/>
      <c r="DT25" s="657"/>
      <c r="DU25" s="657"/>
      <c r="DV25" s="658"/>
      <c r="DW25" s="630">
        <v>25.6</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110</v>
      </c>
      <c r="S26" s="626"/>
      <c r="T26" s="626"/>
      <c r="U26" s="626"/>
      <c r="V26" s="626"/>
      <c r="W26" s="626"/>
      <c r="X26" s="626"/>
      <c r="Y26" s="627"/>
      <c r="Z26" s="628" t="s">
        <v>110</v>
      </c>
      <c r="AA26" s="628"/>
      <c r="AB26" s="628"/>
      <c r="AC26" s="628"/>
      <c r="AD26" s="629" t="s">
        <v>110</v>
      </c>
      <c r="AE26" s="629"/>
      <c r="AF26" s="629"/>
      <c r="AG26" s="629"/>
      <c r="AH26" s="629"/>
      <c r="AI26" s="629"/>
      <c r="AJ26" s="629"/>
      <c r="AK26" s="629"/>
      <c r="AL26" s="630" t="s">
        <v>110</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110</v>
      </c>
      <c r="BH26" s="626"/>
      <c r="BI26" s="626"/>
      <c r="BJ26" s="626"/>
      <c r="BK26" s="626"/>
      <c r="BL26" s="626"/>
      <c r="BM26" s="626"/>
      <c r="BN26" s="627"/>
      <c r="BO26" s="628" t="s">
        <v>110</v>
      </c>
      <c r="BP26" s="628"/>
      <c r="BQ26" s="628"/>
      <c r="BR26" s="628"/>
      <c r="BS26" s="634" t="s">
        <v>110</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1054622</v>
      </c>
      <c r="CS26" s="626"/>
      <c r="CT26" s="626"/>
      <c r="CU26" s="626"/>
      <c r="CV26" s="626"/>
      <c r="CW26" s="626"/>
      <c r="CX26" s="626"/>
      <c r="CY26" s="627"/>
      <c r="CZ26" s="659">
        <v>10</v>
      </c>
      <c r="DA26" s="660"/>
      <c r="DB26" s="660"/>
      <c r="DC26" s="661"/>
      <c r="DD26" s="634">
        <v>1039244</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663568</v>
      </c>
      <c r="S27" s="626"/>
      <c r="T27" s="626"/>
      <c r="U27" s="626"/>
      <c r="V27" s="626"/>
      <c r="W27" s="626"/>
      <c r="X27" s="626"/>
      <c r="Y27" s="627"/>
      <c r="Z27" s="628">
        <v>6.1</v>
      </c>
      <c r="AA27" s="628"/>
      <c r="AB27" s="628"/>
      <c r="AC27" s="628"/>
      <c r="AD27" s="629" t="s">
        <v>110</v>
      </c>
      <c r="AE27" s="629"/>
      <c r="AF27" s="629"/>
      <c r="AG27" s="629"/>
      <c r="AH27" s="629"/>
      <c r="AI27" s="629"/>
      <c r="AJ27" s="629"/>
      <c r="AK27" s="629"/>
      <c r="AL27" s="630" t="s">
        <v>110</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3493705</v>
      </c>
      <c r="BH27" s="626"/>
      <c r="BI27" s="626"/>
      <c r="BJ27" s="626"/>
      <c r="BK27" s="626"/>
      <c r="BL27" s="626"/>
      <c r="BM27" s="626"/>
      <c r="BN27" s="627"/>
      <c r="BO27" s="628">
        <v>100</v>
      </c>
      <c r="BP27" s="628"/>
      <c r="BQ27" s="628"/>
      <c r="BR27" s="628"/>
      <c r="BS27" s="634">
        <v>51209</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1620567</v>
      </c>
      <c r="CS27" s="657"/>
      <c r="CT27" s="657"/>
      <c r="CU27" s="657"/>
      <c r="CV27" s="657"/>
      <c r="CW27" s="657"/>
      <c r="CX27" s="657"/>
      <c r="CY27" s="658"/>
      <c r="CZ27" s="659">
        <v>15.3</v>
      </c>
      <c r="DA27" s="660"/>
      <c r="DB27" s="660"/>
      <c r="DC27" s="661"/>
      <c r="DD27" s="634">
        <v>473047</v>
      </c>
      <c r="DE27" s="657"/>
      <c r="DF27" s="657"/>
      <c r="DG27" s="657"/>
      <c r="DH27" s="657"/>
      <c r="DI27" s="657"/>
      <c r="DJ27" s="657"/>
      <c r="DK27" s="658"/>
      <c r="DL27" s="634">
        <v>472923</v>
      </c>
      <c r="DM27" s="657"/>
      <c r="DN27" s="657"/>
      <c r="DO27" s="657"/>
      <c r="DP27" s="657"/>
      <c r="DQ27" s="657"/>
      <c r="DR27" s="657"/>
      <c r="DS27" s="657"/>
      <c r="DT27" s="657"/>
      <c r="DU27" s="657"/>
      <c r="DV27" s="658"/>
      <c r="DW27" s="630">
        <v>7.9</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6738</v>
      </c>
      <c r="S28" s="626"/>
      <c r="T28" s="626"/>
      <c r="U28" s="626"/>
      <c r="V28" s="626"/>
      <c r="W28" s="626"/>
      <c r="X28" s="626"/>
      <c r="Y28" s="627"/>
      <c r="Z28" s="628">
        <v>0.1</v>
      </c>
      <c r="AA28" s="628"/>
      <c r="AB28" s="628"/>
      <c r="AC28" s="628"/>
      <c r="AD28" s="629">
        <v>5407</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1074814</v>
      </c>
      <c r="CS28" s="626"/>
      <c r="CT28" s="626"/>
      <c r="CU28" s="626"/>
      <c r="CV28" s="626"/>
      <c r="CW28" s="626"/>
      <c r="CX28" s="626"/>
      <c r="CY28" s="627"/>
      <c r="CZ28" s="659">
        <v>10.199999999999999</v>
      </c>
      <c r="DA28" s="660"/>
      <c r="DB28" s="660"/>
      <c r="DC28" s="661"/>
      <c r="DD28" s="634">
        <v>1051690</v>
      </c>
      <c r="DE28" s="626"/>
      <c r="DF28" s="626"/>
      <c r="DG28" s="626"/>
      <c r="DH28" s="626"/>
      <c r="DI28" s="626"/>
      <c r="DJ28" s="626"/>
      <c r="DK28" s="627"/>
      <c r="DL28" s="634">
        <v>1051690</v>
      </c>
      <c r="DM28" s="626"/>
      <c r="DN28" s="626"/>
      <c r="DO28" s="626"/>
      <c r="DP28" s="626"/>
      <c r="DQ28" s="626"/>
      <c r="DR28" s="626"/>
      <c r="DS28" s="626"/>
      <c r="DT28" s="626"/>
      <c r="DU28" s="626"/>
      <c r="DV28" s="627"/>
      <c r="DW28" s="630">
        <v>17.5</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v>1755440</v>
      </c>
      <c r="S29" s="626"/>
      <c r="T29" s="626"/>
      <c r="U29" s="626"/>
      <c r="V29" s="626"/>
      <c r="W29" s="626"/>
      <c r="X29" s="626"/>
      <c r="Y29" s="627"/>
      <c r="Z29" s="628">
        <v>16.100000000000001</v>
      </c>
      <c r="AA29" s="628"/>
      <c r="AB29" s="628"/>
      <c r="AC29" s="628"/>
      <c r="AD29" s="629" t="s">
        <v>110</v>
      </c>
      <c r="AE29" s="629"/>
      <c r="AF29" s="629"/>
      <c r="AG29" s="629"/>
      <c r="AH29" s="629"/>
      <c r="AI29" s="629"/>
      <c r="AJ29" s="629"/>
      <c r="AK29" s="629"/>
      <c r="AL29" s="630" t="s">
        <v>110</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57</v>
      </c>
      <c r="CG29" s="640"/>
      <c r="CH29" s="640"/>
      <c r="CI29" s="640"/>
      <c r="CJ29" s="640"/>
      <c r="CK29" s="640"/>
      <c r="CL29" s="640"/>
      <c r="CM29" s="640"/>
      <c r="CN29" s="640"/>
      <c r="CO29" s="640"/>
      <c r="CP29" s="640"/>
      <c r="CQ29" s="641"/>
      <c r="CR29" s="625">
        <v>1074814</v>
      </c>
      <c r="CS29" s="657"/>
      <c r="CT29" s="657"/>
      <c r="CU29" s="657"/>
      <c r="CV29" s="657"/>
      <c r="CW29" s="657"/>
      <c r="CX29" s="657"/>
      <c r="CY29" s="658"/>
      <c r="CZ29" s="659">
        <v>10.199999999999999</v>
      </c>
      <c r="DA29" s="660"/>
      <c r="DB29" s="660"/>
      <c r="DC29" s="661"/>
      <c r="DD29" s="634">
        <v>1051690</v>
      </c>
      <c r="DE29" s="657"/>
      <c r="DF29" s="657"/>
      <c r="DG29" s="657"/>
      <c r="DH29" s="657"/>
      <c r="DI29" s="657"/>
      <c r="DJ29" s="657"/>
      <c r="DK29" s="658"/>
      <c r="DL29" s="634">
        <v>1051690</v>
      </c>
      <c r="DM29" s="657"/>
      <c r="DN29" s="657"/>
      <c r="DO29" s="657"/>
      <c r="DP29" s="657"/>
      <c r="DQ29" s="657"/>
      <c r="DR29" s="657"/>
      <c r="DS29" s="657"/>
      <c r="DT29" s="657"/>
      <c r="DU29" s="657"/>
      <c r="DV29" s="658"/>
      <c r="DW29" s="630">
        <v>17.5</v>
      </c>
      <c r="DX29" s="655"/>
      <c r="DY29" s="655"/>
      <c r="DZ29" s="655"/>
      <c r="EA29" s="655"/>
      <c r="EB29" s="655"/>
      <c r="EC29" s="656"/>
    </row>
    <row r="30" spans="2:133" ht="11.25" customHeight="1" x14ac:dyDescent="0.15">
      <c r="B30" s="622" t="s">
        <v>288</v>
      </c>
      <c r="C30" s="623"/>
      <c r="D30" s="623"/>
      <c r="E30" s="623"/>
      <c r="F30" s="623"/>
      <c r="G30" s="623"/>
      <c r="H30" s="623"/>
      <c r="I30" s="623"/>
      <c r="J30" s="623"/>
      <c r="K30" s="623"/>
      <c r="L30" s="623"/>
      <c r="M30" s="623"/>
      <c r="N30" s="623"/>
      <c r="O30" s="623"/>
      <c r="P30" s="623"/>
      <c r="Q30" s="624"/>
      <c r="R30" s="625">
        <v>385917</v>
      </c>
      <c r="S30" s="626"/>
      <c r="T30" s="626"/>
      <c r="U30" s="626"/>
      <c r="V30" s="626"/>
      <c r="W30" s="626"/>
      <c r="X30" s="626"/>
      <c r="Y30" s="627"/>
      <c r="Z30" s="628">
        <v>3.5</v>
      </c>
      <c r="AA30" s="628"/>
      <c r="AB30" s="628"/>
      <c r="AC30" s="628"/>
      <c r="AD30" s="629" t="s">
        <v>110</v>
      </c>
      <c r="AE30" s="629"/>
      <c r="AF30" s="629"/>
      <c r="AG30" s="629"/>
      <c r="AH30" s="629"/>
      <c r="AI30" s="629"/>
      <c r="AJ30" s="629"/>
      <c r="AK30" s="629"/>
      <c r="AL30" s="630" t="s">
        <v>110</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98.9</v>
      </c>
      <c r="BH30" s="684"/>
      <c r="BI30" s="684"/>
      <c r="BJ30" s="684"/>
      <c r="BK30" s="684"/>
      <c r="BL30" s="684"/>
      <c r="BM30" s="620">
        <v>96.9</v>
      </c>
      <c r="BN30" s="684"/>
      <c r="BO30" s="684"/>
      <c r="BP30" s="684"/>
      <c r="BQ30" s="685"/>
      <c r="BR30" s="683">
        <v>98.5</v>
      </c>
      <c r="BS30" s="684"/>
      <c r="BT30" s="684"/>
      <c r="BU30" s="684"/>
      <c r="BV30" s="684"/>
      <c r="BW30" s="684"/>
      <c r="BX30" s="620">
        <v>96.4</v>
      </c>
      <c r="BY30" s="684"/>
      <c r="BZ30" s="684"/>
      <c r="CA30" s="684"/>
      <c r="CB30" s="685"/>
      <c r="CD30" s="688"/>
      <c r="CE30" s="689"/>
      <c r="CF30" s="639" t="s">
        <v>291</v>
      </c>
      <c r="CG30" s="640"/>
      <c r="CH30" s="640"/>
      <c r="CI30" s="640"/>
      <c r="CJ30" s="640"/>
      <c r="CK30" s="640"/>
      <c r="CL30" s="640"/>
      <c r="CM30" s="640"/>
      <c r="CN30" s="640"/>
      <c r="CO30" s="640"/>
      <c r="CP30" s="640"/>
      <c r="CQ30" s="641"/>
      <c r="CR30" s="625">
        <v>962038</v>
      </c>
      <c r="CS30" s="626"/>
      <c r="CT30" s="626"/>
      <c r="CU30" s="626"/>
      <c r="CV30" s="626"/>
      <c r="CW30" s="626"/>
      <c r="CX30" s="626"/>
      <c r="CY30" s="627"/>
      <c r="CZ30" s="659">
        <v>9.1</v>
      </c>
      <c r="DA30" s="660"/>
      <c r="DB30" s="660"/>
      <c r="DC30" s="661"/>
      <c r="DD30" s="634">
        <v>939005</v>
      </c>
      <c r="DE30" s="626"/>
      <c r="DF30" s="626"/>
      <c r="DG30" s="626"/>
      <c r="DH30" s="626"/>
      <c r="DI30" s="626"/>
      <c r="DJ30" s="626"/>
      <c r="DK30" s="627"/>
      <c r="DL30" s="634">
        <v>939005</v>
      </c>
      <c r="DM30" s="626"/>
      <c r="DN30" s="626"/>
      <c r="DO30" s="626"/>
      <c r="DP30" s="626"/>
      <c r="DQ30" s="626"/>
      <c r="DR30" s="626"/>
      <c r="DS30" s="626"/>
      <c r="DT30" s="626"/>
      <c r="DU30" s="626"/>
      <c r="DV30" s="627"/>
      <c r="DW30" s="630">
        <v>15.6</v>
      </c>
      <c r="DX30" s="655"/>
      <c r="DY30" s="655"/>
      <c r="DZ30" s="655"/>
      <c r="EA30" s="655"/>
      <c r="EB30" s="655"/>
      <c r="EC30" s="656"/>
    </row>
    <row r="31" spans="2:133" ht="11.25" customHeight="1" x14ac:dyDescent="0.15">
      <c r="B31" s="622" t="s">
        <v>292</v>
      </c>
      <c r="C31" s="623"/>
      <c r="D31" s="623"/>
      <c r="E31" s="623"/>
      <c r="F31" s="623"/>
      <c r="G31" s="623"/>
      <c r="H31" s="623"/>
      <c r="I31" s="623"/>
      <c r="J31" s="623"/>
      <c r="K31" s="623"/>
      <c r="L31" s="623"/>
      <c r="M31" s="623"/>
      <c r="N31" s="623"/>
      <c r="O31" s="623"/>
      <c r="P31" s="623"/>
      <c r="Q31" s="624"/>
      <c r="R31" s="625">
        <v>457856</v>
      </c>
      <c r="S31" s="626"/>
      <c r="T31" s="626"/>
      <c r="U31" s="626"/>
      <c r="V31" s="626"/>
      <c r="W31" s="626"/>
      <c r="X31" s="626"/>
      <c r="Y31" s="627"/>
      <c r="Z31" s="628">
        <v>4.2</v>
      </c>
      <c r="AA31" s="628"/>
      <c r="AB31" s="628"/>
      <c r="AC31" s="628"/>
      <c r="AD31" s="629" t="s">
        <v>110</v>
      </c>
      <c r="AE31" s="629"/>
      <c r="AF31" s="629"/>
      <c r="AG31" s="629"/>
      <c r="AH31" s="629"/>
      <c r="AI31" s="629"/>
      <c r="AJ31" s="629"/>
      <c r="AK31" s="629"/>
      <c r="AL31" s="630" t="s">
        <v>110</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98.6</v>
      </c>
      <c r="BH31" s="657"/>
      <c r="BI31" s="657"/>
      <c r="BJ31" s="657"/>
      <c r="BK31" s="657"/>
      <c r="BL31" s="657"/>
      <c r="BM31" s="631">
        <v>96.6</v>
      </c>
      <c r="BN31" s="681"/>
      <c r="BO31" s="681"/>
      <c r="BP31" s="681"/>
      <c r="BQ31" s="682"/>
      <c r="BR31" s="680">
        <v>98</v>
      </c>
      <c r="BS31" s="657"/>
      <c r="BT31" s="657"/>
      <c r="BU31" s="657"/>
      <c r="BV31" s="657"/>
      <c r="BW31" s="657"/>
      <c r="BX31" s="631">
        <v>96</v>
      </c>
      <c r="BY31" s="681"/>
      <c r="BZ31" s="681"/>
      <c r="CA31" s="681"/>
      <c r="CB31" s="682"/>
      <c r="CD31" s="688"/>
      <c r="CE31" s="689"/>
      <c r="CF31" s="639" t="s">
        <v>295</v>
      </c>
      <c r="CG31" s="640"/>
      <c r="CH31" s="640"/>
      <c r="CI31" s="640"/>
      <c r="CJ31" s="640"/>
      <c r="CK31" s="640"/>
      <c r="CL31" s="640"/>
      <c r="CM31" s="640"/>
      <c r="CN31" s="640"/>
      <c r="CO31" s="640"/>
      <c r="CP31" s="640"/>
      <c r="CQ31" s="641"/>
      <c r="CR31" s="625">
        <v>112776</v>
      </c>
      <c r="CS31" s="657"/>
      <c r="CT31" s="657"/>
      <c r="CU31" s="657"/>
      <c r="CV31" s="657"/>
      <c r="CW31" s="657"/>
      <c r="CX31" s="657"/>
      <c r="CY31" s="658"/>
      <c r="CZ31" s="659">
        <v>1.1000000000000001</v>
      </c>
      <c r="DA31" s="660"/>
      <c r="DB31" s="660"/>
      <c r="DC31" s="661"/>
      <c r="DD31" s="634">
        <v>112685</v>
      </c>
      <c r="DE31" s="657"/>
      <c r="DF31" s="657"/>
      <c r="DG31" s="657"/>
      <c r="DH31" s="657"/>
      <c r="DI31" s="657"/>
      <c r="DJ31" s="657"/>
      <c r="DK31" s="658"/>
      <c r="DL31" s="634">
        <v>112685</v>
      </c>
      <c r="DM31" s="657"/>
      <c r="DN31" s="657"/>
      <c r="DO31" s="657"/>
      <c r="DP31" s="657"/>
      <c r="DQ31" s="657"/>
      <c r="DR31" s="657"/>
      <c r="DS31" s="657"/>
      <c r="DT31" s="657"/>
      <c r="DU31" s="657"/>
      <c r="DV31" s="658"/>
      <c r="DW31" s="630">
        <v>1.9</v>
      </c>
      <c r="DX31" s="655"/>
      <c r="DY31" s="655"/>
      <c r="DZ31" s="655"/>
      <c r="EA31" s="655"/>
      <c r="EB31" s="655"/>
      <c r="EC31" s="656"/>
    </row>
    <row r="32" spans="2:133" ht="11.25" customHeight="1" x14ac:dyDescent="0.15">
      <c r="B32" s="622" t="s">
        <v>296</v>
      </c>
      <c r="C32" s="623"/>
      <c r="D32" s="623"/>
      <c r="E32" s="623"/>
      <c r="F32" s="623"/>
      <c r="G32" s="623"/>
      <c r="H32" s="623"/>
      <c r="I32" s="623"/>
      <c r="J32" s="623"/>
      <c r="K32" s="623"/>
      <c r="L32" s="623"/>
      <c r="M32" s="623"/>
      <c r="N32" s="623"/>
      <c r="O32" s="623"/>
      <c r="P32" s="623"/>
      <c r="Q32" s="624"/>
      <c r="R32" s="625">
        <v>179236</v>
      </c>
      <c r="S32" s="626"/>
      <c r="T32" s="626"/>
      <c r="U32" s="626"/>
      <c r="V32" s="626"/>
      <c r="W32" s="626"/>
      <c r="X32" s="626"/>
      <c r="Y32" s="627"/>
      <c r="Z32" s="628">
        <v>1.6</v>
      </c>
      <c r="AA32" s="628"/>
      <c r="AB32" s="628"/>
      <c r="AC32" s="628"/>
      <c r="AD32" s="629">
        <v>7236</v>
      </c>
      <c r="AE32" s="629"/>
      <c r="AF32" s="629"/>
      <c r="AG32" s="629"/>
      <c r="AH32" s="629"/>
      <c r="AI32" s="629"/>
      <c r="AJ32" s="629"/>
      <c r="AK32" s="629"/>
      <c r="AL32" s="630">
        <v>0.1</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99</v>
      </c>
      <c r="BH32" s="693"/>
      <c r="BI32" s="693"/>
      <c r="BJ32" s="693"/>
      <c r="BK32" s="693"/>
      <c r="BL32" s="693"/>
      <c r="BM32" s="694">
        <v>96.9</v>
      </c>
      <c r="BN32" s="693"/>
      <c r="BO32" s="693"/>
      <c r="BP32" s="693"/>
      <c r="BQ32" s="695"/>
      <c r="BR32" s="692">
        <v>98.7</v>
      </c>
      <c r="BS32" s="693"/>
      <c r="BT32" s="693"/>
      <c r="BU32" s="693"/>
      <c r="BV32" s="693"/>
      <c r="BW32" s="693"/>
      <c r="BX32" s="694">
        <v>96.3</v>
      </c>
      <c r="BY32" s="693"/>
      <c r="BZ32" s="693"/>
      <c r="CA32" s="693"/>
      <c r="CB32" s="695"/>
      <c r="CD32" s="690"/>
      <c r="CE32" s="691"/>
      <c r="CF32" s="639" t="s">
        <v>298</v>
      </c>
      <c r="CG32" s="640"/>
      <c r="CH32" s="640"/>
      <c r="CI32" s="640"/>
      <c r="CJ32" s="640"/>
      <c r="CK32" s="640"/>
      <c r="CL32" s="640"/>
      <c r="CM32" s="640"/>
      <c r="CN32" s="640"/>
      <c r="CO32" s="640"/>
      <c r="CP32" s="640"/>
      <c r="CQ32" s="641"/>
      <c r="CR32" s="625" t="s">
        <v>110</v>
      </c>
      <c r="CS32" s="626"/>
      <c r="CT32" s="626"/>
      <c r="CU32" s="626"/>
      <c r="CV32" s="626"/>
      <c r="CW32" s="626"/>
      <c r="CX32" s="626"/>
      <c r="CY32" s="627"/>
      <c r="CZ32" s="659" t="s">
        <v>110</v>
      </c>
      <c r="DA32" s="660"/>
      <c r="DB32" s="660"/>
      <c r="DC32" s="661"/>
      <c r="DD32" s="634" t="s">
        <v>110</v>
      </c>
      <c r="DE32" s="626"/>
      <c r="DF32" s="626"/>
      <c r="DG32" s="626"/>
      <c r="DH32" s="626"/>
      <c r="DI32" s="626"/>
      <c r="DJ32" s="626"/>
      <c r="DK32" s="627"/>
      <c r="DL32" s="634" t="s">
        <v>110</v>
      </c>
      <c r="DM32" s="626"/>
      <c r="DN32" s="626"/>
      <c r="DO32" s="626"/>
      <c r="DP32" s="626"/>
      <c r="DQ32" s="626"/>
      <c r="DR32" s="626"/>
      <c r="DS32" s="626"/>
      <c r="DT32" s="626"/>
      <c r="DU32" s="626"/>
      <c r="DV32" s="627"/>
      <c r="DW32" s="630" t="s">
        <v>110</v>
      </c>
      <c r="DX32" s="655"/>
      <c r="DY32" s="655"/>
      <c r="DZ32" s="655"/>
      <c r="EA32" s="655"/>
      <c r="EB32" s="655"/>
      <c r="EC32" s="656"/>
    </row>
    <row r="33" spans="2:133" ht="11.25" customHeight="1" x14ac:dyDescent="0.15">
      <c r="B33" s="622" t="s">
        <v>299</v>
      </c>
      <c r="C33" s="623"/>
      <c r="D33" s="623"/>
      <c r="E33" s="623"/>
      <c r="F33" s="623"/>
      <c r="G33" s="623"/>
      <c r="H33" s="623"/>
      <c r="I33" s="623"/>
      <c r="J33" s="623"/>
      <c r="K33" s="623"/>
      <c r="L33" s="623"/>
      <c r="M33" s="623"/>
      <c r="N33" s="623"/>
      <c r="O33" s="623"/>
      <c r="P33" s="623"/>
      <c r="Q33" s="624"/>
      <c r="R33" s="625">
        <v>576983</v>
      </c>
      <c r="S33" s="626"/>
      <c r="T33" s="626"/>
      <c r="U33" s="626"/>
      <c r="V33" s="626"/>
      <c r="W33" s="626"/>
      <c r="X33" s="626"/>
      <c r="Y33" s="627"/>
      <c r="Z33" s="628">
        <v>5.3</v>
      </c>
      <c r="AA33" s="628"/>
      <c r="AB33" s="628"/>
      <c r="AC33" s="628"/>
      <c r="AD33" s="629" t="s">
        <v>110</v>
      </c>
      <c r="AE33" s="629"/>
      <c r="AF33" s="629"/>
      <c r="AG33" s="629"/>
      <c r="AH33" s="629"/>
      <c r="AI33" s="629"/>
      <c r="AJ33" s="629"/>
      <c r="AK33" s="629"/>
      <c r="AL33" s="630" t="s">
        <v>110</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5611133</v>
      </c>
      <c r="CS33" s="657"/>
      <c r="CT33" s="657"/>
      <c r="CU33" s="657"/>
      <c r="CV33" s="657"/>
      <c r="CW33" s="657"/>
      <c r="CX33" s="657"/>
      <c r="CY33" s="658"/>
      <c r="CZ33" s="659">
        <v>53.1</v>
      </c>
      <c r="DA33" s="660"/>
      <c r="DB33" s="660"/>
      <c r="DC33" s="661"/>
      <c r="DD33" s="634">
        <v>3221159</v>
      </c>
      <c r="DE33" s="657"/>
      <c r="DF33" s="657"/>
      <c r="DG33" s="657"/>
      <c r="DH33" s="657"/>
      <c r="DI33" s="657"/>
      <c r="DJ33" s="657"/>
      <c r="DK33" s="658"/>
      <c r="DL33" s="634">
        <v>2395646</v>
      </c>
      <c r="DM33" s="657"/>
      <c r="DN33" s="657"/>
      <c r="DO33" s="657"/>
      <c r="DP33" s="657"/>
      <c r="DQ33" s="657"/>
      <c r="DR33" s="657"/>
      <c r="DS33" s="657"/>
      <c r="DT33" s="657"/>
      <c r="DU33" s="657"/>
      <c r="DV33" s="658"/>
      <c r="DW33" s="630">
        <v>39.9</v>
      </c>
      <c r="DX33" s="655"/>
      <c r="DY33" s="655"/>
      <c r="DZ33" s="655"/>
      <c r="EA33" s="655"/>
      <c r="EB33" s="655"/>
      <c r="EC33" s="656"/>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110</v>
      </c>
      <c r="S34" s="626"/>
      <c r="T34" s="626"/>
      <c r="U34" s="626"/>
      <c r="V34" s="626"/>
      <c r="W34" s="626"/>
      <c r="X34" s="626"/>
      <c r="Y34" s="627"/>
      <c r="Z34" s="628" t="s">
        <v>110</v>
      </c>
      <c r="AA34" s="628"/>
      <c r="AB34" s="628"/>
      <c r="AC34" s="628"/>
      <c r="AD34" s="629" t="s">
        <v>110</v>
      </c>
      <c r="AE34" s="629"/>
      <c r="AF34" s="629"/>
      <c r="AG34" s="629"/>
      <c r="AH34" s="629"/>
      <c r="AI34" s="629"/>
      <c r="AJ34" s="629"/>
      <c r="AK34" s="629"/>
      <c r="AL34" s="630" t="s">
        <v>110</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1352483</v>
      </c>
      <c r="CS34" s="626"/>
      <c r="CT34" s="626"/>
      <c r="CU34" s="626"/>
      <c r="CV34" s="626"/>
      <c r="CW34" s="626"/>
      <c r="CX34" s="626"/>
      <c r="CY34" s="627"/>
      <c r="CZ34" s="659">
        <v>12.8</v>
      </c>
      <c r="DA34" s="660"/>
      <c r="DB34" s="660"/>
      <c r="DC34" s="661"/>
      <c r="DD34" s="634">
        <v>875380</v>
      </c>
      <c r="DE34" s="626"/>
      <c r="DF34" s="626"/>
      <c r="DG34" s="626"/>
      <c r="DH34" s="626"/>
      <c r="DI34" s="626"/>
      <c r="DJ34" s="626"/>
      <c r="DK34" s="627"/>
      <c r="DL34" s="634">
        <v>701993</v>
      </c>
      <c r="DM34" s="626"/>
      <c r="DN34" s="626"/>
      <c r="DO34" s="626"/>
      <c r="DP34" s="626"/>
      <c r="DQ34" s="626"/>
      <c r="DR34" s="626"/>
      <c r="DS34" s="626"/>
      <c r="DT34" s="626"/>
      <c r="DU34" s="626"/>
      <c r="DV34" s="627"/>
      <c r="DW34" s="630">
        <v>11.7</v>
      </c>
      <c r="DX34" s="655"/>
      <c r="DY34" s="655"/>
      <c r="DZ34" s="655"/>
      <c r="EA34" s="655"/>
      <c r="EB34" s="655"/>
      <c r="EC34" s="656"/>
    </row>
    <row r="35" spans="2:133" ht="11.25" customHeight="1" x14ac:dyDescent="0.15">
      <c r="B35" s="622" t="s">
        <v>305</v>
      </c>
      <c r="C35" s="623"/>
      <c r="D35" s="623"/>
      <c r="E35" s="623"/>
      <c r="F35" s="623"/>
      <c r="G35" s="623"/>
      <c r="H35" s="623"/>
      <c r="I35" s="623"/>
      <c r="J35" s="623"/>
      <c r="K35" s="623"/>
      <c r="L35" s="623"/>
      <c r="M35" s="623"/>
      <c r="N35" s="623"/>
      <c r="O35" s="623"/>
      <c r="P35" s="623"/>
      <c r="Q35" s="624"/>
      <c r="R35" s="625">
        <v>397483</v>
      </c>
      <c r="S35" s="626"/>
      <c r="T35" s="626"/>
      <c r="U35" s="626"/>
      <c r="V35" s="626"/>
      <c r="W35" s="626"/>
      <c r="X35" s="626"/>
      <c r="Y35" s="627"/>
      <c r="Z35" s="628">
        <v>3.6</v>
      </c>
      <c r="AA35" s="628"/>
      <c r="AB35" s="628"/>
      <c r="AC35" s="628"/>
      <c r="AD35" s="629" t="s">
        <v>110</v>
      </c>
      <c r="AE35" s="629"/>
      <c r="AF35" s="629"/>
      <c r="AG35" s="629"/>
      <c r="AH35" s="629"/>
      <c r="AI35" s="629"/>
      <c r="AJ35" s="629"/>
      <c r="AK35" s="629"/>
      <c r="AL35" s="630" t="s">
        <v>110</v>
      </c>
      <c r="AM35" s="631"/>
      <c r="AN35" s="631"/>
      <c r="AO35" s="632"/>
      <c r="AP35" s="188"/>
      <c r="AQ35" s="636" t="s">
        <v>306</v>
      </c>
      <c r="AR35" s="637"/>
      <c r="AS35" s="637"/>
      <c r="AT35" s="637"/>
      <c r="AU35" s="637"/>
      <c r="AV35" s="637"/>
      <c r="AW35" s="637"/>
      <c r="AX35" s="637"/>
      <c r="AY35" s="638"/>
      <c r="AZ35" s="614">
        <v>1329997</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125141</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23718</v>
      </c>
      <c r="CS35" s="657"/>
      <c r="CT35" s="657"/>
      <c r="CU35" s="657"/>
      <c r="CV35" s="657"/>
      <c r="CW35" s="657"/>
      <c r="CX35" s="657"/>
      <c r="CY35" s="658"/>
      <c r="CZ35" s="659">
        <v>0.2</v>
      </c>
      <c r="DA35" s="660"/>
      <c r="DB35" s="660"/>
      <c r="DC35" s="661"/>
      <c r="DD35" s="634">
        <v>13945</v>
      </c>
      <c r="DE35" s="657"/>
      <c r="DF35" s="657"/>
      <c r="DG35" s="657"/>
      <c r="DH35" s="657"/>
      <c r="DI35" s="657"/>
      <c r="DJ35" s="657"/>
      <c r="DK35" s="658"/>
      <c r="DL35" s="634">
        <v>13945</v>
      </c>
      <c r="DM35" s="657"/>
      <c r="DN35" s="657"/>
      <c r="DO35" s="657"/>
      <c r="DP35" s="657"/>
      <c r="DQ35" s="657"/>
      <c r="DR35" s="657"/>
      <c r="DS35" s="657"/>
      <c r="DT35" s="657"/>
      <c r="DU35" s="657"/>
      <c r="DV35" s="658"/>
      <c r="DW35" s="630">
        <v>0.2</v>
      </c>
      <c r="DX35" s="655"/>
      <c r="DY35" s="655"/>
      <c r="DZ35" s="655"/>
      <c r="EA35" s="655"/>
      <c r="EB35" s="655"/>
      <c r="EC35" s="656"/>
    </row>
    <row r="36" spans="2:133" ht="11.25" customHeight="1" x14ac:dyDescent="0.15">
      <c r="B36" s="668" t="s">
        <v>309</v>
      </c>
      <c r="C36" s="669"/>
      <c r="D36" s="669"/>
      <c r="E36" s="669"/>
      <c r="F36" s="669"/>
      <c r="G36" s="669"/>
      <c r="H36" s="669"/>
      <c r="I36" s="669"/>
      <c r="J36" s="669"/>
      <c r="K36" s="669"/>
      <c r="L36" s="669"/>
      <c r="M36" s="669"/>
      <c r="N36" s="669"/>
      <c r="O36" s="669"/>
      <c r="P36" s="669"/>
      <c r="Q36" s="670"/>
      <c r="R36" s="697">
        <v>10913152</v>
      </c>
      <c r="S36" s="698"/>
      <c r="T36" s="698"/>
      <c r="U36" s="698"/>
      <c r="V36" s="698"/>
      <c r="W36" s="698"/>
      <c r="X36" s="698"/>
      <c r="Y36" s="699"/>
      <c r="Z36" s="700">
        <v>100</v>
      </c>
      <c r="AA36" s="700"/>
      <c r="AB36" s="700"/>
      <c r="AC36" s="700"/>
      <c r="AD36" s="701">
        <v>5612691</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565292</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100754</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2119385</v>
      </c>
      <c r="CS36" s="626"/>
      <c r="CT36" s="626"/>
      <c r="CU36" s="626"/>
      <c r="CV36" s="626"/>
      <c r="CW36" s="626"/>
      <c r="CX36" s="626"/>
      <c r="CY36" s="627"/>
      <c r="CZ36" s="659">
        <v>20.100000000000001</v>
      </c>
      <c r="DA36" s="660"/>
      <c r="DB36" s="660"/>
      <c r="DC36" s="661"/>
      <c r="DD36" s="634">
        <v>1109090</v>
      </c>
      <c r="DE36" s="626"/>
      <c r="DF36" s="626"/>
      <c r="DG36" s="626"/>
      <c r="DH36" s="626"/>
      <c r="DI36" s="626"/>
      <c r="DJ36" s="626"/>
      <c r="DK36" s="627"/>
      <c r="DL36" s="634">
        <v>774998</v>
      </c>
      <c r="DM36" s="626"/>
      <c r="DN36" s="626"/>
      <c r="DO36" s="626"/>
      <c r="DP36" s="626"/>
      <c r="DQ36" s="626"/>
      <c r="DR36" s="626"/>
      <c r="DS36" s="626"/>
      <c r="DT36" s="626"/>
      <c r="DU36" s="626"/>
      <c r="DV36" s="627"/>
      <c r="DW36" s="630">
        <v>12.9</v>
      </c>
      <c r="DX36" s="655"/>
      <c r="DY36" s="655"/>
      <c r="DZ36" s="655"/>
      <c r="EA36" s="655"/>
      <c r="EB36" s="655"/>
      <c r="EC36" s="656"/>
    </row>
    <row r="37" spans="2:133" ht="11.25" customHeight="1" x14ac:dyDescent="0.15">
      <c r="AQ37" s="704" t="s">
        <v>313</v>
      </c>
      <c r="AR37" s="705"/>
      <c r="AS37" s="705"/>
      <c r="AT37" s="705"/>
      <c r="AU37" s="705"/>
      <c r="AV37" s="705"/>
      <c r="AW37" s="705"/>
      <c r="AX37" s="705"/>
      <c r="AY37" s="706"/>
      <c r="AZ37" s="625">
        <v>2298</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4242</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685877</v>
      </c>
      <c r="CS37" s="657"/>
      <c r="CT37" s="657"/>
      <c r="CU37" s="657"/>
      <c r="CV37" s="657"/>
      <c r="CW37" s="657"/>
      <c r="CX37" s="657"/>
      <c r="CY37" s="658"/>
      <c r="CZ37" s="659">
        <v>6.5</v>
      </c>
      <c r="DA37" s="660"/>
      <c r="DB37" s="660"/>
      <c r="DC37" s="661"/>
      <c r="DD37" s="634">
        <v>685877</v>
      </c>
      <c r="DE37" s="657"/>
      <c r="DF37" s="657"/>
      <c r="DG37" s="657"/>
      <c r="DH37" s="657"/>
      <c r="DI37" s="657"/>
      <c r="DJ37" s="657"/>
      <c r="DK37" s="658"/>
      <c r="DL37" s="634">
        <v>651453</v>
      </c>
      <c r="DM37" s="657"/>
      <c r="DN37" s="657"/>
      <c r="DO37" s="657"/>
      <c r="DP37" s="657"/>
      <c r="DQ37" s="657"/>
      <c r="DR37" s="657"/>
      <c r="DS37" s="657"/>
      <c r="DT37" s="657"/>
      <c r="DU37" s="657"/>
      <c r="DV37" s="658"/>
      <c r="DW37" s="630">
        <v>10.8</v>
      </c>
      <c r="DX37" s="655"/>
      <c r="DY37" s="655"/>
      <c r="DZ37" s="655"/>
      <c r="EA37" s="655"/>
      <c r="EB37" s="655"/>
      <c r="EC37" s="656"/>
    </row>
    <row r="38" spans="2:133" ht="11.25" customHeight="1" x14ac:dyDescent="0.15">
      <c r="AQ38" s="704" t="s">
        <v>316</v>
      </c>
      <c r="AR38" s="705"/>
      <c r="AS38" s="705"/>
      <c r="AT38" s="705"/>
      <c r="AU38" s="705"/>
      <c r="AV38" s="705"/>
      <c r="AW38" s="705"/>
      <c r="AX38" s="705"/>
      <c r="AY38" s="706"/>
      <c r="AZ38" s="625" t="s">
        <v>317</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8208</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1327699</v>
      </c>
      <c r="CS38" s="626"/>
      <c r="CT38" s="626"/>
      <c r="CU38" s="626"/>
      <c r="CV38" s="626"/>
      <c r="CW38" s="626"/>
      <c r="CX38" s="626"/>
      <c r="CY38" s="627"/>
      <c r="CZ38" s="659">
        <v>12.6</v>
      </c>
      <c r="DA38" s="660"/>
      <c r="DB38" s="660"/>
      <c r="DC38" s="661"/>
      <c r="DD38" s="634">
        <v>1182965</v>
      </c>
      <c r="DE38" s="626"/>
      <c r="DF38" s="626"/>
      <c r="DG38" s="626"/>
      <c r="DH38" s="626"/>
      <c r="DI38" s="626"/>
      <c r="DJ38" s="626"/>
      <c r="DK38" s="627"/>
      <c r="DL38" s="634">
        <v>904710</v>
      </c>
      <c r="DM38" s="626"/>
      <c r="DN38" s="626"/>
      <c r="DO38" s="626"/>
      <c r="DP38" s="626"/>
      <c r="DQ38" s="626"/>
      <c r="DR38" s="626"/>
      <c r="DS38" s="626"/>
      <c r="DT38" s="626"/>
      <c r="DU38" s="626"/>
      <c r="DV38" s="627"/>
      <c r="DW38" s="630">
        <v>15.1</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t="s">
        <v>317</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115</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780878</v>
      </c>
      <c r="CS39" s="657"/>
      <c r="CT39" s="657"/>
      <c r="CU39" s="657"/>
      <c r="CV39" s="657"/>
      <c r="CW39" s="657"/>
      <c r="CX39" s="657"/>
      <c r="CY39" s="658"/>
      <c r="CZ39" s="659">
        <v>7.4</v>
      </c>
      <c r="DA39" s="660"/>
      <c r="DB39" s="660"/>
      <c r="DC39" s="661"/>
      <c r="DD39" s="634">
        <v>39529</v>
      </c>
      <c r="DE39" s="657"/>
      <c r="DF39" s="657"/>
      <c r="DG39" s="657"/>
      <c r="DH39" s="657"/>
      <c r="DI39" s="657"/>
      <c r="DJ39" s="657"/>
      <c r="DK39" s="658"/>
      <c r="DL39" s="634" t="s">
        <v>317</v>
      </c>
      <c r="DM39" s="657"/>
      <c r="DN39" s="657"/>
      <c r="DO39" s="657"/>
      <c r="DP39" s="657"/>
      <c r="DQ39" s="657"/>
      <c r="DR39" s="657"/>
      <c r="DS39" s="657"/>
      <c r="DT39" s="657"/>
      <c r="DU39" s="657"/>
      <c r="DV39" s="658"/>
      <c r="DW39" s="630" t="s">
        <v>317</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209368</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98</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6970</v>
      </c>
      <c r="CS40" s="626"/>
      <c r="CT40" s="626"/>
      <c r="CU40" s="626"/>
      <c r="CV40" s="626"/>
      <c r="CW40" s="626"/>
      <c r="CX40" s="626"/>
      <c r="CY40" s="627"/>
      <c r="CZ40" s="659">
        <v>0.1</v>
      </c>
      <c r="DA40" s="660"/>
      <c r="DB40" s="660"/>
      <c r="DC40" s="661"/>
      <c r="DD40" s="634">
        <v>250</v>
      </c>
      <c r="DE40" s="626"/>
      <c r="DF40" s="626"/>
      <c r="DG40" s="626"/>
      <c r="DH40" s="626"/>
      <c r="DI40" s="626"/>
      <c r="DJ40" s="626"/>
      <c r="DK40" s="627"/>
      <c r="DL40" s="634" t="s">
        <v>317</v>
      </c>
      <c r="DM40" s="626"/>
      <c r="DN40" s="626"/>
      <c r="DO40" s="626"/>
      <c r="DP40" s="626"/>
      <c r="DQ40" s="626"/>
      <c r="DR40" s="626"/>
      <c r="DS40" s="626"/>
      <c r="DT40" s="626"/>
      <c r="DU40" s="626"/>
      <c r="DV40" s="627"/>
      <c r="DW40" s="630" t="s">
        <v>317</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553039</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242</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676457</v>
      </c>
      <c r="CS42" s="626"/>
      <c r="CT42" s="626"/>
      <c r="CU42" s="626"/>
      <c r="CV42" s="626"/>
      <c r="CW42" s="626"/>
      <c r="CX42" s="626"/>
      <c r="CY42" s="627"/>
      <c r="CZ42" s="659">
        <v>6.4</v>
      </c>
      <c r="DA42" s="708"/>
      <c r="DB42" s="708"/>
      <c r="DC42" s="709"/>
      <c r="DD42" s="634">
        <v>104422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10462</v>
      </c>
      <c r="CS43" s="657"/>
      <c r="CT43" s="657"/>
      <c r="CU43" s="657"/>
      <c r="CV43" s="657"/>
      <c r="CW43" s="657"/>
      <c r="CX43" s="657"/>
      <c r="CY43" s="658"/>
      <c r="CZ43" s="659">
        <v>0.1</v>
      </c>
      <c r="DA43" s="660"/>
      <c r="DB43" s="660"/>
      <c r="DC43" s="661"/>
      <c r="DD43" s="634">
        <v>10462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478417</v>
      </c>
      <c r="CS44" s="626"/>
      <c r="CT44" s="626"/>
      <c r="CU44" s="626"/>
      <c r="CV44" s="626"/>
      <c r="CW44" s="626"/>
      <c r="CX44" s="626"/>
      <c r="CY44" s="627"/>
      <c r="CZ44" s="659">
        <v>4.5</v>
      </c>
      <c r="DA44" s="708"/>
      <c r="DB44" s="708"/>
      <c r="DC44" s="709"/>
      <c r="DD44" s="634">
        <v>104154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108469</v>
      </c>
      <c r="CS45" s="657"/>
      <c r="CT45" s="657"/>
      <c r="CU45" s="657"/>
      <c r="CV45" s="657"/>
      <c r="CW45" s="657"/>
      <c r="CX45" s="657"/>
      <c r="CY45" s="658"/>
      <c r="CZ45" s="659">
        <v>1</v>
      </c>
      <c r="DA45" s="660"/>
      <c r="DB45" s="660"/>
      <c r="DC45" s="661"/>
      <c r="DD45" s="634">
        <v>2750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358381</v>
      </c>
      <c r="CS46" s="626"/>
      <c r="CT46" s="626"/>
      <c r="CU46" s="626"/>
      <c r="CV46" s="626"/>
      <c r="CW46" s="626"/>
      <c r="CX46" s="626"/>
      <c r="CY46" s="627"/>
      <c r="CZ46" s="659">
        <v>3.4</v>
      </c>
      <c r="DA46" s="708"/>
      <c r="DB46" s="708"/>
      <c r="DC46" s="709"/>
      <c r="DD46" s="634">
        <v>93537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v>198040</v>
      </c>
      <c r="CS47" s="657"/>
      <c r="CT47" s="657"/>
      <c r="CU47" s="657"/>
      <c r="CV47" s="657"/>
      <c r="CW47" s="657"/>
      <c r="CX47" s="657"/>
      <c r="CY47" s="658"/>
      <c r="CZ47" s="659">
        <v>1.9</v>
      </c>
      <c r="DA47" s="660"/>
      <c r="DB47" s="660"/>
      <c r="DC47" s="661"/>
      <c r="DD47" s="634">
        <v>268</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110</v>
      </c>
      <c r="CS48" s="626"/>
      <c r="CT48" s="626"/>
      <c r="CU48" s="626"/>
      <c r="CV48" s="626"/>
      <c r="CW48" s="626"/>
      <c r="CX48" s="626"/>
      <c r="CY48" s="627"/>
      <c r="CZ48" s="659" t="s">
        <v>110</v>
      </c>
      <c r="DA48" s="708"/>
      <c r="DB48" s="708"/>
      <c r="DC48" s="709"/>
      <c r="DD48" s="634" t="s">
        <v>110</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10561845</v>
      </c>
      <c r="CS49" s="693"/>
      <c r="CT49" s="693"/>
      <c r="CU49" s="693"/>
      <c r="CV49" s="693"/>
      <c r="CW49" s="693"/>
      <c r="CX49" s="693"/>
      <c r="CY49" s="720"/>
      <c r="CZ49" s="721">
        <v>100</v>
      </c>
      <c r="DA49" s="722"/>
      <c r="DB49" s="722"/>
      <c r="DC49" s="723"/>
      <c r="DD49" s="724">
        <v>6409830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ageMargins left="0.59055118110236227" right="0" top="0.59055118110236227" bottom="0.59055118110236227" header="0.39370078740157483" footer="0.39370078740157483"/>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election activeCell="M56" sqref="M56"/>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364</v>
      </c>
      <c r="C7" s="752"/>
      <c r="D7" s="752"/>
      <c r="E7" s="752"/>
      <c r="F7" s="752"/>
      <c r="G7" s="752"/>
      <c r="H7" s="752"/>
      <c r="I7" s="752"/>
      <c r="J7" s="752"/>
      <c r="K7" s="752"/>
      <c r="L7" s="752"/>
      <c r="M7" s="752"/>
      <c r="N7" s="752"/>
      <c r="O7" s="752"/>
      <c r="P7" s="753"/>
      <c r="Q7" s="754">
        <v>10915</v>
      </c>
      <c r="R7" s="755"/>
      <c r="S7" s="755"/>
      <c r="T7" s="755"/>
      <c r="U7" s="755"/>
      <c r="V7" s="755">
        <v>10564</v>
      </c>
      <c r="W7" s="755"/>
      <c r="X7" s="755"/>
      <c r="Y7" s="755"/>
      <c r="Z7" s="755"/>
      <c r="AA7" s="755">
        <v>351</v>
      </c>
      <c r="AB7" s="755"/>
      <c r="AC7" s="755"/>
      <c r="AD7" s="755"/>
      <c r="AE7" s="756"/>
      <c r="AF7" s="757">
        <v>227</v>
      </c>
      <c r="AG7" s="758"/>
      <c r="AH7" s="758"/>
      <c r="AI7" s="758"/>
      <c r="AJ7" s="759"/>
      <c r="AK7" s="794">
        <v>386</v>
      </c>
      <c r="AL7" s="795"/>
      <c r="AM7" s="795"/>
      <c r="AN7" s="795"/>
      <c r="AO7" s="795"/>
      <c r="AP7" s="795">
        <v>10090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547</v>
      </c>
      <c r="BT7" s="799"/>
      <c r="BU7" s="799"/>
      <c r="BV7" s="799"/>
      <c r="BW7" s="799"/>
      <c r="BX7" s="799"/>
      <c r="BY7" s="799"/>
      <c r="BZ7" s="799"/>
      <c r="CA7" s="799"/>
      <c r="CB7" s="799"/>
      <c r="CC7" s="799"/>
      <c r="CD7" s="799"/>
      <c r="CE7" s="799"/>
      <c r="CF7" s="799"/>
      <c r="CG7" s="800"/>
      <c r="CH7" s="791">
        <v>0</v>
      </c>
      <c r="CI7" s="792"/>
      <c r="CJ7" s="792"/>
      <c r="CK7" s="792"/>
      <c r="CL7" s="793"/>
      <c r="CM7" s="791">
        <v>5</v>
      </c>
      <c r="CN7" s="792"/>
      <c r="CO7" s="792"/>
      <c r="CP7" s="792"/>
      <c r="CQ7" s="793"/>
      <c r="CR7" s="791">
        <v>2</v>
      </c>
      <c r="CS7" s="792"/>
      <c r="CT7" s="792"/>
      <c r="CU7" s="792"/>
      <c r="CV7" s="793"/>
      <c r="CW7" s="791">
        <v>2</v>
      </c>
      <c r="CX7" s="792"/>
      <c r="CY7" s="792"/>
      <c r="CZ7" s="792"/>
      <c r="DA7" s="793"/>
      <c r="DB7" s="791" t="s">
        <v>545</v>
      </c>
      <c r="DC7" s="792"/>
      <c r="DD7" s="792"/>
      <c r="DE7" s="792"/>
      <c r="DF7" s="793"/>
      <c r="DG7" s="791">
        <v>160</v>
      </c>
      <c r="DH7" s="792"/>
      <c r="DI7" s="792"/>
      <c r="DJ7" s="792"/>
      <c r="DK7" s="793"/>
      <c r="DL7" s="791" t="s">
        <v>545</v>
      </c>
      <c r="DM7" s="792"/>
      <c r="DN7" s="792"/>
      <c r="DO7" s="792"/>
      <c r="DP7" s="793"/>
      <c r="DQ7" s="791" t="s">
        <v>545</v>
      </c>
      <c r="DR7" s="792"/>
      <c r="DS7" s="792"/>
      <c r="DT7" s="792"/>
      <c r="DU7" s="793"/>
      <c r="DV7" s="772"/>
      <c r="DW7" s="773"/>
      <c r="DX7" s="773"/>
      <c r="DY7" s="773"/>
      <c r="DZ7" s="774"/>
      <c r="EA7" s="207"/>
    </row>
    <row r="8" spans="1:131" s="208" customFormat="1" ht="26.25" customHeight="1" x14ac:dyDescent="0.15">
      <c r="A8" s="214">
        <v>2</v>
      </c>
      <c r="B8" s="775" t="s">
        <v>365</v>
      </c>
      <c r="C8" s="776"/>
      <c r="D8" s="776"/>
      <c r="E8" s="776"/>
      <c r="F8" s="776"/>
      <c r="G8" s="776"/>
      <c r="H8" s="776"/>
      <c r="I8" s="776"/>
      <c r="J8" s="776"/>
      <c r="K8" s="776"/>
      <c r="L8" s="776"/>
      <c r="M8" s="776"/>
      <c r="N8" s="776"/>
      <c r="O8" s="776"/>
      <c r="P8" s="777"/>
      <c r="Q8" s="778">
        <v>1</v>
      </c>
      <c r="R8" s="779"/>
      <c r="S8" s="779"/>
      <c r="T8" s="779"/>
      <c r="U8" s="779"/>
      <c r="V8" s="779">
        <v>0</v>
      </c>
      <c r="W8" s="779"/>
      <c r="X8" s="779"/>
      <c r="Y8" s="779"/>
      <c r="Z8" s="779"/>
      <c r="AA8" s="779">
        <v>1</v>
      </c>
      <c r="AB8" s="779"/>
      <c r="AC8" s="779"/>
      <c r="AD8" s="779"/>
      <c r="AE8" s="780"/>
      <c r="AF8" s="781">
        <v>1</v>
      </c>
      <c r="AG8" s="782"/>
      <c r="AH8" s="782"/>
      <c r="AI8" s="782"/>
      <c r="AJ8" s="783"/>
      <c r="AK8" s="784" t="s">
        <v>534</v>
      </c>
      <c r="AL8" s="785"/>
      <c r="AM8" s="785"/>
      <c r="AN8" s="785"/>
      <c r="AO8" s="785"/>
      <c r="AP8" s="785" t="s">
        <v>534</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548</v>
      </c>
      <c r="BT8" s="789"/>
      <c r="BU8" s="789"/>
      <c r="BV8" s="789"/>
      <c r="BW8" s="789"/>
      <c r="BX8" s="789"/>
      <c r="BY8" s="789"/>
      <c r="BZ8" s="789"/>
      <c r="CA8" s="789"/>
      <c r="CB8" s="789"/>
      <c r="CC8" s="789"/>
      <c r="CD8" s="789"/>
      <c r="CE8" s="789"/>
      <c r="CF8" s="789"/>
      <c r="CG8" s="790"/>
      <c r="CH8" s="801">
        <v>0</v>
      </c>
      <c r="CI8" s="802"/>
      <c r="CJ8" s="802"/>
      <c r="CK8" s="802"/>
      <c r="CL8" s="803"/>
      <c r="CM8" s="801">
        <v>48</v>
      </c>
      <c r="CN8" s="802"/>
      <c r="CO8" s="802"/>
      <c r="CP8" s="802"/>
      <c r="CQ8" s="803"/>
      <c r="CR8" s="801">
        <v>50</v>
      </c>
      <c r="CS8" s="802"/>
      <c r="CT8" s="802"/>
      <c r="CU8" s="802"/>
      <c r="CV8" s="803"/>
      <c r="CW8" s="801" t="s">
        <v>545</v>
      </c>
      <c r="CX8" s="802"/>
      <c r="CY8" s="802"/>
      <c r="CZ8" s="802"/>
      <c r="DA8" s="803"/>
      <c r="DB8" s="801" t="s">
        <v>545</v>
      </c>
      <c r="DC8" s="802"/>
      <c r="DD8" s="802"/>
      <c r="DE8" s="802"/>
      <c r="DF8" s="803"/>
      <c r="DG8" s="801" t="s">
        <v>545</v>
      </c>
      <c r="DH8" s="802"/>
      <c r="DI8" s="802"/>
      <c r="DJ8" s="802"/>
      <c r="DK8" s="803"/>
      <c r="DL8" s="801">
        <v>445</v>
      </c>
      <c r="DM8" s="802"/>
      <c r="DN8" s="802"/>
      <c r="DO8" s="802"/>
      <c r="DP8" s="803"/>
      <c r="DQ8" s="801" t="s">
        <v>545</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549</v>
      </c>
      <c r="BT9" s="789"/>
      <c r="BU9" s="789"/>
      <c r="BV9" s="789"/>
      <c r="BW9" s="789"/>
      <c r="BX9" s="789"/>
      <c r="BY9" s="789"/>
      <c r="BZ9" s="789"/>
      <c r="CA9" s="789"/>
      <c r="CB9" s="789"/>
      <c r="CC9" s="789"/>
      <c r="CD9" s="789"/>
      <c r="CE9" s="789"/>
      <c r="CF9" s="789"/>
      <c r="CG9" s="790"/>
      <c r="CH9" s="801" t="s">
        <v>545</v>
      </c>
      <c r="CI9" s="802"/>
      <c r="CJ9" s="802"/>
      <c r="CK9" s="802"/>
      <c r="CL9" s="803"/>
      <c r="CM9" s="801" t="s">
        <v>545</v>
      </c>
      <c r="CN9" s="802"/>
      <c r="CO9" s="802"/>
      <c r="CP9" s="802"/>
      <c r="CQ9" s="803"/>
      <c r="CR9" s="801">
        <v>0</v>
      </c>
      <c r="CS9" s="802"/>
      <c r="CT9" s="802"/>
      <c r="CU9" s="802"/>
      <c r="CV9" s="803"/>
      <c r="CW9" s="801" t="s">
        <v>545</v>
      </c>
      <c r="CX9" s="802"/>
      <c r="CY9" s="802"/>
      <c r="CZ9" s="802"/>
      <c r="DA9" s="803"/>
      <c r="DB9" s="801" t="s">
        <v>545</v>
      </c>
      <c r="DC9" s="802"/>
      <c r="DD9" s="802"/>
      <c r="DE9" s="802"/>
      <c r="DF9" s="803"/>
      <c r="DG9" s="801" t="s">
        <v>545</v>
      </c>
      <c r="DH9" s="802"/>
      <c r="DI9" s="802"/>
      <c r="DJ9" s="802"/>
      <c r="DK9" s="803"/>
      <c r="DL9" s="801" t="s">
        <v>545</v>
      </c>
      <c r="DM9" s="802"/>
      <c r="DN9" s="802"/>
      <c r="DO9" s="802"/>
      <c r="DP9" s="803"/>
      <c r="DQ9" s="801" t="s">
        <v>545</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367</v>
      </c>
      <c r="B23" s="810" t="s">
        <v>368</v>
      </c>
      <c r="C23" s="811"/>
      <c r="D23" s="811"/>
      <c r="E23" s="811"/>
      <c r="F23" s="811"/>
      <c r="G23" s="811"/>
      <c r="H23" s="811"/>
      <c r="I23" s="811"/>
      <c r="J23" s="811"/>
      <c r="K23" s="811"/>
      <c r="L23" s="811"/>
      <c r="M23" s="811"/>
      <c r="N23" s="811"/>
      <c r="O23" s="811"/>
      <c r="P23" s="812"/>
      <c r="Q23" s="813">
        <v>10913</v>
      </c>
      <c r="R23" s="814"/>
      <c r="S23" s="814"/>
      <c r="T23" s="814"/>
      <c r="U23" s="814"/>
      <c r="V23" s="814">
        <v>10562</v>
      </c>
      <c r="W23" s="814"/>
      <c r="X23" s="814"/>
      <c r="Y23" s="814"/>
      <c r="Z23" s="814"/>
      <c r="AA23" s="814">
        <v>351</v>
      </c>
      <c r="AB23" s="814"/>
      <c r="AC23" s="814"/>
      <c r="AD23" s="814"/>
      <c r="AE23" s="815"/>
      <c r="AF23" s="816">
        <v>227</v>
      </c>
      <c r="AG23" s="814"/>
      <c r="AH23" s="814"/>
      <c r="AI23" s="814"/>
      <c r="AJ23" s="817"/>
      <c r="AK23" s="818"/>
      <c r="AL23" s="819"/>
      <c r="AM23" s="819"/>
      <c r="AN23" s="819"/>
      <c r="AO23" s="819"/>
      <c r="AP23" s="814">
        <v>10090</v>
      </c>
      <c r="AQ23" s="814"/>
      <c r="AR23" s="814"/>
      <c r="AS23" s="814"/>
      <c r="AT23" s="814"/>
      <c r="AU23" s="820"/>
      <c r="AV23" s="820"/>
      <c r="AW23" s="820"/>
      <c r="AX23" s="820"/>
      <c r="AY23" s="821"/>
      <c r="AZ23" s="829" t="s">
        <v>110</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379</v>
      </c>
      <c r="C28" s="752"/>
      <c r="D28" s="752"/>
      <c r="E28" s="752"/>
      <c r="F28" s="752"/>
      <c r="G28" s="752"/>
      <c r="H28" s="752"/>
      <c r="I28" s="752"/>
      <c r="J28" s="752"/>
      <c r="K28" s="752"/>
      <c r="L28" s="752"/>
      <c r="M28" s="752"/>
      <c r="N28" s="752"/>
      <c r="O28" s="752"/>
      <c r="P28" s="753"/>
      <c r="Q28" s="842">
        <v>3701</v>
      </c>
      <c r="R28" s="843"/>
      <c r="S28" s="843"/>
      <c r="T28" s="843"/>
      <c r="U28" s="843"/>
      <c r="V28" s="843">
        <v>3576</v>
      </c>
      <c r="W28" s="843"/>
      <c r="X28" s="843"/>
      <c r="Y28" s="843"/>
      <c r="Z28" s="843"/>
      <c r="AA28" s="843">
        <v>125</v>
      </c>
      <c r="AB28" s="843"/>
      <c r="AC28" s="843"/>
      <c r="AD28" s="843"/>
      <c r="AE28" s="844"/>
      <c r="AF28" s="845">
        <v>125</v>
      </c>
      <c r="AG28" s="843"/>
      <c r="AH28" s="843"/>
      <c r="AI28" s="843"/>
      <c r="AJ28" s="846"/>
      <c r="AK28" s="847">
        <v>244</v>
      </c>
      <c r="AL28" s="838"/>
      <c r="AM28" s="838"/>
      <c r="AN28" s="838"/>
      <c r="AO28" s="838"/>
      <c r="AP28" s="838" t="s">
        <v>550</v>
      </c>
      <c r="AQ28" s="838"/>
      <c r="AR28" s="838"/>
      <c r="AS28" s="838"/>
      <c r="AT28" s="838"/>
      <c r="AU28" s="838" t="s">
        <v>534</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380</v>
      </c>
      <c r="C29" s="776"/>
      <c r="D29" s="776"/>
      <c r="E29" s="776"/>
      <c r="F29" s="776"/>
      <c r="G29" s="776"/>
      <c r="H29" s="776"/>
      <c r="I29" s="776"/>
      <c r="J29" s="776"/>
      <c r="K29" s="776"/>
      <c r="L29" s="776"/>
      <c r="M29" s="776"/>
      <c r="N29" s="776"/>
      <c r="O29" s="776"/>
      <c r="P29" s="777"/>
      <c r="Q29" s="778">
        <v>1885</v>
      </c>
      <c r="R29" s="779"/>
      <c r="S29" s="779"/>
      <c r="T29" s="779"/>
      <c r="U29" s="779"/>
      <c r="V29" s="779">
        <v>1833</v>
      </c>
      <c r="W29" s="779"/>
      <c r="X29" s="779"/>
      <c r="Y29" s="779"/>
      <c r="Z29" s="779"/>
      <c r="AA29" s="779">
        <v>51</v>
      </c>
      <c r="AB29" s="779"/>
      <c r="AC29" s="779"/>
      <c r="AD29" s="779"/>
      <c r="AE29" s="780"/>
      <c r="AF29" s="781">
        <v>51</v>
      </c>
      <c r="AG29" s="782"/>
      <c r="AH29" s="782"/>
      <c r="AI29" s="782"/>
      <c r="AJ29" s="783"/>
      <c r="AK29" s="850">
        <v>292</v>
      </c>
      <c r="AL29" s="851"/>
      <c r="AM29" s="851"/>
      <c r="AN29" s="851"/>
      <c r="AO29" s="851"/>
      <c r="AP29" s="851" t="s">
        <v>550</v>
      </c>
      <c r="AQ29" s="851"/>
      <c r="AR29" s="851"/>
      <c r="AS29" s="851"/>
      <c r="AT29" s="851"/>
      <c r="AU29" s="851" t="s">
        <v>534</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381</v>
      </c>
      <c r="C30" s="776"/>
      <c r="D30" s="776"/>
      <c r="E30" s="776"/>
      <c r="F30" s="776"/>
      <c r="G30" s="776"/>
      <c r="H30" s="776"/>
      <c r="I30" s="776"/>
      <c r="J30" s="776"/>
      <c r="K30" s="776"/>
      <c r="L30" s="776"/>
      <c r="M30" s="776"/>
      <c r="N30" s="776"/>
      <c r="O30" s="776"/>
      <c r="P30" s="777"/>
      <c r="Q30" s="778">
        <v>413</v>
      </c>
      <c r="R30" s="779"/>
      <c r="S30" s="779"/>
      <c r="T30" s="779"/>
      <c r="U30" s="779"/>
      <c r="V30" s="779">
        <v>412</v>
      </c>
      <c r="W30" s="779"/>
      <c r="X30" s="779"/>
      <c r="Y30" s="779"/>
      <c r="Z30" s="779"/>
      <c r="AA30" s="779">
        <v>1</v>
      </c>
      <c r="AB30" s="779"/>
      <c r="AC30" s="779"/>
      <c r="AD30" s="779"/>
      <c r="AE30" s="780"/>
      <c r="AF30" s="781">
        <v>1</v>
      </c>
      <c r="AG30" s="782"/>
      <c r="AH30" s="782"/>
      <c r="AI30" s="782"/>
      <c r="AJ30" s="783"/>
      <c r="AK30" s="850">
        <v>253</v>
      </c>
      <c r="AL30" s="851"/>
      <c r="AM30" s="851"/>
      <c r="AN30" s="851"/>
      <c r="AO30" s="851"/>
      <c r="AP30" s="851" t="s">
        <v>550</v>
      </c>
      <c r="AQ30" s="851"/>
      <c r="AR30" s="851"/>
      <c r="AS30" s="851"/>
      <c r="AT30" s="851"/>
      <c r="AU30" s="851" t="s">
        <v>534</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382</v>
      </c>
      <c r="C31" s="776"/>
      <c r="D31" s="776"/>
      <c r="E31" s="776"/>
      <c r="F31" s="776"/>
      <c r="G31" s="776"/>
      <c r="H31" s="776"/>
      <c r="I31" s="776"/>
      <c r="J31" s="776"/>
      <c r="K31" s="776"/>
      <c r="L31" s="776"/>
      <c r="M31" s="776"/>
      <c r="N31" s="776"/>
      <c r="O31" s="776"/>
      <c r="P31" s="777"/>
      <c r="Q31" s="778">
        <v>555</v>
      </c>
      <c r="R31" s="779"/>
      <c r="S31" s="779"/>
      <c r="T31" s="779"/>
      <c r="U31" s="779"/>
      <c r="V31" s="779">
        <v>535</v>
      </c>
      <c r="W31" s="779"/>
      <c r="X31" s="779"/>
      <c r="Y31" s="779"/>
      <c r="Z31" s="779"/>
      <c r="AA31" s="779">
        <v>20</v>
      </c>
      <c r="AB31" s="779"/>
      <c r="AC31" s="779"/>
      <c r="AD31" s="779"/>
      <c r="AE31" s="780"/>
      <c r="AF31" s="781">
        <v>1275</v>
      </c>
      <c r="AG31" s="782"/>
      <c r="AH31" s="782"/>
      <c r="AI31" s="782"/>
      <c r="AJ31" s="783"/>
      <c r="AK31" s="850">
        <v>3061</v>
      </c>
      <c r="AL31" s="851"/>
      <c r="AM31" s="851"/>
      <c r="AN31" s="851"/>
      <c r="AO31" s="851"/>
      <c r="AP31" s="851">
        <v>236</v>
      </c>
      <c r="AQ31" s="851"/>
      <c r="AR31" s="851"/>
      <c r="AS31" s="851"/>
      <c r="AT31" s="851"/>
      <c r="AU31" s="851">
        <v>15</v>
      </c>
      <c r="AV31" s="851"/>
      <c r="AW31" s="851"/>
      <c r="AX31" s="851"/>
      <c r="AY31" s="851"/>
      <c r="AZ31" s="852" t="s">
        <v>534</v>
      </c>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926</v>
      </c>
      <c r="R32" s="779"/>
      <c r="S32" s="779"/>
      <c r="T32" s="779"/>
      <c r="U32" s="779"/>
      <c r="V32" s="779">
        <v>906</v>
      </c>
      <c r="W32" s="779"/>
      <c r="X32" s="779"/>
      <c r="Y32" s="779"/>
      <c r="Z32" s="779"/>
      <c r="AA32" s="779">
        <v>20</v>
      </c>
      <c r="AB32" s="779"/>
      <c r="AC32" s="779"/>
      <c r="AD32" s="779"/>
      <c r="AE32" s="780"/>
      <c r="AF32" s="781">
        <v>19</v>
      </c>
      <c r="AG32" s="782"/>
      <c r="AH32" s="782"/>
      <c r="AI32" s="782"/>
      <c r="AJ32" s="783"/>
      <c r="AK32" s="850">
        <v>430</v>
      </c>
      <c r="AL32" s="851"/>
      <c r="AM32" s="851"/>
      <c r="AN32" s="851"/>
      <c r="AO32" s="851"/>
      <c r="AP32" s="851">
        <v>4191</v>
      </c>
      <c r="AQ32" s="851"/>
      <c r="AR32" s="851"/>
      <c r="AS32" s="851"/>
      <c r="AT32" s="851"/>
      <c r="AU32" s="851">
        <v>4170</v>
      </c>
      <c r="AV32" s="851"/>
      <c r="AW32" s="851"/>
      <c r="AX32" s="851"/>
      <c r="AY32" s="851"/>
      <c r="AZ32" s="852" t="s">
        <v>534</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275</v>
      </c>
      <c r="R33" s="779"/>
      <c r="S33" s="779"/>
      <c r="T33" s="779"/>
      <c r="U33" s="779"/>
      <c r="V33" s="779">
        <v>261</v>
      </c>
      <c r="W33" s="779"/>
      <c r="X33" s="779"/>
      <c r="Y33" s="779"/>
      <c r="Z33" s="779"/>
      <c r="AA33" s="779">
        <v>14</v>
      </c>
      <c r="AB33" s="779"/>
      <c r="AC33" s="779"/>
      <c r="AD33" s="779"/>
      <c r="AE33" s="780"/>
      <c r="AF33" s="781">
        <v>14</v>
      </c>
      <c r="AG33" s="782"/>
      <c r="AH33" s="782"/>
      <c r="AI33" s="782"/>
      <c r="AJ33" s="783"/>
      <c r="AK33" s="850">
        <v>161</v>
      </c>
      <c r="AL33" s="851"/>
      <c r="AM33" s="851"/>
      <c r="AN33" s="851"/>
      <c r="AO33" s="851"/>
      <c r="AP33" s="851">
        <v>1572</v>
      </c>
      <c r="AQ33" s="851"/>
      <c r="AR33" s="851"/>
      <c r="AS33" s="851"/>
      <c r="AT33" s="851"/>
      <c r="AU33" s="851">
        <v>1572</v>
      </c>
      <c r="AV33" s="851"/>
      <c r="AW33" s="851"/>
      <c r="AX33" s="851"/>
      <c r="AY33" s="851"/>
      <c r="AZ33" s="852" t="s">
        <v>534</v>
      </c>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367</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1486</v>
      </c>
      <c r="AG63" s="862"/>
      <c r="AH63" s="862"/>
      <c r="AI63" s="862"/>
      <c r="AJ63" s="863"/>
      <c r="AK63" s="864"/>
      <c r="AL63" s="859"/>
      <c r="AM63" s="859"/>
      <c r="AN63" s="859"/>
      <c r="AO63" s="859"/>
      <c r="AP63" s="862">
        <v>6000</v>
      </c>
      <c r="AQ63" s="862"/>
      <c r="AR63" s="862"/>
      <c r="AS63" s="862"/>
      <c r="AT63" s="862"/>
      <c r="AU63" s="862">
        <v>5757</v>
      </c>
      <c r="AV63" s="862"/>
      <c r="AW63" s="862"/>
      <c r="AX63" s="862"/>
      <c r="AY63" s="862"/>
      <c r="AZ63" s="866"/>
      <c r="BA63" s="866"/>
      <c r="BB63" s="866"/>
      <c r="BC63" s="866"/>
      <c r="BD63" s="866"/>
      <c r="BE63" s="867"/>
      <c r="BF63" s="867"/>
      <c r="BG63" s="867"/>
      <c r="BH63" s="867"/>
      <c r="BI63" s="868"/>
      <c r="BJ63" s="869" t="s">
        <v>110</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390</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391</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535</v>
      </c>
      <c r="C68" s="890"/>
      <c r="D68" s="890"/>
      <c r="E68" s="890"/>
      <c r="F68" s="890"/>
      <c r="G68" s="890"/>
      <c r="H68" s="890"/>
      <c r="I68" s="890"/>
      <c r="J68" s="890"/>
      <c r="K68" s="890"/>
      <c r="L68" s="890"/>
      <c r="M68" s="890"/>
      <c r="N68" s="890"/>
      <c r="O68" s="890"/>
      <c r="P68" s="891"/>
      <c r="Q68" s="892">
        <v>21621</v>
      </c>
      <c r="R68" s="886"/>
      <c r="S68" s="886"/>
      <c r="T68" s="886"/>
      <c r="U68" s="886"/>
      <c r="V68" s="886">
        <v>21598</v>
      </c>
      <c r="W68" s="886"/>
      <c r="X68" s="886"/>
      <c r="Y68" s="886"/>
      <c r="Z68" s="886"/>
      <c r="AA68" s="886">
        <v>23</v>
      </c>
      <c r="AB68" s="886"/>
      <c r="AC68" s="886"/>
      <c r="AD68" s="886"/>
      <c r="AE68" s="886"/>
      <c r="AF68" s="886">
        <v>23</v>
      </c>
      <c r="AG68" s="886"/>
      <c r="AH68" s="886"/>
      <c r="AI68" s="886"/>
      <c r="AJ68" s="886"/>
      <c r="AK68" s="886">
        <v>44</v>
      </c>
      <c r="AL68" s="886"/>
      <c r="AM68" s="886"/>
      <c r="AN68" s="886"/>
      <c r="AO68" s="886"/>
      <c r="AP68" s="886" t="s">
        <v>545</v>
      </c>
      <c r="AQ68" s="886"/>
      <c r="AR68" s="886"/>
      <c r="AS68" s="886"/>
      <c r="AT68" s="886"/>
      <c r="AU68" s="886" t="s">
        <v>545</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536</v>
      </c>
      <c r="C69" s="894"/>
      <c r="D69" s="894"/>
      <c r="E69" s="894"/>
      <c r="F69" s="894"/>
      <c r="G69" s="894"/>
      <c r="H69" s="894"/>
      <c r="I69" s="894"/>
      <c r="J69" s="894"/>
      <c r="K69" s="894"/>
      <c r="L69" s="894"/>
      <c r="M69" s="894"/>
      <c r="N69" s="894"/>
      <c r="O69" s="894"/>
      <c r="P69" s="895"/>
      <c r="Q69" s="896">
        <v>197</v>
      </c>
      <c r="R69" s="851"/>
      <c r="S69" s="851"/>
      <c r="T69" s="851"/>
      <c r="U69" s="851"/>
      <c r="V69" s="851">
        <v>196</v>
      </c>
      <c r="W69" s="851"/>
      <c r="X69" s="851"/>
      <c r="Y69" s="851"/>
      <c r="Z69" s="851"/>
      <c r="AA69" s="851">
        <v>1</v>
      </c>
      <c r="AB69" s="851"/>
      <c r="AC69" s="851"/>
      <c r="AD69" s="851"/>
      <c r="AE69" s="851"/>
      <c r="AF69" s="851">
        <v>1</v>
      </c>
      <c r="AG69" s="851"/>
      <c r="AH69" s="851"/>
      <c r="AI69" s="851"/>
      <c r="AJ69" s="851"/>
      <c r="AK69" s="851">
        <v>54</v>
      </c>
      <c r="AL69" s="851"/>
      <c r="AM69" s="851"/>
      <c r="AN69" s="851"/>
      <c r="AO69" s="851"/>
      <c r="AP69" s="851" t="s">
        <v>546</v>
      </c>
      <c r="AQ69" s="851"/>
      <c r="AR69" s="851"/>
      <c r="AS69" s="851"/>
      <c r="AT69" s="851"/>
      <c r="AU69" s="851" t="s">
        <v>546</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537</v>
      </c>
      <c r="C70" s="894"/>
      <c r="D70" s="894"/>
      <c r="E70" s="894"/>
      <c r="F70" s="894"/>
      <c r="G70" s="894"/>
      <c r="H70" s="894"/>
      <c r="I70" s="894"/>
      <c r="J70" s="894"/>
      <c r="K70" s="894"/>
      <c r="L70" s="894"/>
      <c r="M70" s="894"/>
      <c r="N70" s="894"/>
      <c r="O70" s="894"/>
      <c r="P70" s="895"/>
      <c r="Q70" s="896">
        <v>558</v>
      </c>
      <c r="R70" s="851"/>
      <c r="S70" s="851"/>
      <c r="T70" s="851"/>
      <c r="U70" s="851"/>
      <c r="V70" s="851">
        <v>387</v>
      </c>
      <c r="W70" s="851"/>
      <c r="X70" s="851"/>
      <c r="Y70" s="851"/>
      <c r="Z70" s="851"/>
      <c r="AA70" s="851">
        <v>170</v>
      </c>
      <c r="AB70" s="851"/>
      <c r="AC70" s="851"/>
      <c r="AD70" s="851"/>
      <c r="AE70" s="851"/>
      <c r="AF70" s="851">
        <v>170</v>
      </c>
      <c r="AG70" s="851"/>
      <c r="AH70" s="851"/>
      <c r="AI70" s="851"/>
      <c r="AJ70" s="851"/>
      <c r="AK70" s="851" t="s">
        <v>545</v>
      </c>
      <c r="AL70" s="851"/>
      <c r="AM70" s="851"/>
      <c r="AN70" s="851"/>
      <c r="AO70" s="851"/>
      <c r="AP70" s="851" t="s">
        <v>546</v>
      </c>
      <c r="AQ70" s="851"/>
      <c r="AR70" s="851"/>
      <c r="AS70" s="851"/>
      <c r="AT70" s="851"/>
      <c r="AU70" s="851" t="s">
        <v>545</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538</v>
      </c>
      <c r="C71" s="894"/>
      <c r="D71" s="894"/>
      <c r="E71" s="894"/>
      <c r="F71" s="894"/>
      <c r="G71" s="894"/>
      <c r="H71" s="894"/>
      <c r="I71" s="894"/>
      <c r="J71" s="894"/>
      <c r="K71" s="894"/>
      <c r="L71" s="894"/>
      <c r="M71" s="894"/>
      <c r="N71" s="894"/>
      <c r="O71" s="894"/>
      <c r="P71" s="895"/>
      <c r="Q71" s="896">
        <v>898</v>
      </c>
      <c r="R71" s="851"/>
      <c r="S71" s="851"/>
      <c r="T71" s="851"/>
      <c r="U71" s="851"/>
      <c r="V71" s="851">
        <v>893</v>
      </c>
      <c r="W71" s="851"/>
      <c r="X71" s="851"/>
      <c r="Y71" s="851"/>
      <c r="Z71" s="851"/>
      <c r="AA71" s="851">
        <v>5</v>
      </c>
      <c r="AB71" s="851"/>
      <c r="AC71" s="851"/>
      <c r="AD71" s="851"/>
      <c r="AE71" s="851"/>
      <c r="AF71" s="851">
        <v>5</v>
      </c>
      <c r="AG71" s="851"/>
      <c r="AH71" s="851"/>
      <c r="AI71" s="851"/>
      <c r="AJ71" s="851"/>
      <c r="AK71" s="851" t="s">
        <v>545</v>
      </c>
      <c r="AL71" s="851"/>
      <c r="AM71" s="851"/>
      <c r="AN71" s="851"/>
      <c r="AO71" s="851"/>
      <c r="AP71" s="851" t="s">
        <v>545</v>
      </c>
      <c r="AQ71" s="851"/>
      <c r="AR71" s="851"/>
      <c r="AS71" s="851"/>
      <c r="AT71" s="851"/>
      <c r="AU71" s="851" t="s">
        <v>545</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539</v>
      </c>
      <c r="C72" s="894"/>
      <c r="D72" s="894"/>
      <c r="E72" s="894"/>
      <c r="F72" s="894"/>
      <c r="G72" s="894"/>
      <c r="H72" s="894"/>
      <c r="I72" s="894"/>
      <c r="J72" s="894"/>
      <c r="K72" s="894"/>
      <c r="L72" s="894"/>
      <c r="M72" s="894"/>
      <c r="N72" s="894"/>
      <c r="O72" s="894"/>
      <c r="P72" s="895"/>
      <c r="Q72" s="896">
        <v>310260</v>
      </c>
      <c r="R72" s="851"/>
      <c r="S72" s="851"/>
      <c r="T72" s="851"/>
      <c r="U72" s="851"/>
      <c r="V72" s="851">
        <v>303786</v>
      </c>
      <c r="W72" s="851"/>
      <c r="X72" s="851"/>
      <c r="Y72" s="851"/>
      <c r="Z72" s="851"/>
      <c r="AA72" s="851">
        <v>6474</v>
      </c>
      <c r="AB72" s="851"/>
      <c r="AC72" s="851"/>
      <c r="AD72" s="851"/>
      <c r="AE72" s="851"/>
      <c r="AF72" s="851">
        <v>6474</v>
      </c>
      <c r="AG72" s="851"/>
      <c r="AH72" s="851"/>
      <c r="AI72" s="851"/>
      <c r="AJ72" s="851"/>
      <c r="AK72" s="851">
        <v>2340</v>
      </c>
      <c r="AL72" s="851"/>
      <c r="AM72" s="851"/>
      <c r="AN72" s="851"/>
      <c r="AO72" s="851"/>
      <c r="AP72" s="851" t="s">
        <v>545</v>
      </c>
      <c r="AQ72" s="851"/>
      <c r="AR72" s="851"/>
      <c r="AS72" s="851"/>
      <c r="AT72" s="851"/>
      <c r="AU72" s="851" t="s">
        <v>545</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540</v>
      </c>
      <c r="C73" s="894"/>
      <c r="D73" s="894"/>
      <c r="E73" s="894"/>
      <c r="F73" s="894"/>
      <c r="G73" s="894"/>
      <c r="H73" s="894"/>
      <c r="I73" s="894"/>
      <c r="J73" s="894"/>
      <c r="K73" s="894"/>
      <c r="L73" s="894"/>
      <c r="M73" s="894"/>
      <c r="N73" s="894"/>
      <c r="O73" s="894"/>
      <c r="P73" s="895"/>
      <c r="Q73" s="896">
        <v>2741</v>
      </c>
      <c r="R73" s="851"/>
      <c r="S73" s="851"/>
      <c r="T73" s="851"/>
      <c r="U73" s="851"/>
      <c r="V73" s="851">
        <v>2662</v>
      </c>
      <c r="W73" s="851"/>
      <c r="X73" s="851"/>
      <c r="Y73" s="851"/>
      <c r="Z73" s="851"/>
      <c r="AA73" s="851">
        <v>79</v>
      </c>
      <c r="AB73" s="851"/>
      <c r="AC73" s="851"/>
      <c r="AD73" s="851"/>
      <c r="AE73" s="851"/>
      <c r="AF73" s="851">
        <v>76</v>
      </c>
      <c r="AG73" s="851"/>
      <c r="AH73" s="851"/>
      <c r="AI73" s="851"/>
      <c r="AJ73" s="851"/>
      <c r="AK73" s="851" t="s">
        <v>545</v>
      </c>
      <c r="AL73" s="851"/>
      <c r="AM73" s="851"/>
      <c r="AN73" s="851"/>
      <c r="AO73" s="851"/>
      <c r="AP73" s="851">
        <v>3457</v>
      </c>
      <c r="AQ73" s="851"/>
      <c r="AR73" s="851"/>
      <c r="AS73" s="851"/>
      <c r="AT73" s="851"/>
      <c r="AU73" s="851">
        <v>446</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541</v>
      </c>
      <c r="C74" s="894"/>
      <c r="D74" s="894"/>
      <c r="E74" s="894"/>
      <c r="F74" s="894"/>
      <c r="G74" s="894"/>
      <c r="H74" s="894"/>
      <c r="I74" s="894"/>
      <c r="J74" s="894"/>
      <c r="K74" s="894"/>
      <c r="L74" s="894"/>
      <c r="M74" s="894"/>
      <c r="N74" s="894"/>
      <c r="O74" s="894"/>
      <c r="P74" s="895"/>
      <c r="Q74" s="896">
        <v>15</v>
      </c>
      <c r="R74" s="851"/>
      <c r="S74" s="851"/>
      <c r="T74" s="851"/>
      <c r="U74" s="851"/>
      <c r="V74" s="851">
        <v>12</v>
      </c>
      <c r="W74" s="851"/>
      <c r="X74" s="851"/>
      <c r="Y74" s="851"/>
      <c r="Z74" s="851"/>
      <c r="AA74" s="851">
        <v>2</v>
      </c>
      <c r="AB74" s="851"/>
      <c r="AC74" s="851"/>
      <c r="AD74" s="851"/>
      <c r="AE74" s="851"/>
      <c r="AF74" s="851">
        <v>2</v>
      </c>
      <c r="AG74" s="851"/>
      <c r="AH74" s="851"/>
      <c r="AI74" s="851"/>
      <c r="AJ74" s="851"/>
      <c r="AK74" s="851">
        <v>8</v>
      </c>
      <c r="AL74" s="851"/>
      <c r="AM74" s="851"/>
      <c r="AN74" s="851"/>
      <c r="AO74" s="851"/>
      <c r="AP74" s="851" t="s">
        <v>545</v>
      </c>
      <c r="AQ74" s="851"/>
      <c r="AR74" s="851"/>
      <c r="AS74" s="851"/>
      <c r="AT74" s="851"/>
      <c r="AU74" s="851" t="s">
        <v>545</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542</v>
      </c>
      <c r="C75" s="894"/>
      <c r="D75" s="894"/>
      <c r="E75" s="894"/>
      <c r="F75" s="894"/>
      <c r="G75" s="894"/>
      <c r="H75" s="894"/>
      <c r="I75" s="894"/>
      <c r="J75" s="894"/>
      <c r="K75" s="894"/>
      <c r="L75" s="894"/>
      <c r="M75" s="894"/>
      <c r="N75" s="894"/>
      <c r="O75" s="894"/>
      <c r="P75" s="895"/>
      <c r="Q75" s="899">
        <v>4236</v>
      </c>
      <c r="R75" s="900"/>
      <c r="S75" s="900"/>
      <c r="T75" s="900"/>
      <c r="U75" s="850"/>
      <c r="V75" s="901">
        <v>4163</v>
      </c>
      <c r="W75" s="900"/>
      <c r="X75" s="900"/>
      <c r="Y75" s="900"/>
      <c r="Z75" s="850"/>
      <c r="AA75" s="901">
        <v>73</v>
      </c>
      <c r="AB75" s="900"/>
      <c r="AC75" s="900"/>
      <c r="AD75" s="900"/>
      <c r="AE75" s="850"/>
      <c r="AF75" s="901">
        <v>73</v>
      </c>
      <c r="AG75" s="900"/>
      <c r="AH75" s="900"/>
      <c r="AI75" s="900"/>
      <c r="AJ75" s="850"/>
      <c r="AK75" s="901" t="s">
        <v>545</v>
      </c>
      <c r="AL75" s="900"/>
      <c r="AM75" s="900"/>
      <c r="AN75" s="900"/>
      <c r="AO75" s="850"/>
      <c r="AP75" s="901">
        <v>1058</v>
      </c>
      <c r="AQ75" s="900"/>
      <c r="AR75" s="900"/>
      <c r="AS75" s="900"/>
      <c r="AT75" s="850"/>
      <c r="AU75" s="901">
        <v>84</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543</v>
      </c>
      <c r="C76" s="894"/>
      <c r="D76" s="894"/>
      <c r="E76" s="894"/>
      <c r="F76" s="894"/>
      <c r="G76" s="894"/>
      <c r="H76" s="894"/>
      <c r="I76" s="894"/>
      <c r="J76" s="894"/>
      <c r="K76" s="894"/>
      <c r="L76" s="894"/>
      <c r="M76" s="894"/>
      <c r="N76" s="894"/>
      <c r="O76" s="894"/>
      <c r="P76" s="895"/>
      <c r="Q76" s="899">
        <v>206</v>
      </c>
      <c r="R76" s="900"/>
      <c r="S76" s="900"/>
      <c r="T76" s="900"/>
      <c r="U76" s="850"/>
      <c r="V76" s="901">
        <v>200</v>
      </c>
      <c r="W76" s="900"/>
      <c r="X76" s="900"/>
      <c r="Y76" s="900"/>
      <c r="Z76" s="850"/>
      <c r="AA76" s="901">
        <v>6</v>
      </c>
      <c r="AB76" s="900"/>
      <c r="AC76" s="900"/>
      <c r="AD76" s="900"/>
      <c r="AE76" s="850"/>
      <c r="AF76" s="901">
        <v>6</v>
      </c>
      <c r="AG76" s="900"/>
      <c r="AH76" s="900"/>
      <c r="AI76" s="900"/>
      <c r="AJ76" s="850"/>
      <c r="AK76" s="901">
        <v>2</v>
      </c>
      <c r="AL76" s="900"/>
      <c r="AM76" s="900"/>
      <c r="AN76" s="900"/>
      <c r="AO76" s="850"/>
      <c r="AP76" s="901">
        <v>315</v>
      </c>
      <c r="AQ76" s="900"/>
      <c r="AR76" s="900"/>
      <c r="AS76" s="900"/>
      <c r="AT76" s="850"/>
      <c r="AU76" s="901">
        <v>10</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544</v>
      </c>
      <c r="C77" s="894"/>
      <c r="D77" s="894"/>
      <c r="E77" s="894"/>
      <c r="F77" s="894"/>
      <c r="G77" s="894"/>
      <c r="H77" s="894"/>
      <c r="I77" s="894"/>
      <c r="J77" s="894"/>
      <c r="K77" s="894"/>
      <c r="L77" s="894"/>
      <c r="M77" s="894"/>
      <c r="N77" s="894"/>
      <c r="O77" s="894"/>
      <c r="P77" s="895"/>
      <c r="Q77" s="899">
        <v>5</v>
      </c>
      <c r="R77" s="900"/>
      <c r="S77" s="900"/>
      <c r="T77" s="900"/>
      <c r="U77" s="850"/>
      <c r="V77" s="901">
        <v>5</v>
      </c>
      <c r="W77" s="900"/>
      <c r="X77" s="900"/>
      <c r="Y77" s="900"/>
      <c r="Z77" s="850"/>
      <c r="AA77" s="901">
        <v>0</v>
      </c>
      <c r="AB77" s="900"/>
      <c r="AC77" s="900"/>
      <c r="AD77" s="900"/>
      <c r="AE77" s="850"/>
      <c r="AF77" s="901">
        <v>0</v>
      </c>
      <c r="AG77" s="900"/>
      <c r="AH77" s="900"/>
      <c r="AI77" s="900"/>
      <c r="AJ77" s="850"/>
      <c r="AK77" s="901" t="s">
        <v>545</v>
      </c>
      <c r="AL77" s="900"/>
      <c r="AM77" s="900"/>
      <c r="AN77" s="900"/>
      <c r="AO77" s="850"/>
      <c r="AP77" s="901" t="s">
        <v>545</v>
      </c>
      <c r="AQ77" s="900"/>
      <c r="AR77" s="900"/>
      <c r="AS77" s="900"/>
      <c r="AT77" s="850"/>
      <c r="AU77" s="901" t="s">
        <v>545</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367</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6831</v>
      </c>
      <c r="AG88" s="862"/>
      <c r="AH88" s="862"/>
      <c r="AI88" s="862"/>
      <c r="AJ88" s="862"/>
      <c r="AK88" s="859"/>
      <c r="AL88" s="859"/>
      <c r="AM88" s="859"/>
      <c r="AN88" s="859"/>
      <c r="AO88" s="859"/>
      <c r="AP88" s="862">
        <v>4830</v>
      </c>
      <c r="AQ88" s="862"/>
      <c r="AR88" s="862"/>
      <c r="AS88" s="862"/>
      <c r="AT88" s="862"/>
      <c r="AU88" s="862">
        <v>540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52</v>
      </c>
      <c r="CS102" s="870"/>
      <c r="CT102" s="870"/>
      <c r="CU102" s="870"/>
      <c r="CV102" s="913"/>
      <c r="CW102" s="912">
        <v>2</v>
      </c>
      <c r="CX102" s="870"/>
      <c r="CY102" s="870"/>
      <c r="CZ102" s="870"/>
      <c r="DA102" s="913"/>
      <c r="DB102" s="912" t="s">
        <v>545</v>
      </c>
      <c r="DC102" s="870"/>
      <c r="DD102" s="870"/>
      <c r="DE102" s="870"/>
      <c r="DF102" s="913"/>
      <c r="DG102" s="912">
        <v>160</v>
      </c>
      <c r="DH102" s="870"/>
      <c r="DI102" s="870"/>
      <c r="DJ102" s="870"/>
      <c r="DK102" s="913"/>
      <c r="DL102" s="912">
        <v>445</v>
      </c>
      <c r="DM102" s="870"/>
      <c r="DN102" s="870"/>
      <c r="DO102" s="870"/>
      <c r="DP102" s="913"/>
      <c r="DQ102" s="912" t="s">
        <v>545</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286</v>
      </c>
      <c r="AG109" s="915"/>
      <c r="AH109" s="915"/>
      <c r="AI109" s="915"/>
      <c r="AJ109" s="916"/>
      <c r="AK109" s="914" t="s">
        <v>285</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286</v>
      </c>
      <c r="BW109" s="915"/>
      <c r="BX109" s="915"/>
      <c r="BY109" s="915"/>
      <c r="BZ109" s="916"/>
      <c r="CA109" s="914" t="s">
        <v>285</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286</v>
      </c>
      <c r="DM109" s="915"/>
      <c r="DN109" s="915"/>
      <c r="DO109" s="915"/>
      <c r="DP109" s="916"/>
      <c r="DQ109" s="914" t="s">
        <v>285</v>
      </c>
      <c r="DR109" s="915"/>
      <c r="DS109" s="915"/>
      <c r="DT109" s="915"/>
      <c r="DU109" s="916"/>
      <c r="DV109" s="914" t="s">
        <v>402</v>
      </c>
      <c r="DW109" s="915"/>
      <c r="DX109" s="915"/>
      <c r="DY109" s="915"/>
      <c r="DZ109" s="917"/>
    </row>
    <row r="110" spans="1:131" s="199" customFormat="1" ht="26.25" customHeight="1" x14ac:dyDescent="0.15">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987700</v>
      </c>
      <c r="AB110" s="922"/>
      <c r="AC110" s="922"/>
      <c r="AD110" s="922"/>
      <c r="AE110" s="923"/>
      <c r="AF110" s="924">
        <v>1012388</v>
      </c>
      <c r="AG110" s="922"/>
      <c r="AH110" s="922"/>
      <c r="AI110" s="922"/>
      <c r="AJ110" s="923"/>
      <c r="AK110" s="924">
        <v>1074814</v>
      </c>
      <c r="AL110" s="922"/>
      <c r="AM110" s="922"/>
      <c r="AN110" s="922"/>
      <c r="AO110" s="923"/>
      <c r="AP110" s="925">
        <v>21.4</v>
      </c>
      <c r="AQ110" s="926"/>
      <c r="AR110" s="926"/>
      <c r="AS110" s="926"/>
      <c r="AT110" s="927"/>
      <c r="AU110" s="928" t="s">
        <v>60</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10685125</v>
      </c>
      <c r="BR110" s="957"/>
      <c r="BS110" s="957"/>
      <c r="BT110" s="957"/>
      <c r="BU110" s="957"/>
      <c r="BV110" s="957">
        <v>10475528</v>
      </c>
      <c r="BW110" s="957"/>
      <c r="BX110" s="957"/>
      <c r="BY110" s="957"/>
      <c r="BZ110" s="957"/>
      <c r="CA110" s="957">
        <v>10090472</v>
      </c>
      <c r="CB110" s="957"/>
      <c r="CC110" s="957"/>
      <c r="CD110" s="957"/>
      <c r="CE110" s="957"/>
      <c r="CF110" s="971">
        <v>200.6</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v>287585</v>
      </c>
      <c r="DR110" s="957"/>
      <c r="DS110" s="957"/>
      <c r="DT110" s="957"/>
      <c r="DU110" s="957"/>
      <c r="DV110" s="958">
        <v>5.7</v>
      </c>
      <c r="DW110" s="958"/>
      <c r="DX110" s="958"/>
      <c r="DY110" s="958"/>
      <c r="DZ110" s="959"/>
    </row>
    <row r="111" spans="1:131" s="199" customFormat="1" ht="26.25" customHeight="1" x14ac:dyDescent="0.15">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v>470819</v>
      </c>
      <c r="BR111" s="950"/>
      <c r="BS111" s="950"/>
      <c r="BT111" s="950"/>
      <c r="BU111" s="950"/>
      <c r="BV111" s="950">
        <v>406848</v>
      </c>
      <c r="BW111" s="950"/>
      <c r="BX111" s="950"/>
      <c r="BY111" s="950"/>
      <c r="BZ111" s="950"/>
      <c r="CA111" s="950">
        <v>647895</v>
      </c>
      <c r="CB111" s="950"/>
      <c r="CC111" s="950"/>
      <c r="CD111" s="950"/>
      <c r="CE111" s="950"/>
      <c r="CF111" s="944">
        <v>12.9</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110</v>
      </c>
      <c r="DH111" s="950"/>
      <c r="DI111" s="950"/>
      <c r="DJ111" s="950"/>
      <c r="DK111" s="950"/>
      <c r="DL111" s="950" t="s">
        <v>110</v>
      </c>
      <c r="DM111" s="950"/>
      <c r="DN111" s="950"/>
      <c r="DO111" s="950"/>
      <c r="DP111" s="950"/>
      <c r="DQ111" s="950" t="s">
        <v>110</v>
      </c>
      <c r="DR111" s="950"/>
      <c r="DS111" s="950"/>
      <c r="DT111" s="950"/>
      <c r="DU111" s="950"/>
      <c r="DV111" s="951" t="s">
        <v>110</v>
      </c>
      <c r="DW111" s="951"/>
      <c r="DX111" s="951"/>
      <c r="DY111" s="951"/>
      <c r="DZ111" s="952"/>
    </row>
    <row r="112" spans="1:131" s="199" customFormat="1" ht="26.25" customHeight="1" x14ac:dyDescent="0.15">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5983382</v>
      </c>
      <c r="BR112" s="950"/>
      <c r="BS112" s="950"/>
      <c r="BT112" s="950"/>
      <c r="BU112" s="950"/>
      <c r="BV112" s="950">
        <v>5872482</v>
      </c>
      <c r="BW112" s="950"/>
      <c r="BX112" s="950"/>
      <c r="BY112" s="950"/>
      <c r="BZ112" s="950"/>
      <c r="CA112" s="950">
        <v>5757099</v>
      </c>
      <c r="CB112" s="950"/>
      <c r="CC112" s="950"/>
      <c r="CD112" s="950"/>
      <c r="CE112" s="950"/>
      <c r="CF112" s="944">
        <v>114.4</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6340</v>
      </c>
      <c r="DH112" s="950"/>
      <c r="DI112" s="950"/>
      <c r="DJ112" s="950"/>
      <c r="DK112" s="950"/>
      <c r="DL112" s="950">
        <v>2969</v>
      </c>
      <c r="DM112" s="950"/>
      <c r="DN112" s="950"/>
      <c r="DO112" s="950"/>
      <c r="DP112" s="950"/>
      <c r="DQ112" s="950">
        <v>959</v>
      </c>
      <c r="DR112" s="950"/>
      <c r="DS112" s="950"/>
      <c r="DT112" s="950"/>
      <c r="DU112" s="950"/>
      <c r="DV112" s="951">
        <v>0</v>
      </c>
      <c r="DW112" s="951"/>
      <c r="DX112" s="951"/>
      <c r="DY112" s="951"/>
      <c r="DZ112" s="952"/>
    </row>
    <row r="113" spans="1:130" s="199" customFormat="1" ht="26.25" customHeight="1" x14ac:dyDescent="0.15">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440210</v>
      </c>
      <c r="AB113" s="964"/>
      <c r="AC113" s="964"/>
      <c r="AD113" s="964"/>
      <c r="AE113" s="965"/>
      <c r="AF113" s="966">
        <v>448571</v>
      </c>
      <c r="AG113" s="964"/>
      <c r="AH113" s="964"/>
      <c r="AI113" s="964"/>
      <c r="AJ113" s="965"/>
      <c r="AK113" s="966">
        <v>454093</v>
      </c>
      <c r="AL113" s="964"/>
      <c r="AM113" s="964"/>
      <c r="AN113" s="964"/>
      <c r="AO113" s="965"/>
      <c r="AP113" s="967">
        <v>9</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v>712758</v>
      </c>
      <c r="BR113" s="950"/>
      <c r="BS113" s="950"/>
      <c r="BT113" s="950"/>
      <c r="BU113" s="950"/>
      <c r="BV113" s="950">
        <v>634260</v>
      </c>
      <c r="BW113" s="950"/>
      <c r="BX113" s="950"/>
      <c r="BY113" s="950"/>
      <c r="BZ113" s="950"/>
      <c r="CA113" s="950">
        <v>539637</v>
      </c>
      <c r="CB113" s="950"/>
      <c r="CC113" s="950"/>
      <c r="CD113" s="950"/>
      <c r="CE113" s="950"/>
      <c r="CF113" s="944">
        <v>10.7</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2737</v>
      </c>
      <c r="DH113" s="989"/>
      <c r="DI113" s="989"/>
      <c r="DJ113" s="989"/>
      <c r="DK113" s="990"/>
      <c r="DL113" s="991">
        <v>928</v>
      </c>
      <c r="DM113" s="989"/>
      <c r="DN113" s="989"/>
      <c r="DO113" s="989"/>
      <c r="DP113" s="990"/>
      <c r="DQ113" s="991" t="s">
        <v>110</v>
      </c>
      <c r="DR113" s="989"/>
      <c r="DS113" s="989"/>
      <c r="DT113" s="989"/>
      <c r="DU113" s="990"/>
      <c r="DV113" s="992" t="s">
        <v>110</v>
      </c>
      <c r="DW113" s="993"/>
      <c r="DX113" s="993"/>
      <c r="DY113" s="993"/>
      <c r="DZ113" s="994"/>
    </row>
    <row r="114" spans="1:130" s="199" customFormat="1" ht="26.25" customHeight="1" x14ac:dyDescent="0.15">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119037</v>
      </c>
      <c r="AB114" s="989"/>
      <c r="AC114" s="989"/>
      <c r="AD114" s="989"/>
      <c r="AE114" s="990"/>
      <c r="AF114" s="991">
        <v>117867</v>
      </c>
      <c r="AG114" s="989"/>
      <c r="AH114" s="989"/>
      <c r="AI114" s="989"/>
      <c r="AJ114" s="990"/>
      <c r="AK114" s="991">
        <v>121390</v>
      </c>
      <c r="AL114" s="989"/>
      <c r="AM114" s="989"/>
      <c r="AN114" s="989"/>
      <c r="AO114" s="990"/>
      <c r="AP114" s="992">
        <v>2.4</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1768040</v>
      </c>
      <c r="BR114" s="950"/>
      <c r="BS114" s="950"/>
      <c r="BT114" s="950"/>
      <c r="BU114" s="950"/>
      <c r="BV114" s="950">
        <v>1820588</v>
      </c>
      <c r="BW114" s="950"/>
      <c r="BX114" s="950"/>
      <c r="BY114" s="950"/>
      <c r="BZ114" s="950"/>
      <c r="CA114" s="950">
        <v>1806155</v>
      </c>
      <c r="CB114" s="950"/>
      <c r="CC114" s="950"/>
      <c r="CD114" s="950"/>
      <c r="CE114" s="950"/>
      <c r="CF114" s="944">
        <v>35.9</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9" customFormat="1" ht="26.25" customHeight="1" x14ac:dyDescent="0.15">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67973</v>
      </c>
      <c r="AB115" s="964"/>
      <c r="AC115" s="964"/>
      <c r="AD115" s="964"/>
      <c r="AE115" s="965"/>
      <c r="AF115" s="966">
        <v>58154</v>
      </c>
      <c r="AG115" s="964"/>
      <c r="AH115" s="964"/>
      <c r="AI115" s="964"/>
      <c r="AJ115" s="965"/>
      <c r="AK115" s="966">
        <v>53009</v>
      </c>
      <c r="AL115" s="964"/>
      <c r="AM115" s="964"/>
      <c r="AN115" s="964"/>
      <c r="AO115" s="965"/>
      <c r="AP115" s="967">
        <v>1.1000000000000001</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v>1460</v>
      </c>
      <c r="BR115" s="950"/>
      <c r="BS115" s="950"/>
      <c r="BT115" s="950"/>
      <c r="BU115" s="950"/>
      <c r="BV115" s="950">
        <v>46984</v>
      </c>
      <c r="BW115" s="950"/>
      <c r="BX115" s="950"/>
      <c r="BY115" s="950"/>
      <c r="BZ115" s="950"/>
      <c r="CA115" s="950">
        <v>44489</v>
      </c>
      <c r="CB115" s="950"/>
      <c r="CC115" s="950"/>
      <c r="CD115" s="950"/>
      <c r="CE115" s="950"/>
      <c r="CF115" s="944">
        <v>0.9</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173467</v>
      </c>
      <c r="DH115" s="989"/>
      <c r="DI115" s="989"/>
      <c r="DJ115" s="989"/>
      <c r="DK115" s="990"/>
      <c r="DL115" s="991">
        <v>159561</v>
      </c>
      <c r="DM115" s="989"/>
      <c r="DN115" s="989"/>
      <c r="DO115" s="989"/>
      <c r="DP115" s="990"/>
      <c r="DQ115" s="991">
        <v>159561</v>
      </c>
      <c r="DR115" s="989"/>
      <c r="DS115" s="989"/>
      <c r="DT115" s="989"/>
      <c r="DU115" s="990"/>
      <c r="DV115" s="992">
        <v>3.2</v>
      </c>
      <c r="DW115" s="993"/>
      <c r="DX115" s="993"/>
      <c r="DY115" s="993"/>
      <c r="DZ115" s="994"/>
    </row>
    <row r="116" spans="1:130" s="199" customFormat="1" ht="26.25" customHeight="1" x14ac:dyDescent="0.15">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110</v>
      </c>
      <c r="AB116" s="989"/>
      <c r="AC116" s="989"/>
      <c r="AD116" s="989"/>
      <c r="AE116" s="990"/>
      <c r="AF116" s="991" t="s">
        <v>110</v>
      </c>
      <c r="AG116" s="989"/>
      <c r="AH116" s="989"/>
      <c r="AI116" s="989"/>
      <c r="AJ116" s="990"/>
      <c r="AK116" s="991" t="s">
        <v>110</v>
      </c>
      <c r="AL116" s="989"/>
      <c r="AM116" s="989"/>
      <c r="AN116" s="989"/>
      <c r="AO116" s="990"/>
      <c r="AP116" s="992" t="s">
        <v>110</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110</v>
      </c>
      <c r="DH116" s="989"/>
      <c r="DI116" s="989"/>
      <c r="DJ116" s="989"/>
      <c r="DK116" s="990"/>
      <c r="DL116" s="991" t="s">
        <v>110</v>
      </c>
      <c r="DM116" s="989"/>
      <c r="DN116" s="989"/>
      <c r="DO116" s="989"/>
      <c r="DP116" s="990"/>
      <c r="DQ116" s="991" t="s">
        <v>110</v>
      </c>
      <c r="DR116" s="989"/>
      <c r="DS116" s="989"/>
      <c r="DT116" s="989"/>
      <c r="DU116" s="990"/>
      <c r="DV116" s="992" t="s">
        <v>110</v>
      </c>
      <c r="DW116" s="993"/>
      <c r="DX116" s="993"/>
      <c r="DY116" s="993"/>
      <c r="DZ116" s="994"/>
    </row>
    <row r="117" spans="1:130" s="199" customFormat="1" ht="26.25" customHeight="1" x14ac:dyDescent="0.15">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1614920</v>
      </c>
      <c r="AB117" s="1007"/>
      <c r="AC117" s="1007"/>
      <c r="AD117" s="1007"/>
      <c r="AE117" s="1008"/>
      <c r="AF117" s="1009">
        <v>1636980</v>
      </c>
      <c r="AG117" s="1007"/>
      <c r="AH117" s="1007"/>
      <c r="AI117" s="1007"/>
      <c r="AJ117" s="1008"/>
      <c r="AK117" s="1009">
        <v>1703306</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110</v>
      </c>
      <c r="BR117" s="950"/>
      <c r="BS117" s="950"/>
      <c r="BT117" s="950"/>
      <c r="BU117" s="950"/>
      <c r="BV117" s="950" t="s">
        <v>110</v>
      </c>
      <c r="BW117" s="950"/>
      <c r="BX117" s="950"/>
      <c r="BY117" s="950"/>
      <c r="BZ117" s="950"/>
      <c r="CA117" s="950" t="s">
        <v>110</v>
      </c>
      <c r="CB117" s="950"/>
      <c r="CC117" s="950"/>
      <c r="CD117" s="950"/>
      <c r="CE117" s="950"/>
      <c r="CF117" s="944" t="s">
        <v>110</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9" customFormat="1" ht="26.25" customHeight="1" x14ac:dyDescent="0.15">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286</v>
      </c>
      <c r="AG118" s="915"/>
      <c r="AH118" s="915"/>
      <c r="AI118" s="915"/>
      <c r="AJ118" s="916"/>
      <c r="AK118" s="914" t="s">
        <v>285</v>
      </c>
      <c r="AL118" s="915"/>
      <c r="AM118" s="915"/>
      <c r="AN118" s="915"/>
      <c r="AO118" s="916"/>
      <c r="AP118" s="1001" t="s">
        <v>402</v>
      </c>
      <c r="AQ118" s="1002"/>
      <c r="AR118" s="1002"/>
      <c r="AS118" s="1002"/>
      <c r="AT118" s="1003"/>
      <c r="AU118" s="930"/>
      <c r="AV118" s="931"/>
      <c r="AW118" s="931"/>
      <c r="AX118" s="931"/>
      <c r="AY118" s="931"/>
      <c r="AZ118" s="1004" t="s">
        <v>430</v>
      </c>
      <c r="BA118" s="995"/>
      <c r="BB118" s="995"/>
      <c r="BC118" s="995"/>
      <c r="BD118" s="995"/>
      <c r="BE118" s="995"/>
      <c r="BF118" s="995"/>
      <c r="BG118" s="995"/>
      <c r="BH118" s="995"/>
      <c r="BI118" s="995"/>
      <c r="BJ118" s="995"/>
      <c r="BK118" s="995"/>
      <c r="BL118" s="995"/>
      <c r="BM118" s="995"/>
      <c r="BN118" s="995"/>
      <c r="BO118" s="995"/>
      <c r="BP118" s="996"/>
      <c r="BQ118" s="1027" t="s">
        <v>110</v>
      </c>
      <c r="BR118" s="1028"/>
      <c r="BS118" s="1028"/>
      <c r="BT118" s="1028"/>
      <c r="BU118" s="1028"/>
      <c r="BV118" s="1028" t="s">
        <v>110</v>
      </c>
      <c r="BW118" s="1028"/>
      <c r="BX118" s="1028"/>
      <c r="BY118" s="1028"/>
      <c r="BZ118" s="1028"/>
      <c r="CA118" s="1028" t="s">
        <v>110</v>
      </c>
      <c r="CB118" s="1028"/>
      <c r="CC118" s="1028"/>
      <c r="CD118" s="1028"/>
      <c r="CE118" s="1028"/>
      <c r="CF118" s="944" t="s">
        <v>110</v>
      </c>
      <c r="CG118" s="945"/>
      <c r="CH118" s="945"/>
      <c r="CI118" s="945"/>
      <c r="CJ118" s="945"/>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9" customFormat="1" ht="26.25" customHeight="1" x14ac:dyDescent="0.15">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110</v>
      </c>
      <c r="AB119" s="922"/>
      <c r="AC119" s="922"/>
      <c r="AD119" s="922"/>
      <c r="AE119" s="923"/>
      <c r="AF119" s="924" t="s">
        <v>110</v>
      </c>
      <c r="AG119" s="922"/>
      <c r="AH119" s="922"/>
      <c r="AI119" s="922"/>
      <c r="AJ119" s="923"/>
      <c r="AK119" s="924" t="s">
        <v>110</v>
      </c>
      <c r="AL119" s="922"/>
      <c r="AM119" s="922"/>
      <c r="AN119" s="922"/>
      <c r="AO119" s="923"/>
      <c r="AP119" s="925" t="s">
        <v>110</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432</v>
      </c>
      <c r="BP119" s="1036"/>
      <c r="BQ119" s="1027">
        <v>19621584</v>
      </c>
      <c r="BR119" s="1028"/>
      <c r="BS119" s="1028"/>
      <c r="BT119" s="1028"/>
      <c r="BU119" s="1028"/>
      <c r="BV119" s="1028">
        <v>19256690</v>
      </c>
      <c r="BW119" s="1028"/>
      <c r="BX119" s="1028"/>
      <c r="BY119" s="1028"/>
      <c r="BZ119" s="1028"/>
      <c r="CA119" s="1028">
        <v>18885747</v>
      </c>
      <c r="CB119" s="1028"/>
      <c r="CC119" s="1028"/>
      <c r="CD119" s="1028"/>
      <c r="CE119" s="1028"/>
      <c r="CF119" s="1029"/>
      <c r="CG119" s="1030"/>
      <c r="CH119" s="1030"/>
      <c r="CI119" s="1030"/>
      <c r="CJ119" s="1031"/>
      <c r="CK119" s="977"/>
      <c r="CL119" s="978"/>
      <c r="CM119" s="1032" t="s">
        <v>433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288275</v>
      </c>
      <c r="DH119" s="1014"/>
      <c r="DI119" s="1014"/>
      <c r="DJ119" s="1014"/>
      <c r="DK119" s="1015"/>
      <c r="DL119" s="1013">
        <v>243390</v>
      </c>
      <c r="DM119" s="1014"/>
      <c r="DN119" s="1014"/>
      <c r="DO119" s="1014"/>
      <c r="DP119" s="1015"/>
      <c r="DQ119" s="1013">
        <v>199790</v>
      </c>
      <c r="DR119" s="1014"/>
      <c r="DS119" s="1014"/>
      <c r="DT119" s="1014"/>
      <c r="DU119" s="1015"/>
      <c r="DV119" s="1016">
        <v>4</v>
      </c>
      <c r="DW119" s="1017"/>
      <c r="DX119" s="1017"/>
      <c r="DY119" s="1017"/>
      <c r="DZ119" s="1018"/>
    </row>
    <row r="120" spans="1:130" s="199" customFormat="1" ht="26.25" customHeight="1" x14ac:dyDescent="0.15">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1217971</v>
      </c>
      <c r="BR120" s="957"/>
      <c r="BS120" s="957"/>
      <c r="BT120" s="957"/>
      <c r="BU120" s="957"/>
      <c r="BV120" s="957">
        <v>1480031</v>
      </c>
      <c r="BW120" s="957"/>
      <c r="BX120" s="957"/>
      <c r="BY120" s="957"/>
      <c r="BZ120" s="957"/>
      <c r="CA120" s="957">
        <v>1891082</v>
      </c>
      <c r="CB120" s="957"/>
      <c r="CC120" s="957"/>
      <c r="CD120" s="957"/>
      <c r="CE120" s="957"/>
      <c r="CF120" s="971">
        <v>37.6</v>
      </c>
      <c r="CG120" s="972"/>
      <c r="CH120" s="972"/>
      <c r="CI120" s="972"/>
      <c r="CJ120" s="972"/>
      <c r="CK120" s="1037" t="s">
        <v>436</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4278898</v>
      </c>
      <c r="DH120" s="957"/>
      <c r="DI120" s="957"/>
      <c r="DJ120" s="957"/>
      <c r="DK120" s="957"/>
      <c r="DL120" s="957">
        <v>4252431</v>
      </c>
      <c r="DM120" s="957"/>
      <c r="DN120" s="957"/>
      <c r="DO120" s="957"/>
      <c r="DP120" s="957"/>
      <c r="DQ120" s="957">
        <v>4169791</v>
      </c>
      <c r="DR120" s="957"/>
      <c r="DS120" s="957"/>
      <c r="DT120" s="957"/>
      <c r="DU120" s="957"/>
      <c r="DV120" s="958">
        <v>82.9</v>
      </c>
      <c r="DW120" s="958"/>
      <c r="DX120" s="958"/>
      <c r="DY120" s="958"/>
      <c r="DZ120" s="959"/>
    </row>
    <row r="121" spans="1:130" s="199" customFormat="1" ht="26.25" customHeight="1" x14ac:dyDescent="0.15">
      <c r="A121" s="1089"/>
      <c r="B121" s="976"/>
      <c r="C121" s="997" t="s">
        <v>437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22"/>
      <c r="AV121" s="1023"/>
      <c r="AW121" s="1023"/>
      <c r="AX121" s="1023"/>
      <c r="AY121" s="1024"/>
      <c r="AZ121" s="979" t="s">
        <v>438</v>
      </c>
      <c r="BA121" s="980"/>
      <c r="BB121" s="980"/>
      <c r="BC121" s="980"/>
      <c r="BD121" s="980"/>
      <c r="BE121" s="980"/>
      <c r="BF121" s="980"/>
      <c r="BG121" s="980"/>
      <c r="BH121" s="980"/>
      <c r="BI121" s="980"/>
      <c r="BJ121" s="980"/>
      <c r="BK121" s="980"/>
      <c r="BL121" s="980"/>
      <c r="BM121" s="980"/>
      <c r="BN121" s="980"/>
      <c r="BO121" s="980"/>
      <c r="BP121" s="981"/>
      <c r="BQ121" s="949">
        <v>162444</v>
      </c>
      <c r="BR121" s="950"/>
      <c r="BS121" s="950"/>
      <c r="BT121" s="950"/>
      <c r="BU121" s="950"/>
      <c r="BV121" s="950">
        <v>149399</v>
      </c>
      <c r="BW121" s="950"/>
      <c r="BX121" s="950"/>
      <c r="BY121" s="950"/>
      <c r="BZ121" s="950"/>
      <c r="CA121" s="950">
        <v>429928</v>
      </c>
      <c r="CB121" s="950"/>
      <c r="CC121" s="950"/>
      <c r="CD121" s="950"/>
      <c r="CE121" s="950"/>
      <c r="CF121" s="944">
        <v>8.5</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1687186</v>
      </c>
      <c r="DH121" s="950"/>
      <c r="DI121" s="950"/>
      <c r="DJ121" s="950"/>
      <c r="DK121" s="950"/>
      <c r="DL121" s="950">
        <v>1603938</v>
      </c>
      <c r="DM121" s="950"/>
      <c r="DN121" s="950"/>
      <c r="DO121" s="950"/>
      <c r="DP121" s="950"/>
      <c r="DQ121" s="950">
        <v>1572418</v>
      </c>
      <c r="DR121" s="950"/>
      <c r="DS121" s="950"/>
      <c r="DT121" s="950"/>
      <c r="DU121" s="950"/>
      <c r="DV121" s="951">
        <v>31.3</v>
      </c>
      <c r="DW121" s="951"/>
      <c r="DX121" s="951"/>
      <c r="DY121" s="951"/>
      <c r="DZ121" s="952"/>
    </row>
    <row r="122" spans="1:130" s="199" customFormat="1" ht="26.25" customHeight="1" x14ac:dyDescent="0.15">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22"/>
      <c r="AV122" s="1023"/>
      <c r="AW122" s="1023"/>
      <c r="AX122" s="1023"/>
      <c r="AY122" s="1024"/>
      <c r="AZ122" s="1004" t="s">
        <v>439</v>
      </c>
      <c r="BA122" s="995"/>
      <c r="BB122" s="995"/>
      <c r="BC122" s="995"/>
      <c r="BD122" s="995"/>
      <c r="BE122" s="995"/>
      <c r="BF122" s="995"/>
      <c r="BG122" s="995"/>
      <c r="BH122" s="995"/>
      <c r="BI122" s="995"/>
      <c r="BJ122" s="995"/>
      <c r="BK122" s="995"/>
      <c r="BL122" s="995"/>
      <c r="BM122" s="995"/>
      <c r="BN122" s="995"/>
      <c r="BO122" s="995"/>
      <c r="BP122" s="996"/>
      <c r="BQ122" s="1027">
        <v>9827634</v>
      </c>
      <c r="BR122" s="1028"/>
      <c r="BS122" s="1028"/>
      <c r="BT122" s="1028"/>
      <c r="BU122" s="1028"/>
      <c r="BV122" s="1028">
        <v>9801393</v>
      </c>
      <c r="BW122" s="1028"/>
      <c r="BX122" s="1028"/>
      <c r="BY122" s="1028"/>
      <c r="BZ122" s="1028"/>
      <c r="CA122" s="1028">
        <v>9688563</v>
      </c>
      <c r="CB122" s="1028"/>
      <c r="CC122" s="1028"/>
      <c r="CD122" s="1028"/>
      <c r="CE122" s="1028"/>
      <c r="CF122" s="1048">
        <v>192.6</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v>17298</v>
      </c>
      <c r="DH122" s="950"/>
      <c r="DI122" s="950"/>
      <c r="DJ122" s="950"/>
      <c r="DK122" s="950"/>
      <c r="DL122" s="950">
        <v>16113</v>
      </c>
      <c r="DM122" s="950"/>
      <c r="DN122" s="950"/>
      <c r="DO122" s="950"/>
      <c r="DP122" s="950"/>
      <c r="DQ122" s="950">
        <v>14890</v>
      </c>
      <c r="DR122" s="950"/>
      <c r="DS122" s="950"/>
      <c r="DT122" s="950"/>
      <c r="DU122" s="950"/>
      <c r="DV122" s="951">
        <v>0.3</v>
      </c>
      <c r="DW122" s="951"/>
      <c r="DX122" s="951"/>
      <c r="DY122" s="951"/>
      <c r="DZ122" s="952"/>
    </row>
    <row r="123" spans="1:130" s="199" customFormat="1" ht="26.25" customHeight="1" x14ac:dyDescent="0.15">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110</v>
      </c>
      <c r="AB123" s="989"/>
      <c r="AC123" s="989"/>
      <c r="AD123" s="989"/>
      <c r="AE123" s="990"/>
      <c r="AF123" s="991" t="s">
        <v>110</v>
      </c>
      <c r="AG123" s="989"/>
      <c r="AH123" s="989"/>
      <c r="AI123" s="989"/>
      <c r="AJ123" s="990"/>
      <c r="AK123" s="991" t="s">
        <v>110</v>
      </c>
      <c r="AL123" s="989"/>
      <c r="AM123" s="989"/>
      <c r="AN123" s="989"/>
      <c r="AO123" s="990"/>
      <c r="AP123" s="992" t="s">
        <v>110</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440</v>
      </c>
      <c r="BP123" s="1036"/>
      <c r="BQ123" s="1095">
        <v>11208049</v>
      </c>
      <c r="BR123" s="1096"/>
      <c r="BS123" s="1096"/>
      <c r="BT123" s="1096"/>
      <c r="BU123" s="1096"/>
      <c r="BV123" s="1096">
        <v>11430823</v>
      </c>
      <c r="BW123" s="1096"/>
      <c r="BX123" s="1096"/>
      <c r="BY123" s="1096"/>
      <c r="BZ123" s="1096"/>
      <c r="CA123" s="1096">
        <v>12009573</v>
      </c>
      <c r="CB123" s="1096"/>
      <c r="CC123" s="1096"/>
      <c r="CD123" s="1096"/>
      <c r="CE123" s="1096"/>
      <c r="CF123" s="1029"/>
      <c r="CG123" s="1030"/>
      <c r="CH123" s="1030"/>
      <c r="CI123" s="1030"/>
      <c r="CJ123" s="1031"/>
      <c r="CK123" s="1040"/>
      <c r="CL123" s="1041"/>
      <c r="CM123" s="1041"/>
      <c r="CN123" s="1041"/>
      <c r="CO123" s="1042"/>
      <c r="CP123" s="1050" t="s">
        <v>380</v>
      </c>
      <c r="CQ123" s="1051"/>
      <c r="CR123" s="1051"/>
      <c r="CS123" s="1051"/>
      <c r="CT123" s="1051"/>
      <c r="CU123" s="1051"/>
      <c r="CV123" s="1051"/>
      <c r="CW123" s="1051"/>
      <c r="CX123" s="1051"/>
      <c r="CY123" s="1051"/>
      <c r="CZ123" s="1051"/>
      <c r="DA123" s="1051"/>
      <c r="DB123" s="1051"/>
      <c r="DC123" s="1051"/>
      <c r="DD123" s="1051"/>
      <c r="DE123" s="1051"/>
      <c r="DF123" s="1052"/>
      <c r="DG123" s="988" t="s">
        <v>110</v>
      </c>
      <c r="DH123" s="989"/>
      <c r="DI123" s="989"/>
      <c r="DJ123" s="989"/>
      <c r="DK123" s="990"/>
      <c r="DL123" s="991" t="s">
        <v>110</v>
      </c>
      <c r="DM123" s="989"/>
      <c r="DN123" s="989"/>
      <c r="DO123" s="989"/>
      <c r="DP123" s="990"/>
      <c r="DQ123" s="991" t="s">
        <v>110</v>
      </c>
      <c r="DR123" s="989"/>
      <c r="DS123" s="989"/>
      <c r="DT123" s="989"/>
      <c r="DU123" s="990"/>
      <c r="DV123" s="992" t="s">
        <v>110</v>
      </c>
      <c r="DW123" s="993"/>
      <c r="DX123" s="993"/>
      <c r="DY123" s="993"/>
      <c r="DZ123" s="994"/>
    </row>
    <row r="124" spans="1:130" s="199" customFormat="1" ht="26.25" customHeight="1" thickBot="1" x14ac:dyDescent="0.2">
      <c r="A124" s="1089"/>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110</v>
      </c>
      <c r="AB124" s="989"/>
      <c r="AC124" s="989"/>
      <c r="AD124" s="989"/>
      <c r="AE124" s="990"/>
      <c r="AF124" s="991" t="s">
        <v>110</v>
      </c>
      <c r="AG124" s="989"/>
      <c r="AH124" s="989"/>
      <c r="AI124" s="989"/>
      <c r="AJ124" s="990"/>
      <c r="AK124" s="991" t="s">
        <v>110</v>
      </c>
      <c r="AL124" s="989"/>
      <c r="AM124" s="989"/>
      <c r="AN124" s="989"/>
      <c r="AO124" s="990"/>
      <c r="AP124" s="992" t="s">
        <v>110</v>
      </c>
      <c r="AQ124" s="993"/>
      <c r="AR124" s="993"/>
      <c r="AS124" s="993"/>
      <c r="AT124" s="994"/>
      <c r="AU124" s="1091" t="s">
        <v>441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171.5</v>
      </c>
      <c r="BR124" s="1058"/>
      <c r="BS124" s="1058"/>
      <c r="BT124" s="1058"/>
      <c r="BU124" s="1058"/>
      <c r="BV124" s="1058">
        <v>152.4</v>
      </c>
      <c r="BW124" s="1058"/>
      <c r="BX124" s="1058"/>
      <c r="BY124" s="1058"/>
      <c r="BZ124" s="1058"/>
      <c r="CA124" s="1058">
        <v>136.6</v>
      </c>
      <c r="CB124" s="1058"/>
      <c r="CC124" s="1058"/>
      <c r="CD124" s="1058"/>
      <c r="CE124" s="1058"/>
      <c r="CF124" s="1059"/>
      <c r="CG124" s="1060"/>
      <c r="CH124" s="1060"/>
      <c r="CI124" s="1060"/>
      <c r="CJ124" s="1061"/>
      <c r="CK124" s="1043"/>
      <c r="CL124" s="1043"/>
      <c r="CM124" s="1043"/>
      <c r="CN124" s="1043"/>
      <c r="CO124" s="1044"/>
      <c r="CP124" s="1050" t="s">
        <v>442</v>
      </c>
      <c r="CQ124" s="1051"/>
      <c r="CR124" s="1051"/>
      <c r="CS124" s="1051"/>
      <c r="CT124" s="1051"/>
      <c r="CU124" s="1051"/>
      <c r="CV124" s="1051"/>
      <c r="CW124" s="1051"/>
      <c r="CX124" s="1051"/>
      <c r="CY124" s="1051"/>
      <c r="CZ124" s="1051"/>
      <c r="DA124" s="1051"/>
      <c r="DB124" s="1051"/>
      <c r="DC124" s="1051"/>
      <c r="DD124" s="1051"/>
      <c r="DE124" s="1051"/>
      <c r="DF124" s="1052"/>
      <c r="DG124" s="1035" t="s">
        <v>110</v>
      </c>
      <c r="DH124" s="1014"/>
      <c r="DI124" s="1014"/>
      <c r="DJ124" s="1014"/>
      <c r="DK124" s="1015"/>
      <c r="DL124" s="1013" t="s">
        <v>110</v>
      </c>
      <c r="DM124" s="1014"/>
      <c r="DN124" s="1014"/>
      <c r="DO124" s="1014"/>
      <c r="DP124" s="1015"/>
      <c r="DQ124" s="1013" t="s">
        <v>110</v>
      </c>
      <c r="DR124" s="1014"/>
      <c r="DS124" s="1014"/>
      <c r="DT124" s="1014"/>
      <c r="DU124" s="1015"/>
      <c r="DV124" s="1016" t="s">
        <v>110</v>
      </c>
      <c r="DW124" s="1017"/>
      <c r="DX124" s="1017"/>
      <c r="DY124" s="1017"/>
      <c r="DZ124" s="1018"/>
    </row>
    <row r="125" spans="1:130" s="199" customFormat="1" ht="26.25" customHeight="1" x14ac:dyDescent="0.15">
      <c r="A125" s="1089"/>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110</v>
      </c>
      <c r="AB125" s="989"/>
      <c r="AC125" s="989"/>
      <c r="AD125" s="989"/>
      <c r="AE125" s="990"/>
      <c r="AF125" s="991" t="s">
        <v>110</v>
      </c>
      <c r="AG125" s="989"/>
      <c r="AH125" s="989"/>
      <c r="AI125" s="989"/>
      <c r="AJ125" s="990"/>
      <c r="AK125" s="991" t="s">
        <v>110</v>
      </c>
      <c r="AL125" s="989"/>
      <c r="AM125" s="989"/>
      <c r="AN125" s="989"/>
      <c r="AO125" s="990"/>
      <c r="AP125" s="992" t="s">
        <v>110</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443</v>
      </c>
      <c r="CL125" s="1038"/>
      <c r="CM125" s="1038"/>
      <c r="CN125" s="1038"/>
      <c r="CO125" s="1039"/>
      <c r="CP125" s="970" t="s">
        <v>444</v>
      </c>
      <c r="CQ125" s="919"/>
      <c r="CR125" s="919"/>
      <c r="CS125" s="919"/>
      <c r="CT125" s="919"/>
      <c r="CU125" s="919"/>
      <c r="CV125" s="919"/>
      <c r="CW125" s="919"/>
      <c r="CX125" s="919"/>
      <c r="CY125" s="919"/>
      <c r="CZ125" s="919"/>
      <c r="DA125" s="919"/>
      <c r="DB125" s="919"/>
      <c r="DC125" s="919"/>
      <c r="DD125" s="919"/>
      <c r="DE125" s="919"/>
      <c r="DF125" s="920"/>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9" customFormat="1" ht="26.25" customHeight="1" thickBot="1" x14ac:dyDescent="0.2">
      <c r="A126" s="1089"/>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8339</v>
      </c>
      <c r="AB126" s="989"/>
      <c r="AC126" s="989"/>
      <c r="AD126" s="989"/>
      <c r="AE126" s="990"/>
      <c r="AF126" s="991">
        <v>5703</v>
      </c>
      <c r="AG126" s="989"/>
      <c r="AH126" s="989"/>
      <c r="AI126" s="989"/>
      <c r="AJ126" s="990"/>
      <c r="AK126" s="991">
        <v>3160</v>
      </c>
      <c r="AL126" s="989"/>
      <c r="AM126" s="989"/>
      <c r="AN126" s="989"/>
      <c r="AO126" s="990"/>
      <c r="AP126" s="992">
        <v>0.1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445</v>
      </c>
      <c r="CQ126" s="980"/>
      <c r="CR126" s="980"/>
      <c r="CS126" s="980"/>
      <c r="CT126" s="980"/>
      <c r="CU126" s="980"/>
      <c r="CV126" s="980"/>
      <c r="CW126" s="980"/>
      <c r="CX126" s="980"/>
      <c r="CY126" s="980"/>
      <c r="CZ126" s="980"/>
      <c r="DA126" s="980"/>
      <c r="DB126" s="980"/>
      <c r="DC126" s="980"/>
      <c r="DD126" s="980"/>
      <c r="DE126" s="980"/>
      <c r="DF126" s="981"/>
      <c r="DG126" s="949" t="s">
        <v>110</v>
      </c>
      <c r="DH126" s="950"/>
      <c r="DI126" s="950"/>
      <c r="DJ126" s="950"/>
      <c r="DK126" s="950"/>
      <c r="DL126" s="950" t="s">
        <v>110</v>
      </c>
      <c r="DM126" s="950"/>
      <c r="DN126" s="950"/>
      <c r="DO126" s="950"/>
      <c r="DP126" s="950"/>
      <c r="DQ126" s="950" t="s">
        <v>110</v>
      </c>
      <c r="DR126" s="950"/>
      <c r="DS126" s="950"/>
      <c r="DT126" s="950"/>
      <c r="DU126" s="950"/>
      <c r="DV126" s="951" t="s">
        <v>110</v>
      </c>
      <c r="DW126" s="951"/>
      <c r="DX126" s="951"/>
      <c r="DY126" s="951"/>
      <c r="DZ126" s="952"/>
    </row>
    <row r="127" spans="1:130" s="199" customFormat="1" ht="26.25" customHeight="1" x14ac:dyDescent="0.15">
      <c r="A127" s="1090"/>
      <c r="B127" s="978"/>
      <c r="C127" s="1032" t="s">
        <v>446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59634</v>
      </c>
      <c r="AB127" s="989"/>
      <c r="AC127" s="989"/>
      <c r="AD127" s="989"/>
      <c r="AE127" s="990"/>
      <c r="AF127" s="991">
        <v>52451</v>
      </c>
      <c r="AG127" s="989"/>
      <c r="AH127" s="989"/>
      <c r="AI127" s="989"/>
      <c r="AJ127" s="990"/>
      <c r="AK127" s="991">
        <v>49849</v>
      </c>
      <c r="AL127" s="989"/>
      <c r="AM127" s="989"/>
      <c r="AN127" s="989"/>
      <c r="AO127" s="990"/>
      <c r="AP127" s="992">
        <v>1</v>
      </c>
      <c r="AQ127" s="993"/>
      <c r="AR127" s="993"/>
      <c r="AS127" s="993"/>
      <c r="AT127" s="994"/>
      <c r="AU127" s="235"/>
      <c r="AV127" s="235"/>
      <c r="AW127" s="235"/>
      <c r="AX127" s="1062" t="s">
        <v>447</v>
      </c>
      <c r="AY127" s="1063"/>
      <c r="AZ127" s="1063"/>
      <c r="BA127" s="1063"/>
      <c r="BB127" s="1063"/>
      <c r="BC127" s="1063"/>
      <c r="BD127" s="1063"/>
      <c r="BE127" s="1064"/>
      <c r="BF127" s="1065" t="s">
        <v>448</v>
      </c>
      <c r="BG127" s="1063"/>
      <c r="BH127" s="1063"/>
      <c r="BI127" s="1063"/>
      <c r="BJ127" s="1063"/>
      <c r="BK127" s="1063"/>
      <c r="BL127" s="1064"/>
      <c r="BM127" s="1065" t="s">
        <v>449</v>
      </c>
      <c r="BN127" s="1063"/>
      <c r="BO127" s="1063"/>
      <c r="BP127" s="1063"/>
      <c r="BQ127" s="1063"/>
      <c r="BR127" s="1063"/>
      <c r="BS127" s="1064"/>
      <c r="BT127" s="1065" t="s">
        <v>450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451</v>
      </c>
      <c r="CQ127" s="980"/>
      <c r="CR127" s="980"/>
      <c r="CS127" s="980"/>
      <c r="CT127" s="980"/>
      <c r="CU127" s="980"/>
      <c r="CV127" s="980"/>
      <c r="CW127" s="980"/>
      <c r="CX127" s="980"/>
      <c r="CY127" s="980"/>
      <c r="CZ127" s="980"/>
      <c r="DA127" s="980"/>
      <c r="DB127" s="980"/>
      <c r="DC127" s="980"/>
      <c r="DD127" s="980"/>
      <c r="DE127" s="980"/>
      <c r="DF127" s="981"/>
      <c r="DG127" s="949" t="s">
        <v>110</v>
      </c>
      <c r="DH127" s="950"/>
      <c r="DI127" s="950"/>
      <c r="DJ127" s="950"/>
      <c r="DK127" s="950"/>
      <c r="DL127" s="950" t="s">
        <v>110</v>
      </c>
      <c r="DM127" s="950"/>
      <c r="DN127" s="950"/>
      <c r="DO127" s="950"/>
      <c r="DP127" s="950"/>
      <c r="DQ127" s="950" t="s">
        <v>110</v>
      </c>
      <c r="DR127" s="950"/>
      <c r="DS127" s="950"/>
      <c r="DT127" s="950"/>
      <c r="DU127" s="950"/>
      <c r="DV127" s="951" t="s">
        <v>110</v>
      </c>
      <c r="DW127" s="951"/>
      <c r="DX127" s="951"/>
      <c r="DY127" s="951"/>
      <c r="DZ127" s="952"/>
    </row>
    <row r="128" spans="1:130" s="199" customFormat="1" ht="26.25" customHeight="1" thickBot="1" x14ac:dyDescent="0.2">
      <c r="A128" s="1073" t="s">
        <v>452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453</v>
      </c>
      <c r="X128" s="1075"/>
      <c r="Y128" s="1075"/>
      <c r="Z128" s="1076"/>
      <c r="AA128" s="1077">
        <v>24903</v>
      </c>
      <c r="AB128" s="1078"/>
      <c r="AC128" s="1078"/>
      <c r="AD128" s="1078"/>
      <c r="AE128" s="1079"/>
      <c r="AF128" s="1080">
        <v>26746</v>
      </c>
      <c r="AG128" s="1078"/>
      <c r="AH128" s="1078"/>
      <c r="AI128" s="1078"/>
      <c r="AJ128" s="1079"/>
      <c r="AK128" s="1080">
        <v>23124</v>
      </c>
      <c r="AL128" s="1078"/>
      <c r="AM128" s="1078"/>
      <c r="AN128" s="1078"/>
      <c r="AO128" s="1079"/>
      <c r="AP128" s="1081"/>
      <c r="AQ128" s="1082"/>
      <c r="AR128" s="1082"/>
      <c r="AS128" s="1082"/>
      <c r="AT128" s="1083"/>
      <c r="AU128" s="235"/>
      <c r="AV128" s="235"/>
      <c r="AW128" s="235"/>
      <c r="AX128" s="918" t="s">
        <v>454</v>
      </c>
      <c r="AY128" s="919"/>
      <c r="AZ128" s="919"/>
      <c r="BA128" s="919"/>
      <c r="BB128" s="919"/>
      <c r="BC128" s="919"/>
      <c r="BD128" s="919"/>
      <c r="BE128" s="920"/>
      <c r="BF128" s="1084" t="s">
        <v>110</v>
      </c>
      <c r="BG128" s="1085"/>
      <c r="BH128" s="1085"/>
      <c r="BI128" s="1085"/>
      <c r="BJ128" s="1085"/>
      <c r="BK128" s="1085"/>
      <c r="BL128" s="1086"/>
      <c r="BM128" s="1084">
        <v>14.49</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455</v>
      </c>
      <c r="CQ128" s="1067"/>
      <c r="CR128" s="1067"/>
      <c r="CS128" s="1067"/>
      <c r="CT128" s="1067"/>
      <c r="CU128" s="1067"/>
      <c r="CV128" s="1067"/>
      <c r="CW128" s="1067"/>
      <c r="CX128" s="1067"/>
      <c r="CY128" s="1067"/>
      <c r="CZ128" s="1067"/>
      <c r="DA128" s="1067"/>
      <c r="DB128" s="1067"/>
      <c r="DC128" s="1067"/>
      <c r="DD128" s="1067"/>
      <c r="DE128" s="1067"/>
      <c r="DF128" s="1068"/>
      <c r="DG128" s="1069">
        <v>1460</v>
      </c>
      <c r="DH128" s="1070"/>
      <c r="DI128" s="1070"/>
      <c r="DJ128" s="1070"/>
      <c r="DK128" s="1070"/>
      <c r="DL128" s="1070">
        <v>46984</v>
      </c>
      <c r="DM128" s="1070"/>
      <c r="DN128" s="1070"/>
      <c r="DO128" s="1070"/>
      <c r="DP128" s="1070"/>
      <c r="DQ128" s="1070">
        <v>44489</v>
      </c>
      <c r="DR128" s="1070"/>
      <c r="DS128" s="1070"/>
      <c r="DT128" s="1070"/>
      <c r="DU128" s="1070"/>
      <c r="DV128" s="1071">
        <v>0.9</v>
      </c>
      <c r="DW128" s="1071"/>
      <c r="DX128" s="1071"/>
      <c r="DY128" s="1071"/>
      <c r="DZ128" s="1072"/>
    </row>
    <row r="129" spans="1:131" s="199"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456</v>
      </c>
      <c r="X129" s="1104"/>
      <c r="Y129" s="1104"/>
      <c r="Z129" s="1105"/>
      <c r="AA129" s="988">
        <v>5703535</v>
      </c>
      <c r="AB129" s="989"/>
      <c r="AC129" s="989"/>
      <c r="AD129" s="989"/>
      <c r="AE129" s="990"/>
      <c r="AF129" s="991">
        <v>5966658</v>
      </c>
      <c r="AG129" s="989"/>
      <c r="AH129" s="989"/>
      <c r="AI129" s="989"/>
      <c r="AJ129" s="990"/>
      <c r="AK129" s="991">
        <v>5905535</v>
      </c>
      <c r="AL129" s="989"/>
      <c r="AM129" s="989"/>
      <c r="AN129" s="989"/>
      <c r="AO129" s="990"/>
      <c r="AP129" s="1106"/>
      <c r="AQ129" s="1107"/>
      <c r="AR129" s="1107"/>
      <c r="AS129" s="1107"/>
      <c r="AT129" s="1108"/>
      <c r="AU129" s="237"/>
      <c r="AV129" s="237"/>
      <c r="AW129" s="237"/>
      <c r="AX129" s="1097" t="s">
        <v>457</v>
      </c>
      <c r="AY129" s="980"/>
      <c r="AZ129" s="980"/>
      <c r="BA129" s="980"/>
      <c r="BB129" s="980"/>
      <c r="BC129" s="980"/>
      <c r="BD129" s="980"/>
      <c r="BE129" s="981"/>
      <c r="BF129" s="1098" t="s">
        <v>110</v>
      </c>
      <c r="BG129" s="1099"/>
      <c r="BH129" s="1099"/>
      <c r="BI129" s="1099"/>
      <c r="BJ129" s="1099"/>
      <c r="BK129" s="1099"/>
      <c r="BL129" s="1100"/>
      <c r="BM129" s="1098">
        <v>19.489999999999998</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459</v>
      </c>
      <c r="X130" s="1104"/>
      <c r="Y130" s="1104"/>
      <c r="Z130" s="1105"/>
      <c r="AA130" s="988">
        <v>799985</v>
      </c>
      <c r="AB130" s="989"/>
      <c r="AC130" s="989"/>
      <c r="AD130" s="989"/>
      <c r="AE130" s="990"/>
      <c r="AF130" s="991">
        <v>832663</v>
      </c>
      <c r="AG130" s="989"/>
      <c r="AH130" s="989"/>
      <c r="AI130" s="989"/>
      <c r="AJ130" s="990"/>
      <c r="AK130" s="991">
        <v>874370</v>
      </c>
      <c r="AL130" s="989"/>
      <c r="AM130" s="989"/>
      <c r="AN130" s="989"/>
      <c r="AO130" s="990"/>
      <c r="AP130" s="1106"/>
      <c r="AQ130" s="1107"/>
      <c r="AR130" s="1107"/>
      <c r="AS130" s="1107"/>
      <c r="AT130" s="1108"/>
      <c r="AU130" s="237"/>
      <c r="AV130" s="237"/>
      <c r="AW130" s="237"/>
      <c r="AX130" s="1097" t="s">
        <v>460</v>
      </c>
      <c r="AY130" s="980"/>
      <c r="AZ130" s="980"/>
      <c r="BA130" s="980"/>
      <c r="BB130" s="980"/>
      <c r="BC130" s="980"/>
      <c r="BD130" s="980"/>
      <c r="BE130" s="981"/>
      <c r="BF130" s="1134">
        <v>15.7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461</v>
      </c>
      <c r="X131" s="1142"/>
      <c r="Y131" s="1142"/>
      <c r="Z131" s="1143"/>
      <c r="AA131" s="1035">
        <v>4903550</v>
      </c>
      <c r="AB131" s="1014"/>
      <c r="AC131" s="1014"/>
      <c r="AD131" s="1014"/>
      <c r="AE131" s="1015"/>
      <c r="AF131" s="1013">
        <v>5133995</v>
      </c>
      <c r="AG131" s="1014"/>
      <c r="AH131" s="1014"/>
      <c r="AI131" s="1014"/>
      <c r="AJ131" s="1015"/>
      <c r="AK131" s="1013">
        <v>5031165</v>
      </c>
      <c r="AL131" s="1014"/>
      <c r="AM131" s="1014"/>
      <c r="AN131" s="1014"/>
      <c r="AO131" s="1015"/>
      <c r="AP131" s="1144"/>
      <c r="AQ131" s="1145"/>
      <c r="AR131" s="1145"/>
      <c r="AS131" s="1145"/>
      <c r="AT131" s="1146"/>
      <c r="AU131" s="237"/>
      <c r="AV131" s="237"/>
      <c r="AW131" s="237"/>
      <c r="AX131" s="1116" t="s">
        <v>462</v>
      </c>
      <c r="AY131" s="1067"/>
      <c r="AZ131" s="1067"/>
      <c r="BA131" s="1067"/>
      <c r="BB131" s="1067"/>
      <c r="BC131" s="1067"/>
      <c r="BD131" s="1067"/>
      <c r="BE131" s="1068"/>
      <c r="BF131" s="1117">
        <v>136.6</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464</v>
      </c>
      <c r="W132" s="1127"/>
      <c r="X132" s="1127"/>
      <c r="Y132" s="1127"/>
      <c r="Z132" s="1128"/>
      <c r="AA132" s="1129">
        <v>16.111429470000001</v>
      </c>
      <c r="AB132" s="1130"/>
      <c r="AC132" s="1130"/>
      <c r="AD132" s="1130"/>
      <c r="AE132" s="1131"/>
      <c r="AF132" s="1132">
        <v>15.145534809999999</v>
      </c>
      <c r="AG132" s="1130"/>
      <c r="AH132" s="1130"/>
      <c r="AI132" s="1130"/>
      <c r="AJ132" s="1131"/>
      <c r="AK132" s="1132">
        <v>16.016409719999999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465</v>
      </c>
      <c r="W133" s="1110"/>
      <c r="X133" s="1110"/>
      <c r="Y133" s="1110"/>
      <c r="Z133" s="1111"/>
      <c r="AA133" s="1112">
        <v>16.100000000000001</v>
      </c>
      <c r="AB133" s="1113"/>
      <c r="AC133" s="1113"/>
      <c r="AD133" s="1113"/>
      <c r="AE133" s="1114"/>
      <c r="AF133" s="1112">
        <v>15.7</v>
      </c>
      <c r="AG133" s="1113"/>
      <c r="AH133" s="1113"/>
      <c r="AI133" s="1113"/>
      <c r="AJ133" s="1114"/>
      <c r="AK133" s="1112">
        <v>15.7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11" orientation="landscape"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election activeCell="M56" sqref="M56"/>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ageMargins left="0.59055118110236227" right="0" top="0.59055118110236227" bottom="0.59055118110236227" header="0.39370078740157483" footer="0.39370078740157483"/>
  <pageSetup paperSize="9" scale="41"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election activeCell="M56" sqref="M56"/>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ageMargins left="0.59055118110236227" right="0" top="0.59055118110236227" bottom="0.59055118110236227" header="0.39370078740157483" footer="0.39370078740157483"/>
  <pageSetup paperSize="9" scale="44"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election activeCell="M56" sqref="M56"/>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0" t="s">
        <v>468</v>
      </c>
      <c r="L7" s="256"/>
      <c r="M7" s="257" t="s">
        <v>469</v>
      </c>
      <c r="N7" s="258"/>
    </row>
    <row r="8" spans="1:16" x14ac:dyDescent="0.15">
      <c r="A8" s="250"/>
      <c r="B8" s="246"/>
      <c r="C8" s="246"/>
      <c r="D8" s="246"/>
      <c r="E8" s="246"/>
      <c r="F8" s="246"/>
      <c r="G8" s="259"/>
      <c r="H8" s="260"/>
      <c r="I8" s="260"/>
      <c r="J8" s="261"/>
      <c r="K8" s="1151"/>
      <c r="L8" s="262" t="s">
        <v>470</v>
      </c>
      <c r="M8" s="263" t="s">
        <v>471</v>
      </c>
      <c r="N8" s="264" t="s">
        <v>472</v>
      </c>
    </row>
    <row r="9" spans="1:16" x14ac:dyDescent="0.15">
      <c r="A9" s="250"/>
      <c r="B9" s="246"/>
      <c r="C9" s="246"/>
      <c r="D9" s="246"/>
      <c r="E9" s="246"/>
      <c r="F9" s="246"/>
      <c r="G9" s="1152" t="s">
        <v>473</v>
      </c>
      <c r="H9" s="1153"/>
      <c r="I9" s="1153"/>
      <c r="J9" s="1154"/>
      <c r="K9" s="265">
        <v>1578874</v>
      </c>
      <c r="L9" s="266">
        <v>62182</v>
      </c>
      <c r="M9" s="267">
        <v>63599</v>
      </c>
      <c r="N9" s="268">
        <v>-2.2000000000000002</v>
      </c>
    </row>
    <row r="10" spans="1:16" x14ac:dyDescent="0.15">
      <c r="A10" s="250"/>
      <c r="B10" s="246"/>
      <c r="C10" s="246"/>
      <c r="D10" s="246"/>
      <c r="E10" s="246"/>
      <c r="F10" s="246"/>
      <c r="G10" s="1152" t="s">
        <v>474</v>
      </c>
      <c r="H10" s="1153"/>
      <c r="I10" s="1153"/>
      <c r="J10" s="1154"/>
      <c r="K10" s="269">
        <v>190059</v>
      </c>
      <c r="L10" s="270">
        <v>7485</v>
      </c>
      <c r="M10" s="271">
        <v>7046</v>
      </c>
      <c r="N10" s="272">
        <v>6.2</v>
      </c>
    </row>
    <row r="11" spans="1:16" ht="13.5" customHeight="1" x14ac:dyDescent="0.15">
      <c r="A11" s="250"/>
      <c r="B11" s="246"/>
      <c r="C11" s="246"/>
      <c r="D11" s="246"/>
      <c r="E11" s="246"/>
      <c r="F11" s="246"/>
      <c r="G11" s="1152" t="s">
        <v>475</v>
      </c>
      <c r="H11" s="1153"/>
      <c r="I11" s="1153"/>
      <c r="J11" s="1154"/>
      <c r="K11" s="269">
        <v>338974</v>
      </c>
      <c r="L11" s="270">
        <v>13350</v>
      </c>
      <c r="M11" s="271">
        <v>8288</v>
      </c>
      <c r="N11" s="272">
        <v>61.1</v>
      </c>
    </row>
    <row r="12" spans="1:16" ht="13.5" customHeight="1" x14ac:dyDescent="0.15">
      <c r="A12" s="250"/>
      <c r="B12" s="246"/>
      <c r="C12" s="246"/>
      <c r="D12" s="246"/>
      <c r="E12" s="246"/>
      <c r="F12" s="246"/>
      <c r="G12" s="1152" t="s">
        <v>476</v>
      </c>
      <c r="H12" s="1153"/>
      <c r="I12" s="1153"/>
      <c r="J12" s="1154"/>
      <c r="K12" s="269" t="s">
        <v>477</v>
      </c>
      <c r="L12" s="270" t="s">
        <v>477</v>
      </c>
      <c r="M12" s="271">
        <v>310</v>
      </c>
      <c r="N12" s="272" t="s">
        <v>477</v>
      </c>
    </row>
    <row r="13" spans="1:16" ht="13.5" customHeight="1" x14ac:dyDescent="0.15">
      <c r="A13" s="250"/>
      <c r="B13" s="246"/>
      <c r="C13" s="246"/>
      <c r="D13" s="246"/>
      <c r="E13" s="246"/>
      <c r="F13" s="246"/>
      <c r="G13" s="1152" t="s">
        <v>478</v>
      </c>
      <c r="H13" s="1153"/>
      <c r="I13" s="1153"/>
      <c r="J13" s="1154"/>
      <c r="K13" s="269" t="s">
        <v>477</v>
      </c>
      <c r="L13" s="270" t="s">
        <v>477</v>
      </c>
      <c r="M13" s="271" t="s">
        <v>477</v>
      </c>
      <c r="N13" s="272" t="s">
        <v>477</v>
      </c>
    </row>
    <row r="14" spans="1:16" ht="13.5" customHeight="1" x14ac:dyDescent="0.15">
      <c r="A14" s="250"/>
      <c r="B14" s="246"/>
      <c r="C14" s="246"/>
      <c r="D14" s="246"/>
      <c r="E14" s="246"/>
      <c r="F14" s="246"/>
      <c r="G14" s="1152" t="s">
        <v>479</v>
      </c>
      <c r="H14" s="1153"/>
      <c r="I14" s="1153"/>
      <c r="J14" s="1154"/>
      <c r="K14" s="269">
        <v>169404</v>
      </c>
      <c r="L14" s="270">
        <v>6672</v>
      </c>
      <c r="M14" s="271">
        <v>2702</v>
      </c>
      <c r="N14" s="272">
        <v>146.9</v>
      </c>
    </row>
    <row r="15" spans="1:16" ht="13.5" customHeight="1" x14ac:dyDescent="0.15">
      <c r="A15" s="250"/>
      <c r="B15" s="246"/>
      <c r="C15" s="246"/>
      <c r="D15" s="246"/>
      <c r="E15" s="246"/>
      <c r="F15" s="246"/>
      <c r="G15" s="1152" t="s">
        <v>480</v>
      </c>
      <c r="H15" s="1153"/>
      <c r="I15" s="1153"/>
      <c r="J15" s="1154"/>
      <c r="K15" s="269">
        <v>10462</v>
      </c>
      <c r="L15" s="270">
        <v>412</v>
      </c>
      <c r="M15" s="271">
        <v>1443</v>
      </c>
      <c r="N15" s="272">
        <v>-71.400000000000006</v>
      </c>
    </row>
    <row r="16" spans="1:16" x14ac:dyDescent="0.15">
      <c r="A16" s="250"/>
      <c r="B16" s="246"/>
      <c r="C16" s="246"/>
      <c r="D16" s="246"/>
      <c r="E16" s="246"/>
      <c r="F16" s="246"/>
      <c r="G16" s="1155" t="s">
        <v>481</v>
      </c>
      <c r="H16" s="1156"/>
      <c r="I16" s="1156"/>
      <c r="J16" s="1157"/>
      <c r="K16" s="270">
        <v>-157315</v>
      </c>
      <c r="L16" s="270">
        <v>-6196</v>
      </c>
      <c r="M16" s="271">
        <v>-6252</v>
      </c>
      <c r="N16" s="272">
        <v>-0.9</v>
      </c>
    </row>
    <row r="17" spans="1:16" x14ac:dyDescent="0.15">
      <c r="A17" s="250"/>
      <c r="B17" s="246"/>
      <c r="C17" s="246"/>
      <c r="D17" s="246"/>
      <c r="E17" s="246"/>
      <c r="F17" s="246"/>
      <c r="G17" s="1155" t="s">
        <v>169</v>
      </c>
      <c r="H17" s="1156"/>
      <c r="I17" s="1156"/>
      <c r="J17" s="1157"/>
      <c r="K17" s="270">
        <v>2130458</v>
      </c>
      <c r="L17" s="270">
        <v>83906</v>
      </c>
      <c r="M17" s="271">
        <v>77134</v>
      </c>
      <c r="N17" s="272">
        <v>8.8000000000000007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47" t="s">
        <v>486</v>
      </c>
      <c r="H21" s="1148"/>
      <c r="I21" s="1148"/>
      <c r="J21" s="1149"/>
      <c r="K21" s="282">
        <v>7.64</v>
      </c>
      <c r="L21" s="283">
        <v>7.57</v>
      </c>
      <c r="M21" s="284">
        <v>7.0000000000000007E-2</v>
      </c>
      <c r="N21" s="251"/>
      <c r="O21" s="285"/>
      <c r="P21" s="281"/>
    </row>
    <row r="22" spans="1:16" s="286" customFormat="1" x14ac:dyDescent="0.15">
      <c r="A22" s="281"/>
      <c r="B22" s="251"/>
      <c r="C22" s="251"/>
      <c r="D22" s="251"/>
      <c r="E22" s="251"/>
      <c r="F22" s="251"/>
      <c r="G22" s="1147" t="s">
        <v>487</v>
      </c>
      <c r="H22" s="1148"/>
      <c r="I22" s="1148"/>
      <c r="J22" s="1149"/>
      <c r="K22" s="287">
        <v>96.6</v>
      </c>
      <c r="L22" s="288">
        <v>97</v>
      </c>
      <c r="M22" s="289">
        <v>-0.4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0" t="s">
        <v>468</v>
      </c>
      <c r="L30" s="256"/>
      <c r="M30" s="257" t="s">
        <v>469</v>
      </c>
      <c r="N30" s="258"/>
    </row>
    <row r="31" spans="1:16" x14ac:dyDescent="0.15">
      <c r="A31" s="250"/>
      <c r="B31" s="246"/>
      <c r="C31" s="246"/>
      <c r="D31" s="246"/>
      <c r="E31" s="246"/>
      <c r="F31" s="246"/>
      <c r="G31" s="259"/>
      <c r="H31" s="260"/>
      <c r="I31" s="260"/>
      <c r="J31" s="261"/>
      <c r="K31" s="1151"/>
      <c r="L31" s="262" t="s">
        <v>470</v>
      </c>
      <c r="M31" s="263" t="s">
        <v>471</v>
      </c>
      <c r="N31" s="264" t="s">
        <v>472</v>
      </c>
    </row>
    <row r="32" spans="1:16" ht="27" customHeight="1" x14ac:dyDescent="0.15">
      <c r="A32" s="250"/>
      <c r="B32" s="246"/>
      <c r="C32" s="246"/>
      <c r="D32" s="246"/>
      <c r="E32" s="246"/>
      <c r="F32" s="246"/>
      <c r="G32" s="1163" t="s">
        <v>491</v>
      </c>
      <c r="H32" s="1164"/>
      <c r="I32" s="1164"/>
      <c r="J32" s="1165"/>
      <c r="K32" s="296">
        <v>1074814</v>
      </c>
      <c r="L32" s="296">
        <v>42331</v>
      </c>
      <c r="M32" s="297">
        <v>35009</v>
      </c>
      <c r="N32" s="298">
        <v>20.9</v>
      </c>
    </row>
    <row r="33" spans="1:16" ht="13.5" customHeight="1" x14ac:dyDescent="0.15">
      <c r="A33" s="250"/>
      <c r="B33" s="246"/>
      <c r="C33" s="246"/>
      <c r="D33" s="246"/>
      <c r="E33" s="246"/>
      <c r="F33" s="246"/>
      <c r="G33" s="1163" t="s">
        <v>492</v>
      </c>
      <c r="H33" s="1164"/>
      <c r="I33" s="1164"/>
      <c r="J33" s="1165"/>
      <c r="K33" s="296" t="s">
        <v>477</v>
      </c>
      <c r="L33" s="296" t="s">
        <v>477</v>
      </c>
      <c r="M33" s="297" t="s">
        <v>477</v>
      </c>
      <c r="N33" s="298" t="s">
        <v>477</v>
      </c>
    </row>
    <row r="34" spans="1:16" ht="27" customHeight="1" x14ac:dyDescent="0.15">
      <c r="A34" s="250"/>
      <c r="B34" s="246"/>
      <c r="C34" s="246"/>
      <c r="D34" s="246"/>
      <c r="E34" s="246"/>
      <c r="F34" s="246"/>
      <c r="G34" s="1163" t="s">
        <v>493</v>
      </c>
      <c r="H34" s="1164"/>
      <c r="I34" s="1164"/>
      <c r="J34" s="1165"/>
      <c r="K34" s="296" t="s">
        <v>477</v>
      </c>
      <c r="L34" s="296" t="s">
        <v>477</v>
      </c>
      <c r="M34" s="297" t="s">
        <v>477</v>
      </c>
      <c r="N34" s="298" t="s">
        <v>477</v>
      </c>
    </row>
    <row r="35" spans="1:16" ht="27" customHeight="1" x14ac:dyDescent="0.15">
      <c r="A35" s="250"/>
      <c r="B35" s="246"/>
      <c r="C35" s="246"/>
      <c r="D35" s="246"/>
      <c r="E35" s="246"/>
      <c r="F35" s="246"/>
      <c r="G35" s="1163" t="s">
        <v>494</v>
      </c>
      <c r="H35" s="1164"/>
      <c r="I35" s="1164"/>
      <c r="J35" s="1165"/>
      <c r="K35" s="296">
        <v>454093</v>
      </c>
      <c r="L35" s="296">
        <v>17884</v>
      </c>
      <c r="M35" s="297">
        <v>14278</v>
      </c>
      <c r="N35" s="298">
        <v>25.3</v>
      </c>
    </row>
    <row r="36" spans="1:16" ht="27" customHeight="1" x14ac:dyDescent="0.15">
      <c r="A36" s="250"/>
      <c r="B36" s="246"/>
      <c r="C36" s="246"/>
      <c r="D36" s="246"/>
      <c r="E36" s="246"/>
      <c r="F36" s="246"/>
      <c r="G36" s="1163" t="s">
        <v>495</v>
      </c>
      <c r="H36" s="1164"/>
      <c r="I36" s="1164"/>
      <c r="J36" s="1165"/>
      <c r="K36" s="296">
        <v>121390</v>
      </c>
      <c r="L36" s="296">
        <v>4781</v>
      </c>
      <c r="M36" s="297">
        <v>2727</v>
      </c>
      <c r="N36" s="298">
        <v>75.3</v>
      </c>
    </row>
    <row r="37" spans="1:16" ht="13.5" customHeight="1" x14ac:dyDescent="0.15">
      <c r="A37" s="250"/>
      <c r="B37" s="246"/>
      <c r="C37" s="246"/>
      <c r="D37" s="246"/>
      <c r="E37" s="246"/>
      <c r="F37" s="246"/>
      <c r="G37" s="1163" t="s">
        <v>496</v>
      </c>
      <c r="H37" s="1164"/>
      <c r="I37" s="1164"/>
      <c r="J37" s="1165"/>
      <c r="K37" s="296">
        <v>53009</v>
      </c>
      <c r="L37" s="296">
        <v>2088</v>
      </c>
      <c r="M37" s="297">
        <v>812</v>
      </c>
      <c r="N37" s="298">
        <v>157.1</v>
      </c>
    </row>
    <row r="38" spans="1:16" ht="27" customHeight="1" x14ac:dyDescent="0.15">
      <c r="A38" s="250"/>
      <c r="B38" s="246"/>
      <c r="C38" s="246"/>
      <c r="D38" s="246"/>
      <c r="E38" s="246"/>
      <c r="F38" s="246"/>
      <c r="G38" s="1166" t="s">
        <v>497</v>
      </c>
      <c r="H38" s="1167"/>
      <c r="I38" s="1167"/>
      <c r="J38" s="1168"/>
      <c r="K38" s="299" t="s">
        <v>477</v>
      </c>
      <c r="L38" s="299" t="s">
        <v>477</v>
      </c>
      <c r="M38" s="300">
        <v>1</v>
      </c>
      <c r="N38" s="301" t="s">
        <v>477</v>
      </c>
      <c r="O38" s="295"/>
    </row>
    <row r="39" spans="1:16" x14ac:dyDescent="0.15">
      <c r="A39" s="250"/>
      <c r="B39" s="246"/>
      <c r="C39" s="246"/>
      <c r="D39" s="246"/>
      <c r="E39" s="246"/>
      <c r="F39" s="246"/>
      <c r="G39" s="1166" t="s">
        <v>498</v>
      </c>
      <c r="H39" s="1167"/>
      <c r="I39" s="1167"/>
      <c r="J39" s="1168"/>
      <c r="K39" s="302">
        <v>-23124</v>
      </c>
      <c r="L39" s="302">
        <v>-911</v>
      </c>
      <c r="M39" s="303">
        <v>-3017</v>
      </c>
      <c r="N39" s="304">
        <v>-69.8</v>
      </c>
      <c r="O39" s="295"/>
    </row>
    <row r="40" spans="1:16" ht="27" customHeight="1" x14ac:dyDescent="0.15">
      <c r="A40" s="250"/>
      <c r="B40" s="246"/>
      <c r="C40" s="246"/>
      <c r="D40" s="246"/>
      <c r="E40" s="246"/>
      <c r="F40" s="246"/>
      <c r="G40" s="1163" t="s">
        <v>499</v>
      </c>
      <c r="H40" s="1164"/>
      <c r="I40" s="1164"/>
      <c r="J40" s="1165"/>
      <c r="K40" s="302">
        <v>-874370</v>
      </c>
      <c r="L40" s="302">
        <v>-34436</v>
      </c>
      <c r="M40" s="303">
        <v>-35292</v>
      </c>
      <c r="N40" s="304">
        <v>-2.4</v>
      </c>
      <c r="O40" s="295"/>
    </row>
    <row r="41" spans="1:16" x14ac:dyDescent="0.15">
      <c r="A41" s="250"/>
      <c r="B41" s="246"/>
      <c r="C41" s="246"/>
      <c r="D41" s="246"/>
      <c r="E41" s="246"/>
      <c r="F41" s="246"/>
      <c r="G41" s="1169" t="s">
        <v>280</v>
      </c>
      <c r="H41" s="1170"/>
      <c r="I41" s="1170"/>
      <c r="J41" s="1171"/>
      <c r="K41" s="296">
        <v>805812</v>
      </c>
      <c r="L41" s="302">
        <v>31736</v>
      </c>
      <c r="M41" s="303">
        <v>14518</v>
      </c>
      <c r="N41" s="304">
        <v>118.6</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58" t="s">
        <v>468</v>
      </c>
      <c r="J49" s="1160" t="s">
        <v>503</v>
      </c>
      <c r="K49" s="1161"/>
      <c r="L49" s="1161"/>
      <c r="M49" s="1161"/>
      <c r="N49" s="1162"/>
    </row>
    <row r="50" spans="1:14" x14ac:dyDescent="0.15">
      <c r="A50" s="250"/>
      <c r="B50" s="246"/>
      <c r="C50" s="246"/>
      <c r="D50" s="246"/>
      <c r="E50" s="246"/>
      <c r="F50" s="246"/>
      <c r="G50" s="314"/>
      <c r="H50" s="315"/>
      <c r="I50" s="1159"/>
      <c r="J50" s="316" t="s">
        <v>504</v>
      </c>
      <c r="K50" s="317" t="s">
        <v>505</v>
      </c>
      <c r="L50" s="318" t="s">
        <v>506</v>
      </c>
      <c r="M50" s="319" t="s">
        <v>507</v>
      </c>
      <c r="N50" s="320" t="s">
        <v>508</v>
      </c>
    </row>
    <row r="51" spans="1:14" x14ac:dyDescent="0.15">
      <c r="A51" s="250"/>
      <c r="B51" s="246"/>
      <c r="C51" s="246"/>
      <c r="D51" s="246"/>
      <c r="E51" s="246"/>
      <c r="F51" s="246"/>
      <c r="G51" s="312" t="s">
        <v>509</v>
      </c>
      <c r="H51" s="313"/>
      <c r="I51" s="321">
        <v>793402</v>
      </c>
      <c r="J51" s="322">
        <v>30394</v>
      </c>
      <c r="K51" s="323">
        <v>-28.3</v>
      </c>
      <c r="L51" s="324">
        <v>48407</v>
      </c>
      <c r="M51" s="325">
        <v>-5.6</v>
      </c>
      <c r="N51" s="326">
        <v>-22.7</v>
      </c>
    </row>
    <row r="52" spans="1:14" x14ac:dyDescent="0.15">
      <c r="A52" s="250"/>
      <c r="B52" s="246"/>
      <c r="C52" s="246"/>
      <c r="D52" s="246"/>
      <c r="E52" s="246"/>
      <c r="F52" s="246"/>
      <c r="G52" s="327"/>
      <c r="H52" s="328" t="s">
        <v>510</v>
      </c>
      <c r="I52" s="329">
        <v>226677</v>
      </c>
      <c r="J52" s="330">
        <v>8684</v>
      </c>
      <c r="K52" s="331">
        <v>-24.6</v>
      </c>
      <c r="L52" s="332">
        <v>23914</v>
      </c>
      <c r="M52" s="333">
        <v>-6.7</v>
      </c>
      <c r="N52" s="334">
        <v>-17.899999999999999</v>
      </c>
    </row>
    <row r="53" spans="1:14" x14ac:dyDescent="0.15">
      <c r="A53" s="250"/>
      <c r="B53" s="246"/>
      <c r="C53" s="246"/>
      <c r="D53" s="246"/>
      <c r="E53" s="246"/>
      <c r="F53" s="246"/>
      <c r="G53" s="312" t="s">
        <v>511</v>
      </c>
      <c r="H53" s="313"/>
      <c r="I53" s="321">
        <v>1499868</v>
      </c>
      <c r="J53" s="322">
        <v>57692</v>
      </c>
      <c r="K53" s="323">
        <v>89.8</v>
      </c>
      <c r="L53" s="324">
        <v>69477</v>
      </c>
      <c r="M53" s="325">
        <v>43.5</v>
      </c>
      <c r="N53" s="326">
        <v>46.3</v>
      </c>
    </row>
    <row r="54" spans="1:14" x14ac:dyDescent="0.15">
      <c r="A54" s="250"/>
      <c r="B54" s="246"/>
      <c r="C54" s="246"/>
      <c r="D54" s="246"/>
      <c r="E54" s="246"/>
      <c r="F54" s="246"/>
      <c r="G54" s="327"/>
      <c r="H54" s="328" t="s">
        <v>510</v>
      </c>
      <c r="I54" s="329">
        <v>375227</v>
      </c>
      <c r="J54" s="330">
        <v>14433</v>
      </c>
      <c r="K54" s="331">
        <v>66.2</v>
      </c>
      <c r="L54" s="332">
        <v>31528</v>
      </c>
      <c r="M54" s="333">
        <v>31.8</v>
      </c>
      <c r="N54" s="334">
        <v>34.4</v>
      </c>
    </row>
    <row r="55" spans="1:14" x14ac:dyDescent="0.15">
      <c r="A55" s="250"/>
      <c r="B55" s="246"/>
      <c r="C55" s="246"/>
      <c r="D55" s="246"/>
      <c r="E55" s="246"/>
      <c r="F55" s="246"/>
      <c r="G55" s="312" t="s">
        <v>512</v>
      </c>
      <c r="H55" s="313"/>
      <c r="I55" s="321">
        <v>246579</v>
      </c>
      <c r="J55" s="322">
        <v>9596</v>
      </c>
      <c r="K55" s="323">
        <v>-83.4</v>
      </c>
      <c r="L55" s="324">
        <v>59668</v>
      </c>
      <c r="M55" s="325">
        <v>-14.1</v>
      </c>
      <c r="N55" s="326">
        <v>-69.3</v>
      </c>
    </row>
    <row r="56" spans="1:14" x14ac:dyDescent="0.15">
      <c r="A56" s="250"/>
      <c r="B56" s="246"/>
      <c r="C56" s="246"/>
      <c r="D56" s="246"/>
      <c r="E56" s="246"/>
      <c r="F56" s="246"/>
      <c r="G56" s="327"/>
      <c r="H56" s="328" t="s">
        <v>510</v>
      </c>
      <c r="I56" s="329">
        <v>163495</v>
      </c>
      <c r="J56" s="330">
        <v>6363</v>
      </c>
      <c r="K56" s="331">
        <v>-55.9</v>
      </c>
      <c r="L56" s="332">
        <v>31515</v>
      </c>
      <c r="M56" s="333">
        <v>0</v>
      </c>
      <c r="N56" s="334">
        <v>-55.9</v>
      </c>
    </row>
    <row r="57" spans="1:14" x14ac:dyDescent="0.15">
      <c r="A57" s="250"/>
      <c r="B57" s="246"/>
      <c r="C57" s="246"/>
      <c r="D57" s="246"/>
      <c r="E57" s="246"/>
      <c r="F57" s="246"/>
      <c r="G57" s="312" t="s">
        <v>513</v>
      </c>
      <c r="H57" s="313"/>
      <c r="I57" s="321">
        <v>400988</v>
      </c>
      <c r="J57" s="322">
        <v>15739</v>
      </c>
      <c r="K57" s="323">
        <v>64</v>
      </c>
      <c r="L57" s="324">
        <v>56894</v>
      </c>
      <c r="M57" s="325">
        <v>-4.5999999999999996</v>
      </c>
      <c r="N57" s="326">
        <v>68.599999999999994</v>
      </c>
    </row>
    <row r="58" spans="1:14" x14ac:dyDescent="0.15">
      <c r="A58" s="250"/>
      <c r="B58" s="246"/>
      <c r="C58" s="246"/>
      <c r="D58" s="246"/>
      <c r="E58" s="246"/>
      <c r="F58" s="246"/>
      <c r="G58" s="327"/>
      <c r="H58" s="328" t="s">
        <v>510</v>
      </c>
      <c r="I58" s="329">
        <v>276276</v>
      </c>
      <c r="J58" s="330">
        <v>10844</v>
      </c>
      <c r="K58" s="331">
        <v>70.400000000000006</v>
      </c>
      <c r="L58" s="332">
        <v>32548</v>
      </c>
      <c r="M58" s="333">
        <v>3.3</v>
      </c>
      <c r="N58" s="334">
        <v>67.099999999999994</v>
      </c>
    </row>
    <row r="59" spans="1:14" x14ac:dyDescent="0.15">
      <c r="A59" s="250"/>
      <c r="B59" s="246"/>
      <c r="C59" s="246"/>
      <c r="D59" s="246"/>
      <c r="E59" s="246"/>
      <c r="F59" s="246"/>
      <c r="G59" s="312" t="s">
        <v>514</v>
      </c>
      <c r="H59" s="313"/>
      <c r="I59" s="321">
        <v>478417</v>
      </c>
      <c r="J59" s="322">
        <v>18842</v>
      </c>
      <c r="K59" s="323">
        <v>19.7</v>
      </c>
      <c r="L59" s="324">
        <v>57122</v>
      </c>
      <c r="M59" s="325">
        <v>0.4</v>
      </c>
      <c r="N59" s="326">
        <v>19.3</v>
      </c>
    </row>
    <row r="60" spans="1:14" x14ac:dyDescent="0.15">
      <c r="A60" s="250"/>
      <c r="B60" s="246"/>
      <c r="C60" s="246"/>
      <c r="D60" s="246"/>
      <c r="E60" s="246"/>
      <c r="F60" s="246"/>
      <c r="G60" s="327"/>
      <c r="H60" s="328" t="s">
        <v>510</v>
      </c>
      <c r="I60" s="335">
        <v>358381</v>
      </c>
      <c r="J60" s="330">
        <v>14114</v>
      </c>
      <c r="K60" s="331">
        <v>30.2</v>
      </c>
      <c r="L60" s="332">
        <v>36191</v>
      </c>
      <c r="M60" s="333">
        <v>11.2</v>
      </c>
      <c r="N60" s="334">
        <v>19</v>
      </c>
    </row>
    <row r="61" spans="1:14" x14ac:dyDescent="0.15">
      <c r="A61" s="250"/>
      <c r="B61" s="246"/>
      <c r="C61" s="246"/>
      <c r="D61" s="246"/>
      <c r="E61" s="246"/>
      <c r="F61" s="246"/>
      <c r="G61" s="312" t="s">
        <v>515</v>
      </c>
      <c r="H61" s="336"/>
      <c r="I61" s="337">
        <v>683851</v>
      </c>
      <c r="J61" s="338">
        <v>26453</v>
      </c>
      <c r="K61" s="339">
        <v>12.4</v>
      </c>
      <c r="L61" s="340">
        <v>58314</v>
      </c>
      <c r="M61" s="341">
        <v>3.9</v>
      </c>
      <c r="N61" s="326">
        <v>8.5</v>
      </c>
    </row>
    <row r="62" spans="1:14" x14ac:dyDescent="0.15">
      <c r="A62" s="250"/>
      <c r="B62" s="246"/>
      <c r="C62" s="246"/>
      <c r="D62" s="246"/>
      <c r="E62" s="246"/>
      <c r="F62" s="246"/>
      <c r="G62" s="327"/>
      <c r="H62" s="328" t="s">
        <v>510</v>
      </c>
      <c r="I62" s="329">
        <v>280011</v>
      </c>
      <c r="J62" s="330">
        <v>10888</v>
      </c>
      <c r="K62" s="331">
        <v>17.3</v>
      </c>
      <c r="L62" s="332">
        <v>31139</v>
      </c>
      <c r="M62" s="333">
        <v>7.9</v>
      </c>
      <c r="N62" s="334">
        <v>9.4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ageMargins left="0.59055118110236227" right="0" top="0.59055118110236227" bottom="0.59055118110236227" header="0.39370078740157483" footer="0.39370078740157483"/>
  <pageSetup paperSize="9" scale="56"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election activeCell="M56" sqref="M5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ageMargins left="0.59055118110236227" right="0" top="0.59055118110236227" bottom="0.59055118110236227" header="0.39370078740157483" footer="0.39370078740157483"/>
  <pageSetup paperSize="9" scale="33"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election activeCell="M56" sqref="M5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ageMargins left="0.59055118110236227" right="0" top="0.59055118110236227" bottom="0.59055118110236227" header="0.39370078740157483" footer="0.39370078740157483"/>
  <pageSetup paperSize="9" scale="33"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75" zoomScaleNormal="75" zoomScaleSheetLayoutView="100" workbookViewId="0">
      <selection activeCell="M56" sqref="M5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11.57</v>
      </c>
      <c r="G47" s="12">
        <v>11.95</v>
      </c>
      <c r="H47" s="12">
        <v>12.78</v>
      </c>
      <c r="I47" s="12">
        <v>12.88</v>
      </c>
      <c r="J47" s="13">
        <v>14.04</v>
      </c>
    </row>
    <row r="48" spans="2:10" ht="57.75" customHeight="1" x14ac:dyDescent="0.15">
      <c r="B48" s="14"/>
      <c r="C48" s="1174" t="s">
        <v>4</v>
      </c>
      <c r="D48" s="1174"/>
      <c r="E48" s="1175"/>
      <c r="F48" s="15">
        <v>5.6</v>
      </c>
      <c r="G48" s="16">
        <v>5.84</v>
      </c>
      <c r="H48" s="16">
        <v>3.02</v>
      </c>
      <c r="I48" s="16">
        <v>5.81</v>
      </c>
      <c r="J48" s="17">
        <v>3.85</v>
      </c>
    </row>
    <row r="49" spans="2:10" ht="57.75" customHeight="1" thickBot="1" x14ac:dyDescent="0.2">
      <c r="B49" s="18"/>
      <c r="C49" s="1176" t="s">
        <v>5</v>
      </c>
      <c r="D49" s="1176"/>
      <c r="E49" s="1177"/>
      <c r="F49" s="19">
        <v>0.32</v>
      </c>
      <c r="G49" s="20">
        <v>0.94</v>
      </c>
      <c r="H49" s="20" t="s">
        <v>522</v>
      </c>
      <c r="I49" s="20">
        <v>3.58</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ageMargins left="0.59055118110236227" right="0" top="0.59055118110236227" bottom="0.59055118110236227" header="0.39370078740157483" footer="0.39370078740157483"/>
  <pageSetup paperSize="9" scale="5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5" zoomScale="75" zoomScaleNormal="75" zoomScaleSheetLayoutView="100" workbookViewId="0">
      <selection activeCell="M56" sqref="M5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524</v>
      </c>
      <c r="D34" s="1184"/>
      <c r="E34" s="1185"/>
      <c r="F34" s="32">
        <v>20.25</v>
      </c>
      <c r="G34" s="33">
        <v>21.08</v>
      </c>
      <c r="H34" s="33">
        <v>19.940000000000001</v>
      </c>
      <c r="I34" s="33">
        <v>20.47</v>
      </c>
      <c r="J34" s="34">
        <v>21.58</v>
      </c>
      <c r="K34" s="22"/>
      <c r="L34" s="22"/>
      <c r="M34" s="22"/>
      <c r="N34" s="22"/>
      <c r="O34" s="22"/>
      <c r="P34" s="22"/>
    </row>
    <row r="35" spans="1:16" ht="39" customHeight="1" x14ac:dyDescent="0.15">
      <c r="A35" s="22"/>
      <c r="B35" s="35"/>
      <c r="C35" s="1178" t="s">
        <v>525</v>
      </c>
      <c r="D35" s="1179"/>
      <c r="E35" s="1180"/>
      <c r="F35" s="36">
        <v>5.58</v>
      </c>
      <c r="G35" s="37">
        <v>5.83</v>
      </c>
      <c r="H35" s="37">
        <v>4.2300000000000004</v>
      </c>
      <c r="I35" s="37">
        <v>5.8</v>
      </c>
      <c r="J35" s="38">
        <v>3.83</v>
      </c>
      <c r="K35" s="22"/>
      <c r="L35" s="22"/>
      <c r="M35" s="22"/>
      <c r="N35" s="22"/>
      <c r="O35" s="22"/>
      <c r="P35" s="22"/>
    </row>
    <row r="36" spans="1:16" ht="39" customHeight="1" x14ac:dyDescent="0.15">
      <c r="A36" s="22"/>
      <c r="B36" s="35"/>
      <c r="C36" s="1178" t="s">
        <v>526</v>
      </c>
      <c r="D36" s="1179"/>
      <c r="E36" s="1180"/>
      <c r="F36" s="36">
        <v>2.21</v>
      </c>
      <c r="G36" s="37">
        <v>1.9</v>
      </c>
      <c r="H36" s="37">
        <v>1.27</v>
      </c>
      <c r="I36" s="37">
        <v>0.86</v>
      </c>
      <c r="J36" s="38">
        <v>2.11</v>
      </c>
      <c r="K36" s="22"/>
      <c r="L36" s="22"/>
      <c r="M36" s="22"/>
      <c r="N36" s="22"/>
      <c r="O36" s="22"/>
      <c r="P36" s="22"/>
    </row>
    <row r="37" spans="1:16" ht="39" customHeight="1" x14ac:dyDescent="0.15">
      <c r="A37" s="22"/>
      <c r="B37" s="35"/>
      <c r="C37" s="1178" t="s">
        <v>527</v>
      </c>
      <c r="D37" s="1179"/>
      <c r="E37" s="1180"/>
      <c r="F37" s="36">
        <v>0.79</v>
      </c>
      <c r="G37" s="37">
        <v>0.8</v>
      </c>
      <c r="H37" s="37">
        <v>0.57999999999999996</v>
      </c>
      <c r="I37" s="37">
        <v>0.81</v>
      </c>
      <c r="J37" s="38">
        <v>0.87</v>
      </c>
      <c r="K37" s="22"/>
      <c r="L37" s="22"/>
      <c r="M37" s="22"/>
      <c r="N37" s="22"/>
      <c r="O37" s="22"/>
      <c r="P37" s="22"/>
    </row>
    <row r="38" spans="1:16" ht="39" customHeight="1" x14ac:dyDescent="0.15">
      <c r="A38" s="22"/>
      <c r="B38" s="35"/>
      <c r="C38" s="1178" t="s">
        <v>528</v>
      </c>
      <c r="D38" s="1179"/>
      <c r="E38" s="1180"/>
      <c r="F38" s="36">
        <v>0.04</v>
      </c>
      <c r="G38" s="37">
        <v>0.55000000000000004</v>
      </c>
      <c r="H38" s="37">
        <v>0.39</v>
      </c>
      <c r="I38" s="37">
        <v>7.0000000000000007E-2</v>
      </c>
      <c r="J38" s="38">
        <v>0.32</v>
      </c>
      <c r="K38" s="22"/>
      <c r="L38" s="22"/>
      <c r="M38" s="22"/>
      <c r="N38" s="22"/>
      <c r="O38" s="22"/>
      <c r="P38" s="22"/>
    </row>
    <row r="39" spans="1:16" ht="39" customHeight="1" x14ac:dyDescent="0.15">
      <c r="A39" s="22"/>
      <c r="B39" s="35"/>
      <c r="C39" s="1178" t="s">
        <v>529</v>
      </c>
      <c r="D39" s="1179"/>
      <c r="E39" s="1180"/>
      <c r="F39" s="36">
        <v>0.18</v>
      </c>
      <c r="G39" s="37">
        <v>0.2</v>
      </c>
      <c r="H39" s="37">
        <v>0.3</v>
      </c>
      <c r="I39" s="37">
        <v>0.35</v>
      </c>
      <c r="J39" s="38">
        <v>0.23</v>
      </c>
      <c r="K39" s="22"/>
      <c r="L39" s="22"/>
      <c r="M39" s="22"/>
      <c r="N39" s="22"/>
      <c r="O39" s="22"/>
      <c r="P39" s="22"/>
    </row>
    <row r="40" spans="1:16" ht="39" customHeight="1" x14ac:dyDescent="0.15">
      <c r="A40" s="22"/>
      <c r="B40" s="35"/>
      <c r="C40" s="1178" t="s">
        <v>530</v>
      </c>
      <c r="D40" s="1179"/>
      <c r="E40" s="1180"/>
      <c r="F40" s="36">
        <v>0.04</v>
      </c>
      <c r="G40" s="37">
        <v>0.03</v>
      </c>
      <c r="H40" s="37">
        <v>0.03</v>
      </c>
      <c r="I40" s="37">
        <v>0.02</v>
      </c>
      <c r="J40" s="38">
        <v>0.02</v>
      </c>
      <c r="K40" s="22"/>
      <c r="L40" s="22"/>
      <c r="M40" s="22"/>
      <c r="N40" s="22"/>
      <c r="O40" s="22"/>
      <c r="P40" s="22"/>
    </row>
    <row r="41" spans="1:16" ht="39" customHeight="1" x14ac:dyDescent="0.15">
      <c r="A41" s="22"/>
      <c r="B41" s="35"/>
      <c r="C41" s="1178" t="s">
        <v>531</v>
      </c>
      <c r="D41" s="1179"/>
      <c r="E41" s="1180"/>
      <c r="F41" s="36">
        <v>0</v>
      </c>
      <c r="G41" s="37">
        <v>0</v>
      </c>
      <c r="H41" s="37">
        <v>0</v>
      </c>
      <c r="I41" s="37">
        <v>0</v>
      </c>
      <c r="J41" s="38">
        <v>0.01</v>
      </c>
      <c r="K41" s="22"/>
      <c r="L41" s="22"/>
      <c r="M41" s="22"/>
      <c r="N41" s="22"/>
      <c r="O41" s="22"/>
      <c r="P41" s="22"/>
    </row>
    <row r="42" spans="1:16" ht="39" customHeight="1" x14ac:dyDescent="0.15">
      <c r="A42" s="22"/>
      <c r="B42" s="39"/>
      <c r="C42" s="1178" t="s">
        <v>532</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533</v>
      </c>
      <c r="D43" s="1182"/>
      <c r="E43" s="1183"/>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ageMargins left="0.59055118110236227" right="0" top="0.59055118110236227" bottom="0.59055118110236227" header="0.39370078740157483" footer="0.39370078740157483"/>
  <pageSetup paperSize="9" scale="53"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5" zoomScale="75" zoomScaleNormal="75" zoomScaleSheetLayoutView="55" workbookViewId="0">
      <selection activeCell="M56" sqref="M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961</v>
      </c>
      <c r="L45" s="60">
        <v>962</v>
      </c>
      <c r="M45" s="60">
        <v>988</v>
      </c>
      <c r="N45" s="60">
        <v>1012</v>
      </c>
      <c r="O45" s="61">
        <v>1075</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v>398</v>
      </c>
      <c r="L48" s="64">
        <v>417</v>
      </c>
      <c r="M48" s="64">
        <v>440</v>
      </c>
      <c r="N48" s="64">
        <v>449</v>
      </c>
      <c r="O48" s="65">
        <v>454</v>
      </c>
      <c r="P48" s="48"/>
      <c r="Q48" s="48"/>
      <c r="R48" s="48"/>
      <c r="S48" s="48"/>
      <c r="T48" s="48"/>
      <c r="U48" s="48"/>
    </row>
    <row r="49" spans="1:21" ht="30.75" customHeight="1" x14ac:dyDescent="0.15">
      <c r="A49" s="48"/>
      <c r="B49" s="1196"/>
      <c r="C49" s="1197"/>
      <c r="D49" s="62"/>
      <c r="E49" s="1188" t="s">
        <v>16</v>
      </c>
      <c r="F49" s="1188"/>
      <c r="G49" s="1188"/>
      <c r="H49" s="1188"/>
      <c r="I49" s="1188"/>
      <c r="J49" s="1189"/>
      <c r="K49" s="63">
        <v>141</v>
      </c>
      <c r="L49" s="64">
        <v>131</v>
      </c>
      <c r="M49" s="64">
        <v>119</v>
      </c>
      <c r="N49" s="64">
        <v>118</v>
      </c>
      <c r="O49" s="65">
        <v>121</v>
      </c>
      <c r="P49" s="48"/>
      <c r="Q49" s="48"/>
      <c r="R49" s="48"/>
      <c r="S49" s="48"/>
      <c r="T49" s="48"/>
      <c r="U49" s="48"/>
    </row>
    <row r="50" spans="1:21" ht="30.75" customHeight="1" x14ac:dyDescent="0.15">
      <c r="A50" s="48"/>
      <c r="B50" s="1196"/>
      <c r="C50" s="1197"/>
      <c r="D50" s="62"/>
      <c r="E50" s="1188" t="s">
        <v>17</v>
      </c>
      <c r="F50" s="1188"/>
      <c r="G50" s="1188"/>
      <c r="H50" s="1188"/>
      <c r="I50" s="1188"/>
      <c r="J50" s="1189"/>
      <c r="K50" s="63">
        <v>73</v>
      </c>
      <c r="L50" s="64">
        <v>71</v>
      </c>
      <c r="M50" s="64">
        <v>68</v>
      </c>
      <c r="N50" s="64">
        <v>58</v>
      </c>
      <c r="O50" s="65">
        <v>53</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771</v>
      </c>
      <c r="L52" s="64">
        <v>787</v>
      </c>
      <c r="M52" s="64">
        <v>826</v>
      </c>
      <c r="N52" s="64">
        <v>860</v>
      </c>
      <c r="O52" s="65">
        <v>898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802</v>
      </c>
      <c r="L53" s="69">
        <v>794</v>
      </c>
      <c r="M53" s="69">
        <v>789</v>
      </c>
      <c r="N53" s="69">
        <v>777</v>
      </c>
      <c r="O53" s="70">
        <v>805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ageMargins left="0.59055118110236227" right="0" top="0.59055118110236227" bottom="0.59055118110236227" header="0.39370078740157483" footer="0.39370078740157483"/>
  <pageSetup paperSize="9" scale="5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75" zoomScaleNormal="75" zoomScaleSheetLayoutView="100" workbookViewId="0">
      <selection activeCell="M56" sqref="M5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02" t="s">
        <v>24</v>
      </c>
      <c r="C41" s="1203"/>
      <c r="D41" s="81"/>
      <c r="E41" s="1208" t="s">
        <v>25</v>
      </c>
      <c r="F41" s="1208"/>
      <c r="G41" s="1208"/>
      <c r="H41" s="1209"/>
      <c r="I41" s="82">
        <v>10564</v>
      </c>
      <c r="J41" s="83">
        <v>10961</v>
      </c>
      <c r="K41" s="83">
        <v>10685</v>
      </c>
      <c r="L41" s="83">
        <v>10476</v>
      </c>
      <c r="M41" s="84">
        <v>10090</v>
      </c>
    </row>
    <row r="42" spans="2:13" ht="27.75" customHeight="1" x14ac:dyDescent="0.15">
      <c r="B42" s="1204"/>
      <c r="C42" s="1205"/>
      <c r="D42" s="85"/>
      <c r="E42" s="1210" t="s">
        <v>26</v>
      </c>
      <c r="F42" s="1210"/>
      <c r="G42" s="1210"/>
      <c r="H42" s="1211"/>
      <c r="I42" s="86">
        <v>588</v>
      </c>
      <c r="J42" s="87">
        <v>529</v>
      </c>
      <c r="K42" s="87">
        <v>471</v>
      </c>
      <c r="L42" s="87">
        <v>407</v>
      </c>
      <c r="M42" s="88">
        <v>648</v>
      </c>
    </row>
    <row r="43" spans="2:13" ht="27.75" customHeight="1" x14ac:dyDescent="0.15">
      <c r="B43" s="1204"/>
      <c r="C43" s="1205"/>
      <c r="D43" s="85"/>
      <c r="E43" s="1210" t="s">
        <v>27</v>
      </c>
      <c r="F43" s="1210"/>
      <c r="G43" s="1210"/>
      <c r="H43" s="1211"/>
      <c r="I43" s="86">
        <v>6331</v>
      </c>
      <c r="J43" s="87">
        <v>6173</v>
      </c>
      <c r="K43" s="87">
        <v>5983</v>
      </c>
      <c r="L43" s="87">
        <v>5872</v>
      </c>
      <c r="M43" s="88">
        <v>5757</v>
      </c>
    </row>
    <row r="44" spans="2:13" ht="27.75" customHeight="1" x14ac:dyDescent="0.15">
      <c r="B44" s="1204"/>
      <c r="C44" s="1205"/>
      <c r="D44" s="85"/>
      <c r="E44" s="1210" t="s">
        <v>28</v>
      </c>
      <c r="F44" s="1210"/>
      <c r="G44" s="1210"/>
      <c r="H44" s="1211"/>
      <c r="I44" s="86">
        <v>843</v>
      </c>
      <c r="J44" s="87">
        <v>1007</v>
      </c>
      <c r="K44" s="87">
        <v>713</v>
      </c>
      <c r="L44" s="87">
        <v>634</v>
      </c>
      <c r="M44" s="88">
        <v>540</v>
      </c>
    </row>
    <row r="45" spans="2:13" ht="27.75" customHeight="1" x14ac:dyDescent="0.15">
      <c r="B45" s="1204"/>
      <c r="C45" s="1205"/>
      <c r="D45" s="85"/>
      <c r="E45" s="1210" t="s">
        <v>29</v>
      </c>
      <c r="F45" s="1210"/>
      <c r="G45" s="1210"/>
      <c r="H45" s="1211"/>
      <c r="I45" s="86">
        <v>1926</v>
      </c>
      <c r="J45" s="87">
        <v>1798</v>
      </c>
      <c r="K45" s="87">
        <v>1768</v>
      </c>
      <c r="L45" s="87">
        <v>1821</v>
      </c>
      <c r="M45" s="88">
        <v>1806</v>
      </c>
    </row>
    <row r="46" spans="2:13" ht="27.75" customHeight="1" x14ac:dyDescent="0.15">
      <c r="B46" s="1204"/>
      <c r="C46" s="1205"/>
      <c r="D46" s="89"/>
      <c r="E46" s="1210" t="s">
        <v>30</v>
      </c>
      <c r="F46" s="1210"/>
      <c r="G46" s="1210"/>
      <c r="H46" s="1211"/>
      <c r="I46" s="86">
        <v>1</v>
      </c>
      <c r="J46" s="87">
        <v>1</v>
      </c>
      <c r="K46" s="87">
        <v>1</v>
      </c>
      <c r="L46" s="87">
        <v>47</v>
      </c>
      <c r="M46" s="88">
        <v>44</v>
      </c>
    </row>
    <row r="47" spans="2:13" ht="27.75" customHeight="1" x14ac:dyDescent="0.15">
      <c r="B47" s="1204"/>
      <c r="C47" s="1205"/>
      <c r="D47" s="90"/>
      <c r="E47" s="1212" t="s">
        <v>31</v>
      </c>
      <c r="F47" s="1213"/>
      <c r="G47" s="1213"/>
      <c r="H47" s="1214"/>
      <c r="I47" s="86" t="s">
        <v>477</v>
      </c>
      <c r="J47" s="87" t="s">
        <v>477</v>
      </c>
      <c r="K47" s="87" t="s">
        <v>477</v>
      </c>
      <c r="L47" s="87" t="s">
        <v>477</v>
      </c>
      <c r="M47" s="88" t="s">
        <v>477</v>
      </c>
    </row>
    <row r="48" spans="2:13" ht="27.75" customHeight="1" x14ac:dyDescent="0.15">
      <c r="B48" s="1204"/>
      <c r="C48" s="1205"/>
      <c r="D48" s="85"/>
      <c r="E48" s="1210" t="s">
        <v>32</v>
      </c>
      <c r="F48" s="1210"/>
      <c r="G48" s="1210"/>
      <c r="H48" s="1211"/>
      <c r="I48" s="86" t="s">
        <v>477</v>
      </c>
      <c r="J48" s="87" t="s">
        <v>477</v>
      </c>
      <c r="K48" s="87" t="s">
        <v>477</v>
      </c>
      <c r="L48" s="87" t="s">
        <v>477</v>
      </c>
      <c r="M48" s="88" t="s">
        <v>477</v>
      </c>
    </row>
    <row r="49" spans="2:13" ht="27.75" customHeight="1" x14ac:dyDescent="0.15">
      <c r="B49" s="1206"/>
      <c r="C49" s="1207"/>
      <c r="D49" s="85"/>
      <c r="E49" s="1210" t="s">
        <v>33</v>
      </c>
      <c r="F49" s="1210"/>
      <c r="G49" s="1210"/>
      <c r="H49" s="1211"/>
      <c r="I49" s="86" t="s">
        <v>477</v>
      </c>
      <c r="J49" s="87" t="s">
        <v>477</v>
      </c>
      <c r="K49" s="87" t="s">
        <v>477</v>
      </c>
      <c r="L49" s="87" t="s">
        <v>477</v>
      </c>
      <c r="M49" s="88" t="s">
        <v>477</v>
      </c>
    </row>
    <row r="50" spans="2:13" ht="27.75" customHeight="1" x14ac:dyDescent="0.15">
      <c r="B50" s="1215" t="s">
        <v>34</v>
      </c>
      <c r="C50" s="1216"/>
      <c r="D50" s="91"/>
      <c r="E50" s="1210" t="s">
        <v>35</v>
      </c>
      <c r="F50" s="1210"/>
      <c r="G50" s="1210"/>
      <c r="H50" s="1211"/>
      <c r="I50" s="86">
        <v>1197</v>
      </c>
      <c r="J50" s="87">
        <v>1205</v>
      </c>
      <c r="K50" s="87">
        <v>1218</v>
      </c>
      <c r="L50" s="87">
        <v>1480</v>
      </c>
      <c r="M50" s="88">
        <v>1891</v>
      </c>
    </row>
    <row r="51" spans="2:13" ht="27.75" customHeight="1" x14ac:dyDescent="0.15">
      <c r="B51" s="1204"/>
      <c r="C51" s="1205"/>
      <c r="D51" s="85"/>
      <c r="E51" s="1210" t="s">
        <v>36</v>
      </c>
      <c r="F51" s="1210"/>
      <c r="G51" s="1210"/>
      <c r="H51" s="1211"/>
      <c r="I51" s="86">
        <v>248</v>
      </c>
      <c r="J51" s="87">
        <v>203</v>
      </c>
      <c r="K51" s="87">
        <v>162</v>
      </c>
      <c r="L51" s="87">
        <v>149</v>
      </c>
      <c r="M51" s="88">
        <v>430</v>
      </c>
    </row>
    <row r="52" spans="2:13" ht="27.75" customHeight="1" x14ac:dyDescent="0.15">
      <c r="B52" s="1206"/>
      <c r="C52" s="1207"/>
      <c r="D52" s="85"/>
      <c r="E52" s="1210" t="s">
        <v>37</v>
      </c>
      <c r="F52" s="1210"/>
      <c r="G52" s="1210"/>
      <c r="H52" s="1211"/>
      <c r="I52" s="86">
        <v>9316</v>
      </c>
      <c r="J52" s="87">
        <v>9921</v>
      </c>
      <c r="K52" s="87">
        <v>9828</v>
      </c>
      <c r="L52" s="87">
        <v>9801</v>
      </c>
      <c r="M52" s="88">
        <v>9689</v>
      </c>
    </row>
    <row r="53" spans="2:13" ht="27.75" customHeight="1" thickBot="1" x14ac:dyDescent="0.2">
      <c r="B53" s="1217" t="s">
        <v>21</v>
      </c>
      <c r="C53" s="1218"/>
      <c r="D53" s="92"/>
      <c r="E53" s="1219" t="s">
        <v>38</v>
      </c>
      <c r="F53" s="1219"/>
      <c r="G53" s="1219"/>
      <c r="H53" s="1220"/>
      <c r="I53" s="93">
        <v>9490</v>
      </c>
      <c r="J53" s="94">
        <v>9141</v>
      </c>
      <c r="K53" s="94">
        <v>8414</v>
      </c>
      <c r="L53" s="94">
        <v>7826</v>
      </c>
      <c r="M53" s="95">
        <v>6876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ageMargins left="0.59055118110236227" right="0" top="0.59055118110236227" bottom="0.59055118110236227" header="0.39370078740157483" footer="0.39370078740157483"/>
  <pageSetup paperSize="9" scale="5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VY191"/>
  <sheetViews>
    <sheetView showGridLines="0" topLeftCell="F18" zoomScale="80" zoomScaleNormal="80" zoomScaleSheetLayoutView="55" workbookViewId="0">
      <selection activeCell="G43" sqref="G43:O47"/>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553</v>
      </c>
      <c r="I42" s="354"/>
      <c r="J42" s="354"/>
      <c r="K42" s="354"/>
      <c r="L42" s="246"/>
      <c r="M42" s="246"/>
      <c r="N42" s="246"/>
      <c r="O42" s="246"/>
    </row>
    <row r="43" spans="2:17" x14ac:dyDescent="0.15">
      <c r="B43" s="250"/>
      <c r="C43" s="246"/>
      <c r="D43" s="246"/>
      <c r="E43" s="246"/>
      <c r="F43" s="246"/>
      <c r="G43" s="1233" t="s">
        <v>564</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554</v>
      </c>
    </row>
    <row r="50" spans="1:17" x14ac:dyDescent="0.15">
      <c r="B50" s="250"/>
      <c r="C50" s="246"/>
      <c r="D50" s="246"/>
      <c r="E50" s="246"/>
      <c r="F50" s="246"/>
      <c r="G50" s="1242"/>
      <c r="H50" s="1243"/>
      <c r="I50" s="1243"/>
      <c r="J50" s="1244"/>
      <c r="K50" s="356" t="s">
        <v>517</v>
      </c>
      <c r="L50" s="356" t="s">
        <v>518</v>
      </c>
      <c r="M50" s="356" t="s">
        <v>519</v>
      </c>
      <c r="N50" s="356" t="s">
        <v>520</v>
      </c>
      <c r="O50" s="356" t="s">
        <v>521</v>
      </c>
    </row>
    <row r="51" spans="1:17" x14ac:dyDescent="0.15">
      <c r="B51" s="250"/>
      <c r="C51" s="246"/>
      <c r="D51" s="246"/>
      <c r="E51" s="246"/>
      <c r="F51" s="246"/>
      <c r="G51" s="1245" t="s">
        <v>555</v>
      </c>
      <c r="H51" s="1246"/>
      <c r="I51" s="1251" t="s">
        <v>556</v>
      </c>
      <c r="J51" s="1251"/>
      <c r="K51" s="1255"/>
      <c r="L51" s="1255"/>
      <c r="M51" s="1255"/>
      <c r="N51" s="1221">
        <v>152.4</v>
      </c>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557</v>
      </c>
      <c r="J53" s="1231"/>
      <c r="K53" s="1256"/>
      <c r="L53" s="1256"/>
      <c r="M53" s="1256"/>
      <c r="N53" s="1253">
        <v>60.8</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558</v>
      </c>
      <c r="H55" s="1226"/>
      <c r="I55" s="1231" t="s">
        <v>556</v>
      </c>
      <c r="J55" s="1231"/>
      <c r="K55" s="1255"/>
      <c r="L55" s="1255"/>
      <c r="M55" s="1255"/>
      <c r="N55" s="1221">
        <v>20.2</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559</v>
      </c>
      <c r="J57" s="1223"/>
      <c r="K57" s="1256"/>
      <c r="L57" s="1256"/>
      <c r="M57" s="1256"/>
      <c r="N57" s="1253">
        <v>54.5</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560</v>
      </c>
      <c r="C63" s="246"/>
      <c r="D63" s="246"/>
      <c r="E63" s="246"/>
      <c r="F63" s="246"/>
      <c r="G63" s="246"/>
      <c r="H63" s="246"/>
      <c r="I63" s="246"/>
      <c r="J63" s="246"/>
      <c r="K63" s="246"/>
      <c r="L63" s="246"/>
      <c r="M63" s="246"/>
      <c r="N63" s="246"/>
      <c r="O63" s="246"/>
    </row>
    <row r="64" spans="1:17" x14ac:dyDescent="0.15">
      <c r="B64" s="250"/>
      <c r="C64" s="246"/>
      <c r="D64" s="246"/>
      <c r="E64" s="246"/>
      <c r="F64" s="246"/>
      <c r="G64" s="353" t="s">
        <v>553</v>
      </c>
      <c r="I64" s="354"/>
      <c r="J64" s="354"/>
      <c r="K64" s="354"/>
      <c r="L64" s="246"/>
      <c r="M64" s="246"/>
      <c r="N64" s="246"/>
      <c r="O64" s="246"/>
    </row>
    <row r="65" spans="2:30" x14ac:dyDescent="0.15">
      <c r="B65" s="250"/>
      <c r="C65" s="246"/>
      <c r="D65" s="246"/>
      <c r="E65" s="246"/>
      <c r="F65" s="246"/>
      <c r="G65" s="1233" t="s">
        <v>563</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561</v>
      </c>
      <c r="I71" s="370"/>
      <c r="J71" s="366"/>
      <c r="K71" s="366"/>
      <c r="L71" s="367"/>
      <c r="M71" s="366"/>
      <c r="N71" s="367"/>
      <c r="O71" s="368"/>
    </row>
    <row r="72" spans="2:30" x14ac:dyDescent="0.15">
      <c r="B72" s="250"/>
      <c r="C72" s="246"/>
      <c r="D72" s="246"/>
      <c r="E72" s="246"/>
      <c r="F72" s="246"/>
      <c r="G72" s="1242"/>
      <c r="H72" s="1243"/>
      <c r="I72" s="1243"/>
      <c r="J72" s="1244"/>
      <c r="K72" s="356" t="s">
        <v>517</v>
      </c>
      <c r="L72" s="356" t="s">
        <v>518</v>
      </c>
      <c r="M72" s="356" t="s">
        <v>519</v>
      </c>
      <c r="N72" s="356" t="s">
        <v>520</v>
      </c>
      <c r="O72" s="356" t="s">
        <v>521</v>
      </c>
    </row>
    <row r="73" spans="2:30" x14ac:dyDescent="0.15">
      <c r="B73" s="250"/>
      <c r="C73" s="246"/>
      <c r="D73" s="246"/>
      <c r="E73" s="246"/>
      <c r="F73" s="246"/>
      <c r="G73" s="1245" t="s">
        <v>555</v>
      </c>
      <c r="H73" s="1246"/>
      <c r="I73" s="1251" t="s">
        <v>556</v>
      </c>
      <c r="J73" s="1251"/>
      <c r="K73" s="1232">
        <v>194.5</v>
      </c>
      <c r="L73" s="1232">
        <v>184.1</v>
      </c>
      <c r="M73" s="1221">
        <v>171.5</v>
      </c>
      <c r="N73" s="1221">
        <v>152.4</v>
      </c>
      <c r="O73" s="1221">
        <v>136.6</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562</v>
      </c>
      <c r="J75" s="1231"/>
      <c r="K75" s="1253">
        <v>16.2</v>
      </c>
      <c r="L75" s="1253">
        <v>16.2</v>
      </c>
      <c r="M75" s="1253">
        <v>16.100000000000001</v>
      </c>
      <c r="N75" s="1253">
        <v>15.7</v>
      </c>
      <c r="O75" s="1253">
        <v>15.7</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558</v>
      </c>
      <c r="H77" s="1226"/>
      <c r="I77" s="1231" t="s">
        <v>556</v>
      </c>
      <c r="J77" s="1231"/>
      <c r="K77" s="1232">
        <v>43</v>
      </c>
      <c r="L77" s="1232">
        <v>37</v>
      </c>
      <c r="M77" s="1221">
        <v>27.8</v>
      </c>
      <c r="N77" s="1221">
        <v>20.2</v>
      </c>
      <c r="O77" s="1221">
        <v>15.5</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562</v>
      </c>
      <c r="J79" s="1223"/>
      <c r="K79" s="1224">
        <v>10.3</v>
      </c>
      <c r="L79" s="1224">
        <v>9.4</v>
      </c>
      <c r="M79" s="1224">
        <v>8.1</v>
      </c>
      <c r="N79" s="1224">
        <v>7.1</v>
      </c>
      <c r="O79" s="1224">
        <v>6.6</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ageMargins left="0.59055118110236227" right="0" top="0.59055118110236227" bottom="0.59055118110236227" header="0.39370078740157483" footer="0.39370078740157483"/>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35"/>
  <sheetViews>
    <sheetView showGridLines="0" topLeftCell="A94" zoomScale="70" zoomScaleNormal="70" zoomScaleSheetLayoutView="70" workbookViewId="0">
      <selection activeCell="G43" sqref="G43:O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35"/>
  <sheetViews>
    <sheetView showGridLines="0" topLeftCell="A89" zoomScale="80" zoomScaleNormal="80" zoomScaleSheetLayoutView="55" workbookViewId="0">
      <selection activeCell="G43" sqref="G43:O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516</v>
      </c>
      <c r="G2" s="113"/>
      <c r="H2" s="114"/>
    </row>
    <row r="3" spans="1:8" x14ac:dyDescent="0.15">
      <c r="A3" s="110" t="s">
        <v>509</v>
      </c>
      <c r="B3" s="115"/>
      <c r="C3" s="116"/>
      <c r="D3" s="117">
        <v>30394</v>
      </c>
      <c r="E3" s="118"/>
      <c r="F3" s="119">
        <v>48407</v>
      </c>
      <c r="G3" s="120"/>
      <c r="H3" s="121"/>
    </row>
    <row r="4" spans="1:8" x14ac:dyDescent="0.15">
      <c r="A4" s="122"/>
      <c r="B4" s="123"/>
      <c r="C4" s="124"/>
      <c r="D4" s="125">
        <v>8684</v>
      </c>
      <c r="E4" s="126"/>
      <c r="F4" s="127">
        <v>23914</v>
      </c>
      <c r="G4" s="128"/>
      <c r="H4" s="129"/>
    </row>
    <row r="5" spans="1:8" x14ac:dyDescent="0.15">
      <c r="A5" s="110" t="s">
        <v>511</v>
      </c>
      <c r="B5" s="115"/>
      <c r="C5" s="116"/>
      <c r="D5" s="117">
        <v>57692</v>
      </c>
      <c r="E5" s="118"/>
      <c r="F5" s="119">
        <v>69477</v>
      </c>
      <c r="G5" s="120"/>
      <c r="H5" s="121"/>
    </row>
    <row r="6" spans="1:8" x14ac:dyDescent="0.15">
      <c r="A6" s="122"/>
      <c r="B6" s="123"/>
      <c r="C6" s="124"/>
      <c r="D6" s="125">
        <v>14433</v>
      </c>
      <c r="E6" s="126"/>
      <c r="F6" s="127">
        <v>31528</v>
      </c>
      <c r="G6" s="128"/>
      <c r="H6" s="129"/>
    </row>
    <row r="7" spans="1:8" x14ac:dyDescent="0.15">
      <c r="A7" s="110" t="s">
        <v>512</v>
      </c>
      <c r="B7" s="115"/>
      <c r="C7" s="116"/>
      <c r="D7" s="117">
        <v>9596</v>
      </c>
      <c r="E7" s="118"/>
      <c r="F7" s="119">
        <v>59668</v>
      </c>
      <c r="G7" s="120"/>
      <c r="H7" s="121"/>
    </row>
    <row r="8" spans="1:8" x14ac:dyDescent="0.15">
      <c r="A8" s="122"/>
      <c r="B8" s="123"/>
      <c r="C8" s="124"/>
      <c r="D8" s="125">
        <v>6363</v>
      </c>
      <c r="E8" s="126"/>
      <c r="F8" s="127">
        <v>31515</v>
      </c>
      <c r="G8" s="128"/>
      <c r="H8" s="129"/>
    </row>
    <row r="9" spans="1:8" x14ac:dyDescent="0.15">
      <c r="A9" s="110" t="s">
        <v>513</v>
      </c>
      <c r="B9" s="115"/>
      <c r="C9" s="116"/>
      <c r="D9" s="117">
        <v>15739</v>
      </c>
      <c r="E9" s="118"/>
      <c r="F9" s="119">
        <v>56894</v>
      </c>
      <c r="G9" s="120"/>
      <c r="H9" s="121"/>
    </row>
    <row r="10" spans="1:8" x14ac:dyDescent="0.15">
      <c r="A10" s="122"/>
      <c r="B10" s="123"/>
      <c r="C10" s="124"/>
      <c r="D10" s="125">
        <v>10844</v>
      </c>
      <c r="E10" s="126"/>
      <c r="F10" s="127">
        <v>32548</v>
      </c>
      <c r="G10" s="128"/>
      <c r="H10" s="129"/>
    </row>
    <row r="11" spans="1:8" x14ac:dyDescent="0.15">
      <c r="A11" s="110" t="s">
        <v>514</v>
      </c>
      <c r="B11" s="115"/>
      <c r="C11" s="116"/>
      <c r="D11" s="117">
        <v>18842</v>
      </c>
      <c r="E11" s="118"/>
      <c r="F11" s="119">
        <v>57122</v>
      </c>
      <c r="G11" s="120"/>
      <c r="H11" s="121"/>
    </row>
    <row r="12" spans="1:8" x14ac:dyDescent="0.15">
      <c r="A12" s="122"/>
      <c r="B12" s="123"/>
      <c r="C12" s="130"/>
      <c r="D12" s="125">
        <v>14114</v>
      </c>
      <c r="E12" s="126"/>
      <c r="F12" s="127">
        <v>36191</v>
      </c>
      <c r="G12" s="128"/>
      <c r="H12" s="129"/>
    </row>
    <row r="13" spans="1:8" x14ac:dyDescent="0.15">
      <c r="A13" s="110"/>
      <c r="B13" s="115"/>
      <c r="C13" s="131"/>
      <c r="D13" s="132">
        <v>26453</v>
      </c>
      <c r="E13" s="133"/>
      <c r="F13" s="134">
        <v>58314</v>
      </c>
      <c r="G13" s="135"/>
      <c r="H13" s="121"/>
    </row>
    <row r="14" spans="1:8" x14ac:dyDescent="0.15">
      <c r="A14" s="122"/>
      <c r="B14" s="123"/>
      <c r="C14" s="124"/>
      <c r="D14" s="125">
        <v>10888</v>
      </c>
      <c r="E14" s="126"/>
      <c r="F14" s="127">
        <v>31139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5.6</v>
      </c>
      <c r="C19" s="136">
        <f>ROUND(VALUE(SUBSTITUTE(実質収支比率等に係る経年分析!G$48,"▲","-")),2)</f>
        <v>5.84</v>
      </c>
      <c r="D19" s="136">
        <f>ROUND(VALUE(SUBSTITUTE(実質収支比率等に係る経年分析!H$48,"▲","-")),2)</f>
        <v>3.02</v>
      </c>
      <c r="E19" s="136">
        <f>ROUND(VALUE(SUBSTITUTE(実質収支比率等に係る経年分析!I$48,"▲","-")),2)</f>
        <v>5.81</v>
      </c>
      <c r="F19" s="136">
        <f>ROUND(VALUE(SUBSTITUTE(実質収支比率等に係る経年分析!J$48,"▲","-")),2)</f>
        <v>3.85</v>
      </c>
    </row>
    <row r="20" spans="1:11" x14ac:dyDescent="0.15">
      <c r="A20" s="136" t="s">
        <v>43</v>
      </c>
      <c r="B20" s="136">
        <f>ROUND(VALUE(SUBSTITUTE(実質収支比率等に係る経年分析!F$47,"▲","-")),2)</f>
        <v>11.57</v>
      </c>
      <c r="C20" s="136">
        <f>ROUND(VALUE(SUBSTITUTE(実質収支比率等に係る経年分析!G$47,"▲","-")),2)</f>
        <v>11.95</v>
      </c>
      <c r="D20" s="136">
        <f>ROUND(VALUE(SUBSTITUTE(実質収支比率等に係る経年分析!H$47,"▲","-")),2)</f>
        <v>12.78</v>
      </c>
      <c r="E20" s="136">
        <f>ROUND(VALUE(SUBSTITUTE(実質収支比率等に係る経年分析!I$47,"▲","-")),2)</f>
        <v>12.88</v>
      </c>
      <c r="F20" s="136">
        <f>ROUND(VALUE(SUBSTITUTE(実質収支比率等に係る経年分析!J$47,"▲","-")),2)</f>
        <v>14.04</v>
      </c>
    </row>
    <row r="21" spans="1:11" x14ac:dyDescent="0.15">
      <c r="A21" s="136" t="s">
        <v>44</v>
      </c>
      <c r="B21" s="136">
        <f>IF(ISNUMBER(VALUE(SUBSTITUTE(実質収支比率等に係る経年分析!F$49,"▲","-"))),ROUND(VALUE(SUBSTITUTE(実質収支比率等に係る経年分析!F$49,"▲","-")),2),NA())</f>
        <v>0.32</v>
      </c>
      <c r="C21" s="136">
        <f>IF(ISNUMBER(VALUE(SUBSTITUTE(実質収支比率等に係る経年分析!G$49,"▲","-"))),ROUND(VALUE(SUBSTITUTE(実質収支比率等に係る経年分析!G$49,"▲","-")),2),NA())</f>
        <v>0.94</v>
      </c>
      <c r="D21" s="136">
        <f>IF(ISNUMBER(VALUE(SUBSTITUTE(実質収支比率等に係る経年分析!H$49,"▲","-"))),ROUND(VALUE(SUBSTITUTE(実質収支比率等に係る経年分析!H$49,"▲","-")),2),NA())</f>
        <v>-2.04</v>
      </c>
      <c r="E21" s="136">
        <f>IF(ISNUMBER(VALUE(SUBSTITUTE(実質収支比率等に係る経年分析!I$49,"▲","-"))),ROUND(VALUE(SUBSTITUTE(実質収支比率等に係る経年分析!I$49,"▲","-")),2),NA())</f>
        <v>3.58</v>
      </c>
      <c r="F21" s="136">
        <f>IF(ISNUMBER(VALUE(SUBSTITUTE(実質収支比率等に係る経年分析!J$49,"▲","-"))),ROUND(VALUE(SUBSTITUTE(実質収支比率等に係る経年分析!J$49,"▲","-")),2),NA())</f>
        <v>-0.99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坂東市外２か町公平委員会特別会計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境町後期高齢者医療事業特別会計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15">
      <c r="A31" s="137" t="str">
        <f>IF(連結実質赤字比率に係る赤字・黒字の構成分析!C$39="",NA(),連結実質赤字比率に係る赤字・黒字の構成分析!C$39)</f>
        <v>境町農業集落排水事業特別会計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0.23</v>
      </c>
    </row>
    <row r="32" spans="1:11" x14ac:dyDescent="0.15">
      <c r="A32" s="137" t="str">
        <f>IF(連結実質赤字比率に係る赤字・黒字の構成分析!C$38="",NA(),連結実質赤字比率に係る赤字・黒字の構成分析!C$38)</f>
        <v>境町公共下水道事業特別会計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0.55000000000000004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7.0000000000000007E-2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0.32</v>
      </c>
    </row>
    <row r="33" spans="1:16" x14ac:dyDescent="0.15">
      <c r="A33" s="137" t="str">
        <f>IF(連結実質赤字比率に係る赤字・黒字の構成分析!C$37="",NA(),連結実質赤字比率に係る赤字・黒字の構成分析!C$37)</f>
        <v>境町介護保険事業特別会計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0.57999999999999996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0.87</v>
      </c>
    </row>
    <row r="34" spans="1:16" x14ac:dyDescent="0.15">
      <c r="A34" s="137" t="str">
        <f>IF(連結実質赤字比率に係る赤字・黒字の構成分析!C$36="",NA(),連結実質赤字比率に係る赤字・黒字の構成分析!C$36)</f>
        <v>境町国民健康保険事業特別会計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2.21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1.27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0.86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2.11</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5.58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5.83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4.2300000000000004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3.83</v>
      </c>
    </row>
    <row r="36" spans="1:16" x14ac:dyDescent="0.15">
      <c r="A36" s="137" t="str">
        <f>IF(連結実質赤字比率に係る赤字・黒字の構成分析!C$34="",NA(),連結実質赤字比率に係る赤字・黒字の構成分析!C$34)</f>
        <v>境町水道事業会計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20.25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21.08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19.940000000000001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20.47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21.58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771</v>
      </c>
      <c r="E42" s="138"/>
      <c r="F42" s="138"/>
      <c r="G42" s="138">
        <f>'実質公債費比率（分子）の構造'!L$52</f>
        <v>787</v>
      </c>
      <c r="H42" s="138"/>
      <c r="I42" s="138"/>
      <c r="J42" s="138">
        <f>'実質公債費比率（分子）の構造'!M$52</f>
        <v>826</v>
      </c>
      <c r="K42" s="138"/>
      <c r="L42" s="138"/>
      <c r="M42" s="138">
        <f>'実質公債費比率（分子）の構造'!N$52</f>
        <v>860</v>
      </c>
      <c r="N42" s="138"/>
      <c r="O42" s="138"/>
      <c r="P42" s="138">
        <f>'実質公債費比率（分子）の構造'!O$52</f>
        <v>898</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73</v>
      </c>
      <c r="C44" s="138"/>
      <c r="D44" s="138"/>
      <c r="E44" s="138">
        <f>'実質公債費比率（分子）の構造'!L$50</f>
        <v>71</v>
      </c>
      <c r="F44" s="138"/>
      <c r="G44" s="138"/>
      <c r="H44" s="138">
        <f>'実質公債費比率（分子）の構造'!M$50</f>
        <v>68</v>
      </c>
      <c r="I44" s="138"/>
      <c r="J44" s="138"/>
      <c r="K44" s="138">
        <f>'実質公債費比率（分子）の構造'!N$50</f>
        <v>58</v>
      </c>
      <c r="L44" s="138"/>
      <c r="M44" s="138"/>
      <c r="N44" s="138">
        <f>'実質公債費比率（分子）の構造'!O$50</f>
        <v>53</v>
      </c>
      <c r="O44" s="138"/>
      <c r="P44" s="138"/>
    </row>
    <row r="45" spans="1:16" x14ac:dyDescent="0.15">
      <c r="A45" s="138" t="s">
        <v>54</v>
      </c>
      <c r="B45" s="138">
        <f>'実質公債費比率（分子）の構造'!K$49</f>
        <v>141</v>
      </c>
      <c r="C45" s="138"/>
      <c r="D45" s="138"/>
      <c r="E45" s="138">
        <f>'実質公債費比率（分子）の構造'!L$49</f>
        <v>131</v>
      </c>
      <c r="F45" s="138"/>
      <c r="G45" s="138"/>
      <c r="H45" s="138">
        <f>'実質公債費比率（分子）の構造'!M$49</f>
        <v>119</v>
      </c>
      <c r="I45" s="138"/>
      <c r="J45" s="138"/>
      <c r="K45" s="138">
        <f>'実質公債費比率（分子）の構造'!N$49</f>
        <v>118</v>
      </c>
      <c r="L45" s="138"/>
      <c r="M45" s="138"/>
      <c r="N45" s="138">
        <f>'実質公債費比率（分子）の構造'!O$49</f>
        <v>121</v>
      </c>
      <c r="O45" s="138"/>
      <c r="P45" s="138"/>
    </row>
    <row r="46" spans="1:16" x14ac:dyDescent="0.15">
      <c r="A46" s="138" t="s">
        <v>55</v>
      </c>
      <c r="B46" s="138">
        <f>'実質公債費比率（分子）の構造'!K$48</f>
        <v>398</v>
      </c>
      <c r="C46" s="138"/>
      <c r="D46" s="138"/>
      <c r="E46" s="138">
        <f>'実質公債費比率（分子）の構造'!L$48</f>
        <v>417</v>
      </c>
      <c r="F46" s="138"/>
      <c r="G46" s="138"/>
      <c r="H46" s="138">
        <f>'実質公債費比率（分子）の構造'!M$48</f>
        <v>440</v>
      </c>
      <c r="I46" s="138"/>
      <c r="J46" s="138"/>
      <c r="K46" s="138">
        <f>'実質公債費比率（分子）の構造'!N$48</f>
        <v>449</v>
      </c>
      <c r="L46" s="138"/>
      <c r="M46" s="138"/>
      <c r="N46" s="138">
        <f>'実質公債費比率（分子）の構造'!O$48</f>
        <v>454</v>
      </c>
      <c r="O46" s="138"/>
      <c r="P46" s="138"/>
    </row>
    <row r="47" spans="1:16" x14ac:dyDescent="0.15">
      <c r="A47" s="138" t="s">
        <v>14</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961</v>
      </c>
      <c r="C49" s="138"/>
      <c r="D49" s="138"/>
      <c r="E49" s="138">
        <f>'実質公債費比率（分子）の構造'!L$45</f>
        <v>962</v>
      </c>
      <c r="F49" s="138"/>
      <c r="G49" s="138"/>
      <c r="H49" s="138">
        <f>'実質公債費比率（分子）の構造'!M$45</f>
        <v>988</v>
      </c>
      <c r="I49" s="138"/>
      <c r="J49" s="138"/>
      <c r="K49" s="138">
        <f>'実質公債費比率（分子）の構造'!N$45</f>
        <v>1012</v>
      </c>
      <c r="L49" s="138"/>
      <c r="M49" s="138"/>
      <c r="N49" s="138">
        <f>'実質公債費比率（分子）の構造'!O$45</f>
        <v>1075</v>
      </c>
      <c r="O49" s="138"/>
      <c r="P49" s="138"/>
    </row>
    <row r="50" spans="1:16" x14ac:dyDescent="0.15">
      <c r="A50" s="138" t="s">
        <v>58</v>
      </c>
      <c r="B50" s="138" t="e">
        <f>NA()</f>
        <v>#N/A</v>
      </c>
      <c r="C50" s="138">
        <f>IF(ISNUMBER('実質公債費比率（分子）の構造'!K$53),'実質公債費比率（分子）の構造'!K$53,NA())</f>
        <v>802</v>
      </c>
      <c r="D50" s="138" t="e">
        <f>NA()</f>
        <v>#N/A</v>
      </c>
      <c r="E50" s="138" t="e">
        <f>NA()</f>
        <v>#N/A</v>
      </c>
      <c r="F50" s="138">
        <f>IF(ISNUMBER('実質公債費比率（分子）の構造'!L$53),'実質公債費比率（分子）の構造'!L$53,NA())</f>
        <v>794</v>
      </c>
      <c r="G50" s="138" t="e">
        <f>NA()</f>
        <v>#N/A</v>
      </c>
      <c r="H50" s="138" t="e">
        <f>NA()</f>
        <v>#N/A</v>
      </c>
      <c r="I50" s="138">
        <f>IF(ISNUMBER('実質公債費比率（分子）の構造'!M$53),'実質公債費比率（分子）の構造'!M$53,NA())</f>
        <v>789</v>
      </c>
      <c r="J50" s="138" t="e">
        <f>NA()</f>
        <v>#N/A</v>
      </c>
      <c r="K50" s="138" t="e">
        <f>NA()</f>
        <v>#N/A</v>
      </c>
      <c r="L50" s="138">
        <f>IF(ISNUMBER('実質公債費比率（分子）の構造'!N$53),'実質公債費比率（分子）の構造'!N$53,NA())</f>
        <v>777</v>
      </c>
      <c r="M50" s="138" t="e">
        <f>NA()</f>
        <v>#N/A</v>
      </c>
      <c r="N50" s="138" t="e">
        <f>NA()</f>
        <v>#N/A</v>
      </c>
      <c r="O50" s="138">
        <f>IF(ISNUMBER('実質公債費比率（分子）の構造'!O$53),'実質公債費比率（分子）の構造'!O$53,NA())</f>
        <v>805</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37</v>
      </c>
      <c r="B56" s="137"/>
      <c r="C56" s="137"/>
      <c r="D56" s="137">
        <f>'将来負担比率（分子）の構造'!I$52</f>
        <v>9316</v>
      </c>
      <c r="E56" s="137"/>
      <c r="F56" s="137"/>
      <c r="G56" s="137">
        <f>'将来負担比率（分子）の構造'!J$52</f>
        <v>9921</v>
      </c>
      <c r="H56" s="137"/>
      <c r="I56" s="137"/>
      <c r="J56" s="137">
        <f>'将来負担比率（分子）の構造'!K$52</f>
        <v>9828</v>
      </c>
      <c r="K56" s="137"/>
      <c r="L56" s="137"/>
      <c r="M56" s="137">
        <f>'将来負担比率（分子）の構造'!L$52</f>
        <v>9801</v>
      </c>
      <c r="N56" s="137"/>
      <c r="O56" s="137"/>
      <c r="P56" s="137">
        <f>'将来負担比率（分子）の構造'!M$52</f>
        <v>9689</v>
      </c>
    </row>
    <row r="57" spans="1:16" x14ac:dyDescent="0.15">
      <c r="A57" s="137" t="s">
        <v>36</v>
      </c>
      <c r="B57" s="137"/>
      <c r="C57" s="137"/>
      <c r="D57" s="137">
        <f>'将来負担比率（分子）の構造'!I$51</f>
        <v>248</v>
      </c>
      <c r="E57" s="137"/>
      <c r="F57" s="137"/>
      <c r="G57" s="137">
        <f>'将来負担比率（分子）の構造'!J$51</f>
        <v>203</v>
      </c>
      <c r="H57" s="137"/>
      <c r="I57" s="137"/>
      <c r="J57" s="137">
        <f>'将来負担比率（分子）の構造'!K$51</f>
        <v>162</v>
      </c>
      <c r="K57" s="137"/>
      <c r="L57" s="137"/>
      <c r="M57" s="137">
        <f>'将来負担比率（分子）の構造'!L$51</f>
        <v>149</v>
      </c>
      <c r="N57" s="137"/>
      <c r="O57" s="137"/>
      <c r="P57" s="137">
        <f>'将来負担比率（分子）の構造'!M$51</f>
        <v>430</v>
      </c>
    </row>
    <row r="58" spans="1:16" x14ac:dyDescent="0.15">
      <c r="A58" s="137" t="s">
        <v>35</v>
      </c>
      <c r="B58" s="137"/>
      <c r="C58" s="137"/>
      <c r="D58" s="137">
        <f>'将来負担比率（分子）の構造'!I$50</f>
        <v>1197</v>
      </c>
      <c r="E58" s="137"/>
      <c r="F58" s="137"/>
      <c r="G58" s="137">
        <f>'将来負担比率（分子）の構造'!J$50</f>
        <v>1205</v>
      </c>
      <c r="H58" s="137"/>
      <c r="I58" s="137"/>
      <c r="J58" s="137">
        <f>'将来負担比率（分子）の構造'!K$50</f>
        <v>1218</v>
      </c>
      <c r="K58" s="137"/>
      <c r="L58" s="137"/>
      <c r="M58" s="137">
        <f>'将来負担比率（分子）の構造'!L$50</f>
        <v>1480</v>
      </c>
      <c r="N58" s="137"/>
      <c r="O58" s="137"/>
      <c r="P58" s="137">
        <f>'将来負担比率（分子）の構造'!M$50</f>
        <v>1891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v>
      </c>
      <c r="C61" s="137"/>
      <c r="D61" s="137"/>
      <c r="E61" s="137">
        <f>'将来負担比率（分子）の構造'!J$46</f>
        <v>1</v>
      </c>
      <c r="F61" s="137"/>
      <c r="G61" s="137"/>
      <c r="H61" s="137">
        <f>'将来負担比率（分子）の構造'!K$46</f>
        <v>1</v>
      </c>
      <c r="I61" s="137"/>
      <c r="J61" s="137"/>
      <c r="K61" s="137">
        <f>'将来負担比率（分子）の構造'!L$46</f>
        <v>47</v>
      </c>
      <c r="L61" s="137"/>
      <c r="M61" s="137"/>
      <c r="N61" s="137">
        <f>'将来負担比率（分子）の構造'!M$46</f>
        <v>44</v>
      </c>
      <c r="O61" s="137"/>
      <c r="P61" s="137"/>
    </row>
    <row r="62" spans="1:16" x14ac:dyDescent="0.15">
      <c r="A62" s="137" t="s">
        <v>29</v>
      </c>
      <c r="B62" s="137">
        <f>'将来負担比率（分子）の構造'!I$45</f>
        <v>1926</v>
      </c>
      <c r="C62" s="137"/>
      <c r="D62" s="137"/>
      <c r="E62" s="137">
        <f>'将来負担比率（分子）の構造'!J$45</f>
        <v>1798</v>
      </c>
      <c r="F62" s="137"/>
      <c r="G62" s="137"/>
      <c r="H62" s="137">
        <f>'将来負担比率（分子）の構造'!K$45</f>
        <v>1768</v>
      </c>
      <c r="I62" s="137"/>
      <c r="J62" s="137"/>
      <c r="K62" s="137">
        <f>'将来負担比率（分子）の構造'!L$45</f>
        <v>1821</v>
      </c>
      <c r="L62" s="137"/>
      <c r="M62" s="137"/>
      <c r="N62" s="137">
        <f>'将来負担比率（分子）の構造'!M$45</f>
        <v>1806</v>
      </c>
      <c r="O62" s="137"/>
      <c r="P62" s="137"/>
    </row>
    <row r="63" spans="1:16" x14ac:dyDescent="0.15">
      <c r="A63" s="137" t="s">
        <v>28</v>
      </c>
      <c r="B63" s="137">
        <f>'将来負担比率（分子）の構造'!I$44</f>
        <v>843</v>
      </c>
      <c r="C63" s="137"/>
      <c r="D63" s="137"/>
      <c r="E63" s="137">
        <f>'将来負担比率（分子）の構造'!J$44</f>
        <v>1007</v>
      </c>
      <c r="F63" s="137"/>
      <c r="G63" s="137"/>
      <c r="H63" s="137">
        <f>'将来負担比率（分子）の構造'!K$44</f>
        <v>713</v>
      </c>
      <c r="I63" s="137"/>
      <c r="J63" s="137"/>
      <c r="K63" s="137">
        <f>'将来負担比率（分子）の構造'!L$44</f>
        <v>634</v>
      </c>
      <c r="L63" s="137"/>
      <c r="M63" s="137"/>
      <c r="N63" s="137">
        <f>'将来負担比率（分子）の構造'!M$44</f>
        <v>540</v>
      </c>
      <c r="O63" s="137"/>
      <c r="P63" s="137"/>
    </row>
    <row r="64" spans="1:16" x14ac:dyDescent="0.15">
      <c r="A64" s="137" t="s">
        <v>27</v>
      </c>
      <c r="B64" s="137">
        <f>'将来負担比率（分子）の構造'!I$43</f>
        <v>6331</v>
      </c>
      <c r="C64" s="137"/>
      <c r="D64" s="137"/>
      <c r="E64" s="137">
        <f>'将来負担比率（分子）の構造'!J$43</f>
        <v>6173</v>
      </c>
      <c r="F64" s="137"/>
      <c r="G64" s="137"/>
      <c r="H64" s="137">
        <f>'将来負担比率（分子）の構造'!K$43</f>
        <v>5983</v>
      </c>
      <c r="I64" s="137"/>
      <c r="J64" s="137"/>
      <c r="K64" s="137">
        <f>'将来負担比率（分子）の構造'!L$43</f>
        <v>5872</v>
      </c>
      <c r="L64" s="137"/>
      <c r="M64" s="137"/>
      <c r="N64" s="137">
        <f>'将来負担比率（分子）の構造'!M$43</f>
        <v>5757</v>
      </c>
      <c r="O64" s="137"/>
      <c r="P64" s="137"/>
    </row>
    <row r="65" spans="1:16" x14ac:dyDescent="0.15">
      <c r="A65" s="137" t="s">
        <v>26</v>
      </c>
      <c r="B65" s="137">
        <f>'将来負担比率（分子）の構造'!I$42</f>
        <v>588</v>
      </c>
      <c r="C65" s="137"/>
      <c r="D65" s="137"/>
      <c r="E65" s="137">
        <f>'将来負担比率（分子）の構造'!J$42</f>
        <v>529</v>
      </c>
      <c r="F65" s="137"/>
      <c r="G65" s="137"/>
      <c r="H65" s="137">
        <f>'将来負担比率（分子）の構造'!K$42</f>
        <v>471</v>
      </c>
      <c r="I65" s="137"/>
      <c r="J65" s="137"/>
      <c r="K65" s="137">
        <f>'将来負担比率（分子）の構造'!L$42</f>
        <v>407</v>
      </c>
      <c r="L65" s="137"/>
      <c r="M65" s="137"/>
      <c r="N65" s="137">
        <f>'将来負担比率（分子）の構造'!M$42</f>
        <v>648</v>
      </c>
      <c r="O65" s="137"/>
      <c r="P65" s="137"/>
    </row>
    <row r="66" spans="1:16" x14ac:dyDescent="0.15">
      <c r="A66" s="137" t="s">
        <v>25</v>
      </c>
      <c r="B66" s="137">
        <f>'将来負担比率（分子）の構造'!I$41</f>
        <v>10564</v>
      </c>
      <c r="C66" s="137"/>
      <c r="D66" s="137"/>
      <c r="E66" s="137">
        <f>'将来負担比率（分子）の構造'!J$41</f>
        <v>10961</v>
      </c>
      <c r="F66" s="137"/>
      <c r="G66" s="137"/>
      <c r="H66" s="137">
        <f>'将来負担比率（分子）の構造'!K$41</f>
        <v>10685</v>
      </c>
      <c r="I66" s="137"/>
      <c r="J66" s="137"/>
      <c r="K66" s="137">
        <f>'将来負担比率（分子）の構造'!L$41</f>
        <v>10476</v>
      </c>
      <c r="L66" s="137"/>
      <c r="M66" s="137"/>
      <c r="N66" s="137">
        <f>'将来負担比率（分子）の構造'!M$41</f>
        <v>10090</v>
      </c>
      <c r="O66" s="137"/>
      <c r="P66" s="137"/>
    </row>
    <row r="67" spans="1:16" x14ac:dyDescent="0.15">
      <c r="A67" s="137" t="s">
        <v>62</v>
      </c>
      <c r="B67" s="137" t="e">
        <f>NA()</f>
        <v>#N/A</v>
      </c>
      <c r="C67" s="137">
        <f>IF(ISNUMBER('将来負担比率（分子）の構造'!I$53), IF('将来負担比率（分子）の構造'!I$53 &lt; 0, 0, '将来負担比率（分子）の構造'!I$53), NA())</f>
        <v>9490</v>
      </c>
      <c r="D67" s="137" t="e">
        <f>NA()</f>
        <v>#N/A</v>
      </c>
      <c r="E67" s="137" t="e">
        <f>NA()</f>
        <v>#N/A</v>
      </c>
      <c r="F67" s="137">
        <f>IF(ISNUMBER('将来負担比率（分子）の構造'!J$53), IF('将来負担比率（分子）の構造'!J$53 &lt; 0, 0, '将来負担比率（分子）の構造'!J$53), NA())</f>
        <v>9141</v>
      </c>
      <c r="G67" s="137" t="e">
        <f>NA()</f>
        <v>#N/A</v>
      </c>
      <c r="H67" s="137" t="e">
        <f>NA()</f>
        <v>#N/A</v>
      </c>
      <c r="I67" s="137">
        <f>IF(ISNUMBER('将来負担比率（分子）の構造'!K$53), IF('将来負担比率（分子）の構造'!K$53 &lt; 0, 0, '将来負担比率（分子）の構造'!K$53), NA())</f>
        <v>8414</v>
      </c>
      <c r="J67" s="137" t="e">
        <f>NA()</f>
        <v>#N/A</v>
      </c>
      <c r="K67" s="137" t="e">
        <f>NA()</f>
        <v>#N/A</v>
      </c>
      <c r="L67" s="137">
        <f>IF(ISNUMBER('将来負担比率（分子）の構造'!L$53), IF('将来負担比率（分子）の構造'!L$53 &lt; 0, 0, '将来負担比率（分子）の構造'!L$53), NA())</f>
        <v>7826</v>
      </c>
      <c r="M67" s="137" t="e">
        <f>NA()</f>
        <v>#N/A</v>
      </c>
      <c r="N67" s="137" t="e">
        <f>NA()</f>
        <v>#N/A</v>
      </c>
      <c r="O67" s="137">
        <f>IF(ISNUMBER('将来負担比率（分子）の構造'!M$53), IF('将来負担比率（分子）の構造'!M$53 &lt; 0, 0, '将来負担比率（分子）の構造'!M$53), NA())</f>
        <v>6876</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2018-11-28T10:28:17Z</cp:lastPrinted>
  <dcterms:created xsi:type="dcterms:W3CDTF">2018-01-24T04:05:01Z</dcterms:created>
  <dcterms:modified xsi:type="dcterms:W3CDTF">2018-11-28T10:28:23Z</dcterms:modified>
  <cp:category/>
</cp:coreProperties>
</file>