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15360" windowHeight="7575" tabRatio="82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E40" i="10"/>
  <c r="AM40" i="10"/>
  <c r="U40" i="10"/>
  <c r="C40" i="10"/>
  <c r="BE39" i="10"/>
  <c r="AM39" i="10"/>
  <c r="U39" i="10"/>
  <c r="C39" i="10"/>
  <c r="BE38" i="10"/>
  <c r="AM38" i="10"/>
  <c r="U38" i="10"/>
  <c r="C38" i="10"/>
  <c r="AM37" i="10"/>
  <c r="AM36" i="10"/>
  <c r="AM35" i="10"/>
  <c r="C34" i="10"/>
  <c r="C35" i="10" s="1"/>
  <c r="C36" i="10" s="1"/>
  <c r="C37"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E35" i="10" s="1"/>
  <c r="BE36" i="10" s="1"/>
  <c r="BE37" i="10" s="1"/>
  <c r="BW34" i="10" l="1"/>
  <c r="BW35" i="10" s="1"/>
  <c r="BW36" i="10" s="1"/>
  <c r="BW37" i="10" s="1"/>
  <c r="BW38" i="10" s="1"/>
  <c r="BW39" i="10" s="1"/>
  <c r="BW40" i="10" s="1"/>
  <c r="CO34" i="10" l="1"/>
  <c r="CO35" i="10" s="1"/>
  <c r="CO36" i="10" s="1"/>
  <c r="CO37" i="10" s="1"/>
  <c r="CO38" i="10" s="1"/>
  <c r="CO39" i="10" s="1"/>
  <c r="CO40" i="10" s="1"/>
  <c r="CO41" i="10" s="1"/>
</calcChain>
</file>

<file path=xl/sharedStrings.xml><?xml version="1.0" encoding="utf-8"?>
<sst xmlns="http://schemas.openxmlformats.org/spreadsheetml/2006/main" count="1181" uniqueCount="613">
  <si>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</si>
  <si>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</si>
  <si>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</si>
  <si>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</si>
  <si>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</si>
  <si>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</si>
  <si>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</si>
  <si>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</si>
  <si>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</si>
  <si>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</si>
  <si>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</si>
  <si>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</si>
  <si>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</si>
  <si>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</si>
  <si>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</si>
  <si>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</si>
  <si>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</si>
  <si>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</si>
  <si>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</si>
  <si>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</si>
  <si>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</si>
  <si>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</si>
  <si>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</si>
  <si>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</si>
  <si>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</si>
  <si>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</si>
  <si>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</si>
  <si>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</si>
  <si>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</si>
  <si>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</si>
  <si>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</si>
  <si>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</si>
  <si>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</si>
  <si>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</si>
  <si>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</si>
  <si>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</si>
  <si>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</si>
  <si>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</si>
  <si>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</si>
  <si>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</si>
  <si>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</si>
  <si>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</si>
  <si>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</si>
  <si>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</si>
  <si>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</si>
  <si>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</si>
  <si>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</si>
  <si>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</si>
  <si>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</si>
  <si>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</si>
  <si>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</si>
  <si>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</si>
  <si>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</si>
  <si>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</si>
  <si>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</si>
  <si>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</si>
  <si>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</si>
  <si>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</si>
  <si>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</si>
  <si>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</si>
  <si>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</si>
  <si>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</si>
  <si>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</si>
  <si>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</si>
  <si>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</si>
  <si>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</si>
  <si>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</si>
  <si>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</si>
  <si>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</si>
  <si>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</si>
  <si>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</si>
  <si>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</si>
  <si>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</si>
  <si>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</si>
  <si>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</si>
  <si>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</si>
  <si>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</si>
  <si>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</si>
  <si>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</si>
  <si>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</si>
  <si>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</si>
  <si>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</si>
  <si>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</si>
  <si>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</si>
  <si>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</si>
  <si>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</si>
  <si>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</si>
  <si>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</si>
  <si>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</si>
  <si>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</si>
  <si>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</si>
  <si>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常陸大宮市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</si>
  <si>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</si>
  <si>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</si>
  <si>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</si>
  <si>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</si>
  <si>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</si>
  <si>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</si>
  <si>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</si>
  <si>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</si>
  <si>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</si>
  <si>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</si>
  <si>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</si>
  <si>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</si>
  <si>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</si>
  <si>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</si>
  <si>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</si>
  <si>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</si>
  <si>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</si>
  <si>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</si>
  <si>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</si>
  <si>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</si>
  <si>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</si>
  <si>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</si>
  <si>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</si>
  <si>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</si>
  <si>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</si>
  <si>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</si>
  <si>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</si>
  <si>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</si>
  <si>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</si>
  <si>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</si>
  <si>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</si>
  <si>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</si>
  <si>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</si>
  <si>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</si>
  <si>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</si>
  <si>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</si>
  <si>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</si>
  <si>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</si>
  <si>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</si>
  <si>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</si>
  <si>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</si>
  <si>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</si>
  <si>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</si>
  <si>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</si>
  <si>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</si>
  <si>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</si>
  <si>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</si>
  <si>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</si>
  <si>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</si>
  <si>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</si>
  <si>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</si>
  <si>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</si>
  <si>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</si>
  <si>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</si>
  <si>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</si>
  <si>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</si>
  <si>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-1.4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</si>
  <si>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</si>
  <si>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</si>
  <si>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</si>
  <si>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</si>
  <si>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</si>
  <si>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</si>
  <si>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</si>
  <si>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</si>
  <si>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</si>
  <si>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</si>
  <si>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</si>
  <si>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</si>
  <si>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</si>
  <si>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</si>
  <si>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</si>
  <si>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</si>
  <si>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</si>
  <si>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</si>
  <si>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</si>
  <si>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</si>
  <si>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</si>
  <si>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</si>
  <si>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</si>
  <si>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</si>
  <si>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</si>
  <si>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</si>
  <si>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</si>
  <si>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</si>
  <si>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</si>
  <si>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</si>
  <si>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</si>
  <si>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</si>
  <si>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</si>
  <si>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</si>
  <si>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</si>
  <si>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</si>
  <si>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</si>
  <si>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</si>
  <si>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</si>
  <si>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</si>
  <si>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</si>
  <si>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</si>
  <si>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</si>
  <si>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</si>
  <si>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</si>
  <si>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</si>
  <si>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</si>
  <si>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</si>
  <si>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</si>
  <si>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</si>
  <si>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</si>
  <si>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</si>
  <si>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</si>
  <si>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</si>
  <si>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</si>
  <si>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</si>
  <si>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</si>
  <si>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</si>
  <si>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茨城県常陸大宮市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</si>
  <si>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</si>
  <si>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</si>
  <si>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</si>
  <si>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</si>
  <si>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</si>
  <si>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</si>
  <si>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</si>
  <si>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</si>
  <si>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</si>
  <si>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</si>
  <si>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</si>
  <si>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</si>
  <si>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</si>
  <si>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</si>
  <si>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</si>
  <si>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</si>
  <si>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</si>
  <si>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</si>
  <si>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</si>
  <si>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</si>
  <si>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</si>
  <si>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</si>
  <si>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</si>
  <si>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</si>
  <si>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</si>
  <si>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</si>
  <si>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</si>
  <si>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</si>
  <si>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</si>
  <si>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</si>
  <si>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</si>
  <si>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</si>
  <si>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</si>
  <si>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</si>
  <si>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</si>
  <si>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</si>
  <si>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</si>
  <si>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</si>
  <si>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</si>
  <si>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</si>
  <si>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</si>
  <si>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</si>
  <si>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</si>
  <si>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</si>
  <si>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</si>
  <si>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</si>
  <si>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</si>
  <si>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</si>
  <si>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</si>
  <si>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</si>
  <si>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</si>
  <si>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</si>
  <si>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</si>
  <si>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</si>
  <si>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</si>
  <si>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</si>
  <si>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</si>
  <si>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</si>
  <si>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</si>
  <si>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</si>
  <si>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</si>
  <si>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</si>
  <si>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</si>
  <si>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</si>
  <si>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</si>
  <si>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</si>
  <si>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</si>
  <si>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</si>
  <si>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</si>
  <si>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</si>
  <si>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</si>
  <si>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</si>
  <si>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</si>
  <si>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</si>
  <si>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</si>
  <si>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</si>
  <si>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</si>
  <si>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</si>
  <si>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</si>
  <si>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</si>
  <si>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</si>
  <si>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</si>
  <si>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</si>
  <si>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</si>
  <si>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</si>
  <si>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</si>
  <si>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</si>
  <si>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</si>
  <si>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</si>
  <si>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</si>
  <si>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</si>
  <si>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</si>
  <si>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</si>
  <si>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</si>
  <si>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</si>
  <si>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</si>
  <si>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</si>
  <si>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</si>
  <si>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</si>
  <si>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</si>
  <si>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</si>
  <si>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</si>
  <si>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</si>
  <si>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</si>
  <si>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</si>
  <si>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</si>
  <si>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</si>
  <si>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</si>
  <si>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</si>
  <si>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</si>
  <si>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</si>
  <si>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</si>
  <si>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</si>
  <si>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</si>
  <si>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</si>
  <si>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</si>
  <si>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</si>
  <si>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</si>
  <si>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</si>
  <si>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</si>
  <si>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</si>
  <si>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</si>
  <si>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</si>
  <si>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</si>
  <si>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</si>
  <si>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宅地造成</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</si>
  <si>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</si>
  <si>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</si>
  <si>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</si>
  <si>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</si>
  <si>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</si>
  <si>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</si>
  <si>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</si>
  <si>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</si>
  <si>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</si>
  <si>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</si>
  <si>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</si>
  <si>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</si>
  <si>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</si>
  <si>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</si>
  <si>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</si>
  <si>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</si>
  <si>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</si>
  <si>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</si>
  <si>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</si>
  <si>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</si>
  <si>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</si>
  <si>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</si>
  <si>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</si>
  <si>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</si>
  <si>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</si>
  <si>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茨城県常陸大宮市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</si>
  <si>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</si>
  <si>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</si>
  <si>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</si>
  <si>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</si>
  <si>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</si>
  <si>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</si>
  <si>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</si>
  <si>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</si>
  <si>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</si>
  <si>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</si>
  <si>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</si>
  <si>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</si>
  <si>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</si>
  <si>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</si>
  <si>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</si>
  <si>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</si>
  <si>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</si>
  <si>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</si>
  <si>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</si>
  <si>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</si>
  <si>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公営墓地特別会計</t>
    <phoneticPr fontId="5"/>
  </si>
  <si>
    <t>那珂地方公平委員会特別会計</t>
    <phoneticPr fontId="5"/>
  </si>
  <si>
    <t>温泉事業特別会計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</si>
  <si>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</si>
  <si>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</si>
  <si>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</si>
  <si>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</si>
  <si>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</si>
  <si>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</si>
  <si>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</si>
  <si>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</si>
  <si>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</si>
  <si>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</si>
  <si>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</si>
  <si>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</si>
  <si>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</si>
  <si>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</si>
  <si>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</si>
  <si>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介護保険特別会計</t>
    <phoneticPr fontId="5"/>
  </si>
  <si>
    <t>後期高齢者医療特別会計</t>
    <phoneticPr fontId="5"/>
  </si>
  <si>
    <t>上水道事業会計</t>
    <phoneticPr fontId="5"/>
  </si>
  <si>
    <t>法適用企業</t>
    <phoneticPr fontId="5"/>
  </si>
  <si>
    <t>公共下水道事業特別会計</t>
    <phoneticPr fontId="5"/>
  </si>
  <si>
    <t>法非適用企業</t>
    <phoneticPr fontId="5"/>
  </si>
  <si>
    <t>農業集落排水事業特別会計</t>
    <phoneticPr fontId="5"/>
  </si>
  <si>
    <t>戸別浄化槽整備事業特別会計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</si>
  <si>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</si>
  <si>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</si>
  <si>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</si>
  <si>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</si>
  <si>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</si>
  <si>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</si>
  <si>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</si>
  <si>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</si>
  <si>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</si>
  <si>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</si>
  <si>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</si>
  <si>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</si>
  <si>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</si>
  <si>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</si>
  <si>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</si>
  <si>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</si>
  <si>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</si>
  <si>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</si>
  <si>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</si>
  <si>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</si>
  <si>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</si>
  <si>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</si>
  <si>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</si>
  <si>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</si>
  <si>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</si>
  <si>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</si>
  <si>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</si>
  <si>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</si>
  <si>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</si>
  <si>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</si>
  <si>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</si>
  <si>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</si>
  <si>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</si>
  <si>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</si>
  <si>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</si>
  <si>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</si>
  <si>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</si>
  <si>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</si>
  <si>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</si>
  <si>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</si>
  <si>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</si>
  <si>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</si>
  <si>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</si>
  <si>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</si>
  <si>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</si>
  <si>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</si>
  <si>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</si>
  <si>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</si>
  <si>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</si>
  <si>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</si>
  <si>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</si>
  <si>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</si>
  <si>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</si>
  <si>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</si>
  <si>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</si>
  <si>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</si>
  <si>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</si>
  <si>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</si>
  <si>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</si>
  <si>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</si>
  <si>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上水道事業会計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</si>
  <si>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</si>
  <si>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</si>
  <si>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</si>
  <si>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</si>
  <si>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</si>
  <si>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</si>
  <si>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</si>
  <si>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</si>
  <si>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</si>
  <si>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</si>
  <si>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</si>
  <si>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</si>
  <si>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</si>
  <si>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</si>
  <si>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</si>
  <si>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</si>
  <si>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</si>
  <si>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</si>
  <si>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</si>
  <si>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</si>
  <si>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</si>
  <si>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</si>
  <si>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</si>
  <si>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</si>
  <si>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</si>
  <si>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</si>
  <si>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</si>
  <si>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</si>
  <si>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</si>
  <si>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</si>
  <si>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</si>
  <si>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</si>
  <si>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</si>
  <si>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</si>
  <si>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</si>
  <si>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</si>
  <si>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</si>
  <si>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</si>
  <si>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</si>
  <si>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</si>
  <si>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</si>
  <si>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</si>
  <si>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</si>
  <si>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</si>
  <si>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</si>
  <si>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</si>
  <si>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</si>
  <si>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</si>
  <si>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</si>
  <si>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</si>
  <si>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</si>
  <si>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</si>
  <si>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</si>
  <si>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</si>
  <si>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</si>
  <si>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</si>
  <si>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</si>
  <si>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</si>
  <si>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</si>
  <si>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</si>
  <si>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</si>
  <si>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</si>
  <si>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</si>
  <si>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</si>
  <si>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</si>
  <si>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</si>
  <si>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</si>
  <si>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</si>
  <si>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</si>
  <si>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</si>
  <si>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</si>
  <si>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</si>
  <si>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</si>
  <si>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</si>
  <si>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</si>
  <si>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</si>
  <si>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</si>
  <si>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</si>
  <si>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</si>
  <si>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</si>
  <si>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</si>
  <si>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</si>
  <si>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</si>
  <si>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</si>
  <si>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</si>
  <si>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</si>
  <si>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</si>
  <si>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2.53</t>
  </si>
  <si>
    <t>▲ 2.35</t>
  </si>
  <si>
    <t>上水道事業会計</t>
  </si>
  <si>
    <t>一般会計</t>
  </si>
  <si>
    <t>国民健康保険特別会計（事業勘定）</t>
  </si>
  <si>
    <t>介護保険特別会計</t>
  </si>
  <si>
    <t>公営墓地特別会計</t>
  </si>
  <si>
    <t>公共下水道事業特別会計</t>
  </si>
  <si>
    <t>農業集落排水事業特別会計</t>
  </si>
  <si>
    <t>国民健康保険特別会計（診療施設勘定）</t>
  </si>
  <si>
    <t>その他会計（赤字）</t>
  </si>
  <si>
    <t>その他会計（黒字）</t>
  </si>
  <si>
    <t>-</t>
    <phoneticPr fontId="2"/>
  </si>
  <si>
    <t>-</t>
    <phoneticPr fontId="2"/>
  </si>
  <si>
    <t>常陸大宮市農業公社</t>
    <rPh sb="0" eb="5">
      <t>ヒタチオオミヤシ</t>
    </rPh>
    <rPh sb="5" eb="7">
      <t>ノウギョウ</t>
    </rPh>
    <rPh sb="7" eb="9">
      <t>コウシャ</t>
    </rPh>
    <phoneticPr fontId="2"/>
  </si>
  <si>
    <t>常陸大宮街づくり</t>
    <rPh sb="0" eb="4">
      <t>ヒタチオオミヤ</t>
    </rPh>
    <rPh sb="4" eb="5">
      <t>マチ</t>
    </rPh>
    <phoneticPr fontId="2"/>
  </si>
  <si>
    <t>常陸大宮市振興財団</t>
    <rPh sb="0" eb="5">
      <t>ヒタチオオミヤシ</t>
    </rPh>
    <rPh sb="5" eb="7">
      <t>シンコウ</t>
    </rPh>
    <rPh sb="7" eb="9">
      <t>ザイダン</t>
    </rPh>
    <phoneticPr fontId="2"/>
  </si>
  <si>
    <t>ふるさと活性化センターみわ</t>
    <rPh sb="4" eb="7">
      <t>カッセイカ</t>
    </rPh>
    <phoneticPr fontId="2"/>
  </si>
  <si>
    <t>おがわ地域振興</t>
    <rPh sb="3" eb="5">
      <t>チイキ</t>
    </rPh>
    <rPh sb="5" eb="7">
      <t>シンコウ</t>
    </rPh>
    <phoneticPr fontId="2"/>
  </si>
  <si>
    <t>常陸大宮市体育協会</t>
    <rPh sb="0" eb="5">
      <t>ヒタチオオミヤシ</t>
    </rPh>
    <rPh sb="5" eb="7">
      <t>タイイク</t>
    </rPh>
    <rPh sb="7" eb="9">
      <t>キョウカイ</t>
    </rPh>
    <phoneticPr fontId="2"/>
  </si>
  <si>
    <t>常陸大宮市温泉事業</t>
    <rPh sb="0" eb="5">
      <t>ヒタチオオミヤシ</t>
    </rPh>
    <rPh sb="5" eb="7">
      <t>オンセン</t>
    </rPh>
    <rPh sb="7" eb="9">
      <t>ジギョウ</t>
    </rPh>
    <phoneticPr fontId="2"/>
  </si>
  <si>
    <t>元気な郷づくり</t>
    <rPh sb="0" eb="2">
      <t>ゲンキ</t>
    </rPh>
    <rPh sb="3" eb="4">
      <t>サト</t>
    </rPh>
    <phoneticPr fontId="2"/>
  </si>
  <si>
    <t>-</t>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</si>
  <si>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</si>
  <si>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</si>
  <si>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</si>
  <si>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</si>
  <si>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</si>
  <si>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</si>
  <si>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茨城北農業共済事務組合（農業共済事業会計）</t>
    <rPh sb="0" eb="2">
      <t>イバラキ</t>
    </rPh>
    <rPh sb="2" eb="3">
      <t>キタ</t>
    </rPh>
    <rPh sb="3" eb="5">
      <t>ノウギョウ</t>
    </rPh>
    <rPh sb="5" eb="7">
      <t>キョウサイ</t>
    </rPh>
    <rPh sb="7" eb="9">
      <t>ジム</t>
    </rPh>
    <rPh sb="9" eb="11">
      <t>クミアイ</t>
    </rPh>
    <rPh sb="12" eb="14">
      <t>ノウギョウ</t>
    </rPh>
    <rPh sb="14" eb="16">
      <t>キョウサイ</t>
    </rPh>
    <rPh sb="16" eb="18">
      <t>ジギョウ</t>
    </rPh>
    <rPh sb="18" eb="20">
      <t>カイケイ</t>
    </rPh>
    <phoneticPr fontId="2"/>
  </si>
  <si>
    <t>大宮地方環境整備組合</t>
    <rPh sb="0" eb="2">
      <t>オオミヤ</t>
    </rPh>
    <rPh sb="2" eb="4">
      <t>チホウ</t>
    </rPh>
    <rPh sb="4" eb="6">
      <t>カンキョウ</t>
    </rPh>
    <rPh sb="6" eb="8">
      <t>セイビ</t>
    </rPh>
    <rPh sb="8" eb="10">
      <t>クミアイ</t>
    </rPh>
    <phoneticPr fontId="2"/>
  </si>
  <si>
    <t>-</t>
    <phoneticPr fontId="2"/>
  </si>
  <si>
    <t>-</t>
    <phoneticPr fontId="2"/>
  </si>
  <si>
    <t>-</t>
    <phoneticPr fontId="2"/>
  </si>
  <si>
    <t>-</t>
    <phoneticPr fontId="2"/>
  </si>
  <si>
    <t>都市施設等整備事業基金</t>
    <rPh sb="0" eb="2">
      <t>トシ</t>
    </rPh>
    <rPh sb="2" eb="5">
      <t>シセツトウ</t>
    </rPh>
    <rPh sb="5" eb="7">
      <t>セイビ</t>
    </rPh>
    <rPh sb="7" eb="9">
      <t>ジギョウ</t>
    </rPh>
    <rPh sb="9" eb="11">
      <t>キキン</t>
    </rPh>
    <phoneticPr fontId="2"/>
  </si>
  <si>
    <t>豊かな自然と調和したまちづくり基金</t>
    <rPh sb="0" eb="1">
      <t>ユタ</t>
    </rPh>
    <rPh sb="3" eb="5">
      <t>シゼン</t>
    </rPh>
    <rPh sb="6" eb="8">
      <t>チョウワ</t>
    </rPh>
    <rPh sb="15" eb="17">
      <t>キキン</t>
    </rPh>
    <phoneticPr fontId="2"/>
  </si>
  <si>
    <t>地域創生基金</t>
    <rPh sb="0" eb="2">
      <t>チイキ</t>
    </rPh>
    <rPh sb="2" eb="4">
      <t>ソウセイ</t>
    </rPh>
    <rPh sb="4" eb="6">
      <t>キキン</t>
    </rPh>
    <phoneticPr fontId="2"/>
  </si>
  <si>
    <t>-</t>
    <phoneticPr fontId="2"/>
  </si>
  <si>
    <t>地域福祉基金</t>
    <rPh sb="0" eb="2">
      <t>チイキ</t>
    </rPh>
    <rPh sb="2" eb="4">
      <t>フクシ</t>
    </rPh>
    <rPh sb="4" eb="6">
      <t>キキン</t>
    </rPh>
    <phoneticPr fontId="2"/>
  </si>
  <si>
    <t>農林振興基金</t>
    <rPh sb="0" eb="2">
      <t>ノウリン</t>
    </rPh>
    <rPh sb="2" eb="4">
      <t>シンコウ</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</si>
  <si>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</si>
  <si>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</si>
  <si>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</si>
  <si>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</si>
  <si>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</si>
  <si>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</si>
  <si>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</si>
  <si>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</si>
  <si>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</si>
  <si>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</si>
  <si>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</si>
  <si>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</si>
  <si>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</si>
  <si>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実質公債費比率</t>
    <phoneticPr fontId="5"/>
  </si>
  <si>
    <t xml:space="preserve"> </t>
    <phoneticPr fontId="5"/>
  </si>
  <si>
    <t xml:space="preserve"> </t>
    <phoneticPr fontId="5"/>
  </si>
  <si>
    <r>
      <t>　地方債の発行抑制に努めてきた結果，将来負担比率が低下しており，類似団体と比較し38.1ポイント低くなっている一方で，有形固定資産減価償却率は類似団体よりも1.3ポイント低い水準ではある</t>
    </r>
    <r>
      <rPr>
        <sz val="10"/>
        <rFont val="ＭＳ Ｐゴシック"/>
        <family val="3"/>
        <charset val="128"/>
      </rPr>
      <t>ものの</t>
    </r>
    <r>
      <rPr>
        <sz val="10"/>
        <color indexed="8"/>
        <rFont val="ＭＳ Ｐゴシック"/>
        <family val="3"/>
        <charset val="128"/>
      </rPr>
      <t>，年々上昇傾向にある。</t>
    </r>
    <r>
      <rPr>
        <sz val="10"/>
        <rFont val="ＭＳ Ｐゴシック"/>
        <family val="3"/>
        <charset val="128"/>
      </rPr>
      <t>主な要因としては，幼稚園や保育所，公民館等公共施設の老朽化といったことが挙げられる。</t>
    </r>
    <r>
      <rPr>
        <sz val="10"/>
        <color indexed="8"/>
        <rFont val="ＭＳ Ｐゴシック"/>
        <family val="3"/>
        <charset val="128"/>
      </rPr>
      <t xml:space="preserve">
　市が保有する公共施設については，町村合併前に整備された施設を引き継いで管理運営を行っている状況にあり，合併後も同規模かつ同用途の施設が複数存在している。今後これらの施設の老朽化に対応しながら，維持管理・改修等を行っていくためには，多額の費用を要することが予想されることから，公共施設等総合管理計画に基づき，持続可能な適正規模の施設運営に努め，更新時期等を計画的に調整し，財政負担の平準化を図るとともに，トータルコストの縮減に努める。</t>
    </r>
    <rPh sb="85" eb="86">
      <t>ヒク</t>
    </rPh>
    <rPh sb="97" eb="99">
      <t>ネンネン</t>
    </rPh>
    <rPh sb="99" eb="101">
      <t>ジョウショウ</t>
    </rPh>
    <rPh sb="101" eb="103">
      <t>ケイコウ</t>
    </rPh>
    <rPh sb="107" eb="108">
      <t>オモ</t>
    </rPh>
    <rPh sb="109" eb="111">
      <t>ヨウイン</t>
    </rPh>
    <rPh sb="116" eb="119">
      <t>ヨウチエン</t>
    </rPh>
    <rPh sb="120" eb="122">
      <t>ホイク</t>
    </rPh>
    <rPh sb="122" eb="123">
      <t>ショ</t>
    </rPh>
    <rPh sb="124" eb="127">
      <t>コウミンカン</t>
    </rPh>
    <rPh sb="127" eb="128">
      <t>トウ</t>
    </rPh>
    <rPh sb="128" eb="130">
      <t>コウキョウ</t>
    </rPh>
    <rPh sb="130" eb="132">
      <t>シセツ</t>
    </rPh>
    <rPh sb="133" eb="136">
      <t>ロウキュウカ</t>
    </rPh>
    <rPh sb="143" eb="144">
      <t>ア</t>
    </rPh>
    <phoneticPr fontId="5"/>
  </si>
  <si>
    <r>
      <t>　</t>
    </r>
    <r>
      <rPr>
        <sz val="10"/>
        <color indexed="8"/>
        <rFont val="ＭＳ Ｐゴシック"/>
        <family val="3"/>
        <charset val="128"/>
      </rPr>
      <t>将来負担比率及び実質公債費比率とも類似団体内平均値と比較して低い水準にあり，緩やかに減少している。将来負担比率は，前年度と比較して6.3ポイント減となり，要因としては，地方債の借入を償還元金以下とし，発行の抑制に努めた結果，地方債残高が平成28年度比で485百万円減となったこと，平成28年4月から簡易水道事業を上水道事業に統合したことなどにより，公営企業債等繰入見込額が452百万円減となったこと，また，充当可能基金については減債基金等の積立を行ったことから539百万円の増となったことが考えられる。実質公債費比率については，対前年度比0.3ポイント減となったが，要因としては普通交付税の減などにより標準財政規模が減となった一方で，地方債の発行抑制に取り組んできたことにより公債費が減となったことが考えられる。</t>
    </r>
    <rPh sb="219" eb="220">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</si>
</sst>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4" fillId="0" borderId="41"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xmlns:c16r2="http://schemas.microsoft.com/office/drawing/2015/06/chart">
            <c:ext xmlns:c16="http://schemas.microsoft.com/office/drawing/2014/chart" uri="{C3380CC4-5D6E-409C-BE32-E72D297353CC}">
              <c16:uniqueId val="{00000000-3782-4388-81B6-1D40B6483FF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38859</c:v>
                </c:pt>
                <c:pt idx="1">
                  <c:v>96682</c:v>
                </c:pt>
                <c:pt idx="2">
                  <c:v>94753</c:v>
                </c:pt>
                <c:pt idx="3">
                  <c:v>80747</c:v>
                </c:pt>
                <c:pt idx="4">
                  <c:v>54639</c:v>
                </c:pt>
              </c:numCache>
            </c:numRef>
          </c:val>
          <c:smooth val="0"/>
          <c:extLst xmlns:c16r2="http://schemas.microsoft.com/office/drawing/2015/06/chart">
            <c:ext xmlns:c16="http://schemas.microsoft.com/office/drawing/2014/chart" uri="{C3380CC4-5D6E-409C-BE32-E72D297353CC}">
              <c16:uniqueId val="{00000001-3782-4388-81B6-1D40B6483FFE}"/>
            </c:ext>
          </c:extLst>
        </c:ser>
        <c:dLbls>
          <c:showLegendKey val="0"/>
          <c:showVal val="0"/>
          <c:showCatName val="0"/>
          <c:showSerName val="0"/>
          <c:showPercent val="0"/>
          <c:showBubbleSize val="0"/>
        </c:dLbls>
        <c:marker val="1"/>
        <c:smooth val="0"/>
        <c:axId val="119659520"/>
        <c:axId val="120341632"/>
      </c:lineChart>
      <c:catAx>
        <c:axId val="1196595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341632"/>
        <c:crosses val="autoZero"/>
        <c:auto val="1"/>
        <c:lblAlgn val="ctr"/>
        <c:lblOffset val="100"/>
        <c:tickLblSkip val="1"/>
        <c:tickMarkSkip val="1"/>
        <c:noMultiLvlLbl val="0"/>
      </c:catAx>
      <c:valAx>
        <c:axId val="12034163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659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7.59</c:v>
                </c:pt>
                <c:pt idx="1">
                  <c:v>9.25</c:v>
                </c:pt>
                <c:pt idx="2">
                  <c:v>10.27</c:v>
                </c:pt>
                <c:pt idx="3">
                  <c:v>9.7799999999999994</c:v>
                </c:pt>
                <c:pt idx="4">
                  <c:v>8.68</c:v>
                </c:pt>
              </c:numCache>
            </c:numRef>
          </c:val>
          <c:extLst xmlns:c16r2="http://schemas.microsoft.com/office/drawing/2015/06/chart">
            <c:ext xmlns:c16="http://schemas.microsoft.com/office/drawing/2014/chart" uri="{C3380CC4-5D6E-409C-BE32-E72D297353CC}">
              <c16:uniqueId val="{00000000-C041-4521-BE5D-05E9FCF1A81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29.5</c:v>
                </c:pt>
                <c:pt idx="1">
                  <c:v>33.869999999999997</c:v>
                </c:pt>
                <c:pt idx="2">
                  <c:v>38.950000000000003</c:v>
                </c:pt>
                <c:pt idx="3">
                  <c:v>38.56</c:v>
                </c:pt>
                <c:pt idx="4">
                  <c:v>38.47</c:v>
                </c:pt>
              </c:numCache>
            </c:numRef>
          </c:val>
          <c:extLst xmlns:c16r2="http://schemas.microsoft.com/office/drawing/2015/06/chart">
            <c:ext xmlns:c16="http://schemas.microsoft.com/office/drawing/2014/chart" uri="{C3380CC4-5D6E-409C-BE32-E72D297353CC}">
              <c16:uniqueId val="{00000001-C041-4521-BE5D-05E9FCF1A819}"/>
            </c:ext>
          </c:extLst>
        </c:ser>
        <c:dLbls>
          <c:showLegendKey val="0"/>
          <c:showVal val="0"/>
          <c:showCatName val="0"/>
          <c:showSerName val="0"/>
          <c:showPercent val="0"/>
          <c:showBubbleSize val="0"/>
        </c:dLbls>
        <c:gapWidth val="250"/>
        <c:overlap val="100"/>
        <c:axId val="126617088"/>
        <c:axId val="1266190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4.13</c:v>
                </c:pt>
                <c:pt idx="1">
                  <c:v>5.35</c:v>
                </c:pt>
                <c:pt idx="2">
                  <c:v>5.59</c:v>
                </c:pt>
                <c:pt idx="3">
                  <c:v>-2.5299999999999998</c:v>
                </c:pt>
                <c:pt idx="4">
                  <c:v>-2.35</c:v>
                </c:pt>
              </c:numCache>
            </c:numRef>
          </c:val>
          <c:smooth val="0"/>
          <c:extLst xmlns:c16r2="http://schemas.microsoft.com/office/drawing/2015/06/chart">
            <c:ext xmlns:c16="http://schemas.microsoft.com/office/drawing/2014/chart" uri="{C3380CC4-5D6E-409C-BE32-E72D297353CC}">
              <c16:uniqueId val="{00000002-C041-4521-BE5D-05E9FCF1A819}"/>
            </c:ext>
          </c:extLst>
        </c:ser>
        <c:dLbls>
          <c:showLegendKey val="0"/>
          <c:showVal val="0"/>
          <c:showCatName val="0"/>
          <c:showSerName val="0"/>
          <c:showPercent val="0"/>
          <c:showBubbleSize val="0"/>
        </c:dLbls>
        <c:marker val="1"/>
        <c:smooth val="0"/>
        <c:axId val="126617088"/>
        <c:axId val="126619008"/>
      </c:lineChart>
      <c:catAx>
        <c:axId val="126617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6619008"/>
        <c:crosses val="autoZero"/>
        <c:auto val="1"/>
        <c:lblAlgn val="ctr"/>
        <c:lblOffset val="100"/>
        <c:tickLblSkip val="1"/>
        <c:tickMarkSkip val="1"/>
        <c:noMultiLvlLbl val="0"/>
      </c:catAx>
      <c:valAx>
        <c:axId val="126619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617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0.17</c:v>
                </c:pt>
                <c:pt idx="2">
                  <c:v>#N/A</c:v>
                </c:pt>
                <c:pt idx="3">
                  <c:v>0.16</c:v>
                </c:pt>
                <c:pt idx="4">
                  <c:v>#N/A</c:v>
                </c:pt>
                <c:pt idx="5">
                  <c:v>0.28999999999999998</c:v>
                </c:pt>
                <c:pt idx="6">
                  <c:v>#N/A</c:v>
                </c:pt>
                <c:pt idx="7">
                  <c:v>0.14000000000000001</c:v>
                </c:pt>
                <c:pt idx="8">
                  <c:v>#N/A</c:v>
                </c:pt>
                <c:pt idx="9">
                  <c:v>0.04</c:v>
                </c:pt>
              </c:numCache>
            </c:numRef>
          </c:val>
          <c:extLst xmlns:c16r2="http://schemas.microsoft.com/office/drawing/2015/06/chart">
            <c:ext xmlns:c16="http://schemas.microsoft.com/office/drawing/2014/chart" uri="{C3380CC4-5D6E-409C-BE32-E72D297353CC}">
              <c16:uniqueId val="{00000000-9043-425A-962F-E0F983EDDE2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043-425A-962F-E0F983EDDE23}"/>
            </c:ext>
          </c:extLst>
        </c:ser>
        <c:ser>
          <c:idx val="2"/>
          <c:order val="2"/>
          <c:tx>
            <c:strRef>
              <c:f>データシート!$A$29</c:f>
              <c:strCache>
                <c:ptCount val="1"/>
                <c:pt idx="0">
                  <c:v>国民健康保険特別会計（診療施設勘定）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c:v>
                </c:pt>
                <c:pt idx="2">
                  <c:v>#N/A</c:v>
                </c:pt>
                <c:pt idx="3">
                  <c:v>0.11</c:v>
                </c:pt>
                <c:pt idx="4">
                  <c:v>#N/A</c:v>
                </c:pt>
                <c:pt idx="5">
                  <c:v>0.06</c:v>
                </c:pt>
                <c:pt idx="6">
                  <c:v>#N/A</c:v>
                </c:pt>
                <c:pt idx="7">
                  <c:v>0.15</c:v>
                </c:pt>
                <c:pt idx="8">
                  <c:v>#N/A</c:v>
                </c:pt>
                <c:pt idx="9">
                  <c:v>0.08</c:v>
                </c:pt>
              </c:numCache>
            </c:numRef>
          </c:val>
          <c:extLst xmlns:c16r2="http://schemas.microsoft.com/office/drawing/2015/06/chart">
            <c:ext xmlns:c16="http://schemas.microsoft.com/office/drawing/2014/chart" uri="{C3380CC4-5D6E-409C-BE32-E72D297353CC}">
              <c16:uniqueId val="{00000002-9043-425A-962F-E0F983EDDE23}"/>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7.0000000000000007E-2</c:v>
                </c:pt>
                <c:pt idx="2">
                  <c:v>#N/A</c:v>
                </c:pt>
                <c:pt idx="3">
                  <c:v>0.1</c:v>
                </c:pt>
                <c:pt idx="4">
                  <c:v>#N/A</c:v>
                </c:pt>
                <c:pt idx="5">
                  <c:v>0.1</c:v>
                </c:pt>
                <c:pt idx="6">
                  <c:v>#N/A</c:v>
                </c:pt>
                <c:pt idx="7">
                  <c:v>0.11</c:v>
                </c:pt>
                <c:pt idx="8">
                  <c:v>#N/A</c:v>
                </c:pt>
                <c:pt idx="9">
                  <c:v>0.24</c:v>
                </c:pt>
              </c:numCache>
            </c:numRef>
          </c:val>
          <c:extLst xmlns:c16r2="http://schemas.microsoft.com/office/drawing/2015/06/chart">
            <c:ext xmlns:c16="http://schemas.microsoft.com/office/drawing/2014/chart" uri="{C3380CC4-5D6E-409C-BE32-E72D297353CC}">
              <c16:uniqueId val="{00000003-9043-425A-962F-E0F983EDDE23}"/>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0.13</c:v>
                </c:pt>
                <c:pt idx="2">
                  <c:v>#N/A</c:v>
                </c:pt>
                <c:pt idx="3">
                  <c:v>0.12</c:v>
                </c:pt>
                <c:pt idx="4">
                  <c:v>#N/A</c:v>
                </c:pt>
                <c:pt idx="5">
                  <c:v>0.24</c:v>
                </c:pt>
                <c:pt idx="6">
                  <c:v>#N/A</c:v>
                </c:pt>
                <c:pt idx="7">
                  <c:v>0.18</c:v>
                </c:pt>
                <c:pt idx="8">
                  <c:v>#N/A</c:v>
                </c:pt>
                <c:pt idx="9">
                  <c:v>0.31</c:v>
                </c:pt>
              </c:numCache>
            </c:numRef>
          </c:val>
          <c:extLst xmlns:c16r2="http://schemas.microsoft.com/office/drawing/2015/06/chart">
            <c:ext xmlns:c16="http://schemas.microsoft.com/office/drawing/2014/chart" uri="{C3380CC4-5D6E-409C-BE32-E72D297353CC}">
              <c16:uniqueId val="{00000004-9043-425A-962F-E0F983EDDE23}"/>
            </c:ext>
          </c:extLst>
        </c:ser>
        <c:ser>
          <c:idx val="5"/>
          <c:order val="5"/>
          <c:tx>
            <c:strRef>
              <c:f>データシート!$A$32</c:f>
              <c:strCache>
                <c:ptCount val="1"/>
                <c:pt idx="0">
                  <c:v>公営墓地特別会計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7.0000000000000007E-2</c:v>
                </c:pt>
                <c:pt idx="2">
                  <c:v>#N/A</c:v>
                </c:pt>
                <c:pt idx="3">
                  <c:v>0.09</c:v>
                </c:pt>
                <c:pt idx="4">
                  <c:v>#N/A</c:v>
                </c:pt>
                <c:pt idx="5">
                  <c:v>0.46</c:v>
                </c:pt>
                <c:pt idx="6">
                  <c:v>#N/A</c:v>
                </c:pt>
                <c:pt idx="7">
                  <c:v>0.51</c:v>
                </c:pt>
                <c:pt idx="8">
                  <c:v>#N/A</c:v>
                </c:pt>
                <c:pt idx="9">
                  <c:v>0.54</c:v>
                </c:pt>
              </c:numCache>
            </c:numRef>
          </c:val>
          <c:extLst xmlns:c16r2="http://schemas.microsoft.com/office/drawing/2015/06/chart">
            <c:ext xmlns:c16="http://schemas.microsoft.com/office/drawing/2014/chart" uri="{C3380CC4-5D6E-409C-BE32-E72D297353CC}">
              <c16:uniqueId val="{00000005-9043-425A-962F-E0F983EDDE2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c:v>
                </c:pt>
                <c:pt idx="2">
                  <c:v>#N/A</c:v>
                </c:pt>
                <c:pt idx="3">
                  <c:v>0.37</c:v>
                </c:pt>
                <c:pt idx="4">
                  <c:v>#N/A</c:v>
                </c:pt>
                <c:pt idx="5">
                  <c:v>1.38</c:v>
                </c:pt>
                <c:pt idx="6">
                  <c:v>#N/A</c:v>
                </c:pt>
                <c:pt idx="7">
                  <c:v>1.42</c:v>
                </c:pt>
                <c:pt idx="8">
                  <c:v>#N/A</c:v>
                </c:pt>
                <c:pt idx="9">
                  <c:v>1.1299999999999999</c:v>
                </c:pt>
              </c:numCache>
            </c:numRef>
          </c:val>
          <c:extLst xmlns:c16r2="http://schemas.microsoft.com/office/drawing/2015/06/chart">
            <c:ext xmlns:c16="http://schemas.microsoft.com/office/drawing/2014/chart" uri="{C3380CC4-5D6E-409C-BE32-E72D297353CC}">
              <c16:uniqueId val="{00000006-9043-425A-962F-E0F983EDDE23}"/>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1.43</c:v>
                </c:pt>
                <c:pt idx="2">
                  <c:v>#N/A</c:v>
                </c:pt>
                <c:pt idx="3">
                  <c:v>0.74</c:v>
                </c:pt>
                <c:pt idx="4">
                  <c:v>#N/A</c:v>
                </c:pt>
                <c:pt idx="5">
                  <c:v>1.35</c:v>
                </c:pt>
                <c:pt idx="6">
                  <c:v>#N/A</c:v>
                </c:pt>
                <c:pt idx="7">
                  <c:v>1.78</c:v>
                </c:pt>
                <c:pt idx="8">
                  <c:v>#N/A</c:v>
                </c:pt>
                <c:pt idx="9">
                  <c:v>2.2200000000000002</c:v>
                </c:pt>
              </c:numCache>
            </c:numRef>
          </c:val>
          <c:extLst xmlns:c16r2="http://schemas.microsoft.com/office/drawing/2015/06/chart">
            <c:ext xmlns:c16="http://schemas.microsoft.com/office/drawing/2014/chart" uri="{C3380CC4-5D6E-409C-BE32-E72D297353CC}">
              <c16:uniqueId val="{00000007-9043-425A-962F-E0F983EDDE2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7.48</c:v>
                </c:pt>
                <c:pt idx="2">
                  <c:v>#N/A</c:v>
                </c:pt>
                <c:pt idx="3">
                  <c:v>9.14</c:v>
                </c:pt>
                <c:pt idx="4">
                  <c:v>#N/A</c:v>
                </c:pt>
                <c:pt idx="5">
                  <c:v>9.8000000000000007</c:v>
                </c:pt>
                <c:pt idx="6">
                  <c:v>#N/A</c:v>
                </c:pt>
                <c:pt idx="7">
                  <c:v>9.17</c:v>
                </c:pt>
                <c:pt idx="8">
                  <c:v>#N/A</c:v>
                </c:pt>
                <c:pt idx="9">
                  <c:v>8.1</c:v>
                </c:pt>
              </c:numCache>
            </c:numRef>
          </c:val>
          <c:extLst xmlns:c16r2="http://schemas.microsoft.com/office/drawing/2015/06/chart">
            <c:ext xmlns:c16="http://schemas.microsoft.com/office/drawing/2014/chart" uri="{C3380CC4-5D6E-409C-BE32-E72D297353CC}">
              <c16:uniqueId val="{00000008-9043-425A-962F-E0F983EDDE23}"/>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6.2</c:v>
                </c:pt>
                <c:pt idx="2">
                  <c:v>#N/A</c:v>
                </c:pt>
                <c:pt idx="3">
                  <c:v>4.08</c:v>
                </c:pt>
                <c:pt idx="4">
                  <c:v>#N/A</c:v>
                </c:pt>
                <c:pt idx="5">
                  <c:v>5.65</c:v>
                </c:pt>
                <c:pt idx="6">
                  <c:v>#N/A</c:v>
                </c:pt>
                <c:pt idx="7">
                  <c:v>8.3800000000000008</c:v>
                </c:pt>
                <c:pt idx="8">
                  <c:v>#N/A</c:v>
                </c:pt>
                <c:pt idx="9">
                  <c:v>10.050000000000001</c:v>
                </c:pt>
              </c:numCache>
            </c:numRef>
          </c:val>
          <c:extLst xmlns:c16r2="http://schemas.microsoft.com/office/drawing/2015/06/chart">
            <c:ext xmlns:c16="http://schemas.microsoft.com/office/drawing/2014/chart" uri="{C3380CC4-5D6E-409C-BE32-E72D297353CC}">
              <c16:uniqueId val="{00000009-9043-425A-962F-E0F983EDDE23}"/>
            </c:ext>
          </c:extLst>
        </c:ser>
        <c:dLbls>
          <c:showLegendKey val="0"/>
          <c:showVal val="0"/>
          <c:showCatName val="0"/>
          <c:showSerName val="0"/>
          <c:showPercent val="0"/>
          <c:showBubbleSize val="0"/>
        </c:dLbls>
        <c:gapWidth val="150"/>
        <c:overlap val="100"/>
        <c:axId val="127327616"/>
        <c:axId val="127206528"/>
      </c:barChart>
      <c:catAx>
        <c:axId val="127327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206528"/>
        <c:crosses val="autoZero"/>
        <c:auto val="1"/>
        <c:lblAlgn val="ctr"/>
        <c:lblOffset val="100"/>
        <c:tickLblSkip val="1"/>
        <c:tickMarkSkip val="1"/>
        <c:noMultiLvlLbl val="0"/>
      </c:catAx>
      <c:valAx>
        <c:axId val="127206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327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2548</c:v>
                </c:pt>
                <c:pt idx="5">
                  <c:v>2592</c:v>
                </c:pt>
                <c:pt idx="8">
                  <c:v>2529</c:v>
                </c:pt>
                <c:pt idx="11">
                  <c:v>2467</c:v>
                </c:pt>
                <c:pt idx="14">
                  <c:v>2483</c:v>
                </c:pt>
              </c:numCache>
            </c:numRef>
          </c:val>
          <c:extLst xmlns:c16r2="http://schemas.microsoft.com/office/drawing/2015/06/chart">
            <c:ext xmlns:c16="http://schemas.microsoft.com/office/drawing/2014/chart" uri="{C3380CC4-5D6E-409C-BE32-E72D297353CC}">
              <c16:uniqueId val="{00000000-C3CC-4398-AE1D-ACEF3B9BC30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3CC-4398-AE1D-ACEF3B9BC30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C3CC-4398-AE1D-ACEF3B9BC30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CC-4398-AE1D-ACEF3B9BC30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711</c:v>
                </c:pt>
                <c:pt idx="3">
                  <c:v>732</c:v>
                </c:pt>
                <c:pt idx="6">
                  <c:v>727</c:v>
                </c:pt>
                <c:pt idx="9">
                  <c:v>720</c:v>
                </c:pt>
                <c:pt idx="12">
                  <c:v>707</c:v>
                </c:pt>
              </c:numCache>
            </c:numRef>
          </c:val>
          <c:extLst xmlns:c16r2="http://schemas.microsoft.com/office/drawing/2015/06/chart">
            <c:ext xmlns:c16="http://schemas.microsoft.com/office/drawing/2014/chart" uri="{C3380CC4-5D6E-409C-BE32-E72D297353CC}">
              <c16:uniqueId val="{00000004-C3CC-4398-AE1D-ACEF3B9BC30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CC-4398-AE1D-ACEF3B9BC30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3CC-4398-AE1D-ACEF3B9BC30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3090</c:v>
                </c:pt>
                <c:pt idx="3">
                  <c:v>2892</c:v>
                </c:pt>
                <c:pt idx="6">
                  <c:v>2744</c:v>
                </c:pt>
                <c:pt idx="9">
                  <c:v>2631</c:v>
                </c:pt>
                <c:pt idx="12">
                  <c:v>2638</c:v>
                </c:pt>
              </c:numCache>
            </c:numRef>
          </c:val>
          <c:extLst xmlns:c16r2="http://schemas.microsoft.com/office/drawing/2015/06/chart">
            <c:ext xmlns:c16="http://schemas.microsoft.com/office/drawing/2014/chart" uri="{C3380CC4-5D6E-409C-BE32-E72D297353CC}">
              <c16:uniqueId val="{00000007-C3CC-4398-AE1D-ACEF3B9BC300}"/>
            </c:ext>
          </c:extLst>
        </c:ser>
        <c:dLbls>
          <c:showLegendKey val="0"/>
          <c:showVal val="0"/>
          <c:showCatName val="0"/>
          <c:showSerName val="0"/>
          <c:showPercent val="0"/>
          <c:showBubbleSize val="0"/>
        </c:dLbls>
        <c:gapWidth val="100"/>
        <c:overlap val="100"/>
        <c:axId val="98605696"/>
        <c:axId val="98616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1253</c:v>
                </c:pt>
                <c:pt idx="2">
                  <c:v>#N/A</c:v>
                </c:pt>
                <c:pt idx="3">
                  <c:v>#N/A</c:v>
                </c:pt>
                <c:pt idx="4">
                  <c:v>1032</c:v>
                </c:pt>
                <c:pt idx="5">
                  <c:v>#N/A</c:v>
                </c:pt>
                <c:pt idx="6">
                  <c:v>#N/A</c:v>
                </c:pt>
                <c:pt idx="7">
                  <c:v>942</c:v>
                </c:pt>
                <c:pt idx="8">
                  <c:v>#N/A</c:v>
                </c:pt>
                <c:pt idx="9">
                  <c:v>#N/A</c:v>
                </c:pt>
                <c:pt idx="10">
                  <c:v>884</c:v>
                </c:pt>
                <c:pt idx="11">
                  <c:v>#N/A</c:v>
                </c:pt>
                <c:pt idx="12">
                  <c:v>#N/A</c:v>
                </c:pt>
                <c:pt idx="13">
                  <c:v>862</c:v>
                </c:pt>
                <c:pt idx="14">
                  <c:v>#N/A</c:v>
                </c:pt>
              </c:numCache>
            </c:numRef>
          </c:val>
          <c:smooth val="0"/>
          <c:extLst xmlns:c16r2="http://schemas.microsoft.com/office/drawing/2015/06/chart">
            <c:ext xmlns:c16="http://schemas.microsoft.com/office/drawing/2014/chart" uri="{C3380CC4-5D6E-409C-BE32-E72D297353CC}">
              <c16:uniqueId val="{00000008-C3CC-4398-AE1D-ACEF3B9BC300}"/>
            </c:ext>
          </c:extLst>
        </c:ser>
        <c:dLbls>
          <c:showLegendKey val="0"/>
          <c:showVal val="0"/>
          <c:showCatName val="0"/>
          <c:showSerName val="0"/>
          <c:showPercent val="0"/>
          <c:showBubbleSize val="0"/>
        </c:dLbls>
        <c:marker val="1"/>
        <c:smooth val="0"/>
        <c:axId val="98605696"/>
        <c:axId val="98616064"/>
      </c:lineChart>
      <c:catAx>
        <c:axId val="98605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616064"/>
        <c:crosses val="autoZero"/>
        <c:auto val="1"/>
        <c:lblAlgn val="ctr"/>
        <c:lblOffset val="100"/>
        <c:tickLblSkip val="1"/>
        <c:tickMarkSkip val="1"/>
        <c:noMultiLvlLbl val="0"/>
      </c:catAx>
      <c:valAx>
        <c:axId val="98616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605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24439</c:v>
                </c:pt>
                <c:pt idx="5">
                  <c:v>24259</c:v>
                </c:pt>
                <c:pt idx="8">
                  <c:v>24777</c:v>
                </c:pt>
                <c:pt idx="11">
                  <c:v>24583</c:v>
                </c:pt>
                <c:pt idx="14">
                  <c:v>24100</c:v>
                </c:pt>
              </c:numCache>
            </c:numRef>
          </c:val>
          <c:extLst xmlns:c16r2="http://schemas.microsoft.com/office/drawing/2015/06/chart">
            <c:ext xmlns:c16="http://schemas.microsoft.com/office/drawing/2014/chart" uri="{C3380CC4-5D6E-409C-BE32-E72D297353CC}">
              <c16:uniqueId val="{00000000-EA66-414D-927B-3E051413ECE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1259</c:v>
                </c:pt>
                <c:pt idx="5">
                  <c:v>1096</c:v>
                </c:pt>
                <c:pt idx="8">
                  <c:v>1025</c:v>
                </c:pt>
                <c:pt idx="11">
                  <c:v>917</c:v>
                </c:pt>
                <c:pt idx="14">
                  <c:v>729</c:v>
                </c:pt>
              </c:numCache>
            </c:numRef>
          </c:val>
          <c:extLst xmlns:c16r2="http://schemas.microsoft.com/office/drawing/2015/06/chart">
            <c:ext xmlns:c16="http://schemas.microsoft.com/office/drawing/2014/chart" uri="{C3380CC4-5D6E-409C-BE32-E72D297353CC}">
              <c16:uniqueId val="{00000001-EA66-414D-927B-3E051413ECE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9275</c:v>
                </c:pt>
                <c:pt idx="5">
                  <c:v>10187</c:v>
                </c:pt>
                <c:pt idx="8">
                  <c:v>11083</c:v>
                </c:pt>
                <c:pt idx="11">
                  <c:v>11421</c:v>
                </c:pt>
                <c:pt idx="14">
                  <c:v>11959</c:v>
                </c:pt>
              </c:numCache>
            </c:numRef>
          </c:val>
          <c:extLst xmlns:c16r2="http://schemas.microsoft.com/office/drawing/2015/06/chart">
            <c:ext xmlns:c16="http://schemas.microsoft.com/office/drawing/2014/chart" uri="{C3380CC4-5D6E-409C-BE32-E72D297353CC}">
              <c16:uniqueId val="{00000002-EA66-414D-927B-3E051413ECE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A66-414D-927B-3E051413ECE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A66-414D-927B-3E051413ECE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6</c:v>
                </c:pt>
                <c:pt idx="3">
                  <c:v>3</c:v>
                </c:pt>
                <c:pt idx="6">
                  <c:v>0</c:v>
                </c:pt>
                <c:pt idx="9">
                  <c:v>7</c:v>
                </c:pt>
                <c:pt idx="12">
                  <c:v>0</c:v>
                </c:pt>
              </c:numCache>
            </c:numRef>
          </c:val>
          <c:extLst xmlns:c16r2="http://schemas.microsoft.com/office/drawing/2015/06/chart">
            <c:ext xmlns:c16="http://schemas.microsoft.com/office/drawing/2014/chart" uri="{C3380CC4-5D6E-409C-BE32-E72D297353CC}">
              <c16:uniqueId val="{00000005-EA66-414D-927B-3E051413ECE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5403</c:v>
                </c:pt>
                <c:pt idx="3">
                  <c:v>5039</c:v>
                </c:pt>
                <c:pt idx="6">
                  <c:v>4855</c:v>
                </c:pt>
                <c:pt idx="9">
                  <c:v>4892</c:v>
                </c:pt>
                <c:pt idx="12">
                  <c:v>4905</c:v>
                </c:pt>
              </c:numCache>
            </c:numRef>
          </c:val>
          <c:extLst xmlns:c16r2="http://schemas.microsoft.com/office/drawing/2015/06/chart">
            <c:ext xmlns:c16="http://schemas.microsoft.com/office/drawing/2014/chart" uri="{C3380CC4-5D6E-409C-BE32-E72D297353CC}">
              <c16:uniqueId val="{00000006-EA66-414D-927B-3E051413ECE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EA66-414D-927B-3E051413ECE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9387</c:v>
                </c:pt>
                <c:pt idx="3">
                  <c:v>9139</c:v>
                </c:pt>
                <c:pt idx="6">
                  <c:v>8770</c:v>
                </c:pt>
                <c:pt idx="9">
                  <c:v>8203</c:v>
                </c:pt>
                <c:pt idx="12">
                  <c:v>7751</c:v>
                </c:pt>
              </c:numCache>
            </c:numRef>
          </c:val>
          <c:extLst xmlns:c16r2="http://schemas.microsoft.com/office/drawing/2015/06/chart">
            <c:ext xmlns:c16="http://schemas.microsoft.com/office/drawing/2014/chart" uri="{C3380CC4-5D6E-409C-BE32-E72D297353CC}">
              <c16:uniqueId val="{00000008-EA66-414D-927B-3E051413ECE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EA66-414D-927B-3E051413ECE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24611</c:v>
                </c:pt>
                <c:pt idx="3">
                  <c:v>25720</c:v>
                </c:pt>
                <c:pt idx="6">
                  <c:v>26443</c:v>
                </c:pt>
                <c:pt idx="9">
                  <c:v>26357</c:v>
                </c:pt>
                <c:pt idx="12">
                  <c:v>25872</c:v>
                </c:pt>
              </c:numCache>
            </c:numRef>
          </c:val>
          <c:extLst xmlns:c16r2="http://schemas.microsoft.com/office/drawing/2015/06/chart">
            <c:ext xmlns:c16="http://schemas.microsoft.com/office/drawing/2014/chart" uri="{C3380CC4-5D6E-409C-BE32-E72D297353CC}">
              <c16:uniqueId val="{0000000A-EA66-414D-927B-3E051413ECE2}"/>
            </c:ext>
          </c:extLst>
        </c:ser>
        <c:dLbls>
          <c:showLegendKey val="0"/>
          <c:showVal val="0"/>
          <c:showCatName val="0"/>
          <c:showSerName val="0"/>
          <c:showPercent val="0"/>
          <c:showBubbleSize val="0"/>
        </c:dLbls>
        <c:gapWidth val="100"/>
        <c:overlap val="100"/>
        <c:axId val="127895040"/>
        <c:axId val="127896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4436</c:v>
                </c:pt>
                <c:pt idx="2">
                  <c:v>#N/A</c:v>
                </c:pt>
                <c:pt idx="3">
                  <c:v>#N/A</c:v>
                </c:pt>
                <c:pt idx="4">
                  <c:v>4360</c:v>
                </c:pt>
                <c:pt idx="5">
                  <c:v>#N/A</c:v>
                </c:pt>
                <c:pt idx="6">
                  <c:v>#N/A</c:v>
                </c:pt>
                <c:pt idx="7">
                  <c:v>3183</c:v>
                </c:pt>
                <c:pt idx="8">
                  <c:v>#N/A</c:v>
                </c:pt>
                <c:pt idx="9">
                  <c:v>#N/A</c:v>
                </c:pt>
                <c:pt idx="10">
                  <c:v>2538</c:v>
                </c:pt>
                <c:pt idx="11">
                  <c:v>#N/A</c:v>
                </c:pt>
                <c:pt idx="12">
                  <c:v>#N/A</c:v>
                </c:pt>
                <c:pt idx="13">
                  <c:v>1739</c:v>
                </c:pt>
                <c:pt idx="14">
                  <c:v>#N/A</c:v>
                </c:pt>
              </c:numCache>
            </c:numRef>
          </c:val>
          <c:smooth val="0"/>
          <c:extLst xmlns:c16r2="http://schemas.microsoft.com/office/drawing/2015/06/chart">
            <c:ext xmlns:c16="http://schemas.microsoft.com/office/drawing/2014/chart" uri="{C3380CC4-5D6E-409C-BE32-E72D297353CC}">
              <c16:uniqueId val="{0000000B-EA66-414D-927B-3E051413ECE2}"/>
            </c:ext>
          </c:extLst>
        </c:ser>
        <c:dLbls>
          <c:showLegendKey val="0"/>
          <c:showVal val="0"/>
          <c:showCatName val="0"/>
          <c:showSerName val="0"/>
          <c:showPercent val="0"/>
          <c:showBubbleSize val="0"/>
        </c:dLbls>
        <c:marker val="1"/>
        <c:smooth val="0"/>
        <c:axId val="127895040"/>
        <c:axId val="127896960"/>
      </c:lineChart>
      <c:catAx>
        <c:axId val="127895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7896960"/>
        <c:crosses val="autoZero"/>
        <c:auto val="1"/>
        <c:lblAlgn val="ctr"/>
        <c:lblOffset val="100"/>
        <c:tickLblSkip val="1"/>
        <c:tickMarkSkip val="1"/>
        <c:noMultiLvlLbl val="0"/>
      </c:catAx>
      <c:valAx>
        <c:axId val="127896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895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5698</c:v>
                </c:pt>
                <c:pt idx="1">
                  <c:v>5459</c:v>
                </c:pt>
                <c:pt idx="2">
                  <c:v>5317</c:v>
                </c:pt>
              </c:numCache>
            </c:numRef>
          </c:val>
          <c:extLst xmlns:c16r2="http://schemas.microsoft.com/office/drawing/2015/06/chart">
            <c:ext xmlns:c16="http://schemas.microsoft.com/office/drawing/2014/chart" uri="{C3380CC4-5D6E-409C-BE32-E72D297353CC}">
              <c16:uniqueId val="{00000000-BD19-4330-8207-80583977E91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1881</c:v>
                </c:pt>
                <c:pt idx="1">
                  <c:v>2091</c:v>
                </c:pt>
                <c:pt idx="2">
                  <c:v>2100</c:v>
                </c:pt>
              </c:numCache>
            </c:numRef>
          </c:val>
          <c:extLst xmlns:c16r2="http://schemas.microsoft.com/office/drawing/2015/06/chart">
            <c:ext xmlns:c16="http://schemas.microsoft.com/office/drawing/2014/chart" uri="{C3380CC4-5D6E-409C-BE32-E72D297353CC}">
              <c16:uniqueId val="{00000001-BD19-4330-8207-80583977E91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2607</c:v>
                </c:pt>
                <c:pt idx="1">
                  <c:v>2872</c:v>
                </c:pt>
                <c:pt idx="2">
                  <c:v>3708</c:v>
                </c:pt>
              </c:numCache>
            </c:numRef>
          </c:val>
          <c:extLst xmlns:c16r2="http://schemas.microsoft.com/office/drawing/2015/06/chart">
            <c:ext xmlns:c16="http://schemas.microsoft.com/office/drawing/2014/chart" uri="{C3380CC4-5D6E-409C-BE32-E72D297353CC}">
              <c16:uniqueId val="{00000002-BD19-4330-8207-80583977E91C}"/>
            </c:ext>
          </c:extLst>
        </c:ser>
        <c:dLbls>
          <c:showLegendKey val="0"/>
          <c:showVal val="0"/>
          <c:showCatName val="0"/>
          <c:showSerName val="0"/>
          <c:showPercent val="0"/>
          <c:showBubbleSize val="0"/>
        </c:dLbls>
        <c:gapWidth val="120"/>
        <c:overlap val="100"/>
        <c:axId val="127371904"/>
        <c:axId val="127377792"/>
      </c:barChart>
      <c:catAx>
        <c:axId val="127371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7377792"/>
        <c:crosses val="autoZero"/>
        <c:auto val="1"/>
        <c:lblAlgn val="ctr"/>
        <c:lblOffset val="100"/>
        <c:tickLblSkip val="1"/>
        <c:tickMarkSkip val="1"/>
        <c:noMultiLvlLbl val="0"/>
      </c:catAx>
      <c:valAx>
        <c:axId val="1273777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7371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6E6-4044-9C49-212EDA83D64F}"/>
                </c:ext>
                <c:ext xmlns:c15="http://schemas.microsoft.com/office/drawing/2012/chart" uri="{CE6537A1-D6FC-4f65-9D91-7224C49458BB}">
                  <c15:dlblFieldTable>
                    <c15:dlblFTEntry>
                      <c15:txfldGUID>{639B4F63-6050-475C-93F6-88DB2E32CB39}</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6E6-4044-9C49-212EDA83D64F}"/>
                </c:ext>
                <c:ext xmlns:c15="http://schemas.microsoft.com/office/drawing/2012/chart" uri="{CE6537A1-D6FC-4f65-9D91-7224C49458BB}">
                  <c15:dlblFieldTable>
                    <c15:dlblFTEntry>
                      <c15:txfldGUID>{9196474E-C8AC-4425-987E-879DF5C2AA46}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6E6-4044-9C49-212EDA83D64F}"/>
                </c:ext>
                <c:ext xmlns:c15="http://schemas.microsoft.com/office/drawing/2012/chart" uri="{CE6537A1-D6FC-4f65-9D91-7224C49458BB}">
                  <c15:dlblFieldTable>
                    <c15:dlblFTEntry>
                      <c15:txfldGUID>{B084F246-DEA6-4A9E-8F34-81A030F825B0}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6E6-4044-9C49-212EDA83D64F}"/>
                </c:ext>
                <c:ext xmlns:c15="http://schemas.microsoft.com/office/drawing/2012/chart" uri="{CE6537A1-D6FC-4f65-9D91-7224C49458BB}">
                  <c15:dlblFieldTable>
                    <c15:dlblFTEntry>
                      <c15:txfldGUID>{DC45BF29-0302-4739-A4E0-43949AE06AF4}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6E6-4044-9C49-212EDA83D64F}"/>
                </c:ext>
                <c:ext xmlns:c15="http://schemas.microsoft.com/office/drawing/2012/chart" uri="{CE6537A1-D6FC-4f65-9D91-7224C49458BB}">
                  <c15:dlblFieldTable>
                    <c15:dlblFTEntry>
                      <c15:txfldGUID>{38B383C9-67FD-46F1-BF9B-0C67E2C95A1B}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6E6-4044-9C49-212EDA83D64F}"/>
                </c:ext>
                <c:ext xmlns:c15="http://schemas.microsoft.com/office/drawing/2012/chart" uri="{CE6537A1-D6FC-4f65-9D91-7224C49458BB}">
                  <c15:dlblFieldTable>
                    <c15:dlblFTEntry>
                      <c15:txfldGUID>{3C3D3656-4215-4DEC-AEF7-EA4B2B7C35F5}</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6E6-4044-9C49-212EDA83D64F}"/>
                </c:ext>
                <c:ext xmlns:c15="http://schemas.microsoft.com/office/drawing/2012/chart" uri="{CE6537A1-D6FC-4f65-9D91-7224C49458BB}">
                  <c15:layout/>
                  <c15:dlblFieldTable>
                    <c15:dlblFTEntry>
                      <c15:txfldGUID>{539B2290-5415-407E-AF38-2207294D5903}</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6E6-4044-9C49-212EDA83D64F}"/>
                </c:ext>
                <c:ext xmlns:c15="http://schemas.microsoft.com/office/drawing/2012/chart" uri="{CE6537A1-D6FC-4f65-9D91-7224C49458BB}">
                  <c15:layout/>
                  <c15:dlblFieldTable>
                    <c15:dlblFTEntry>
                      <c15:txfldGUID>{3DF5C5E9-BD53-4F6C-BC90-7F1DDA5FDA12}</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6E6-4044-9C49-212EDA83D64F}"/>
                </c:ext>
                <c:ext xmlns:c15="http://schemas.microsoft.com/office/drawing/2012/chart" uri="{CE6537A1-D6FC-4f65-9D91-7224C49458BB}">
                  <c15:layout/>
                  <c15:dlblFieldTable>
                    <c15:dlblFTEntry>
                      <c15:txfldGUID>{DE159E74-2828-490D-B389-A07315215228}</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55.2</c:v>
                </c:pt>
                <c:pt idx="24">
                  <c:v>56</c:v>
                </c:pt>
                <c:pt idx="32">
                  <c:v>57.5</c:v>
                </c:pt>
              </c:numCache>
            </c:numRef>
          </c:xVal>
          <c:yVal>
            <c:numRef>
              <c:f>公会計指標分析・財政指標組合せ分析表!$BP$51:$DC$51</c:f>
              <c:numCache>
                <c:formatCode>#,##0.0;"▲ "#,##0.0</c:formatCode>
                <c:ptCount val="40"/>
                <c:pt idx="16">
                  <c:v>25.9</c:v>
                </c:pt>
                <c:pt idx="24">
                  <c:v>21.4</c:v>
                </c:pt>
                <c:pt idx="32">
                  <c:v>15.1</c:v>
                </c:pt>
              </c:numCache>
            </c:numRef>
          </c:yVal>
          <c:smooth val="0"/>
          <c:extLst xmlns:c16r2="http://schemas.microsoft.com/office/drawing/2015/06/chart">
            <c:ext xmlns:c16="http://schemas.microsoft.com/office/drawing/2014/chart" uri="{C3380CC4-5D6E-409C-BE32-E72D297353CC}">
              <c16:uniqueId val="{00000009-76E6-4044-9C49-212EDA83D64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E6-4044-9C49-212EDA83D64F}"/>
                </c:ext>
                <c:ext xmlns:c15="http://schemas.microsoft.com/office/drawing/2012/chart" uri="{CE6537A1-D6FC-4f65-9D91-7224C49458BB}">
                  <c15:dlblFieldTable>
                    <c15:dlblFTEntry>
                      <c15:txfldGUID>{194B73C8-5CF2-48C2-9E56-1B3F21945B5E}</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6E6-4044-9C49-212EDA83D64F}"/>
                </c:ext>
                <c:ext xmlns:c15="http://schemas.microsoft.com/office/drawing/2012/chart" uri="{CE6537A1-D6FC-4f65-9D91-7224C49458BB}">
                  <c15:dlblFieldTable>
                    <c15:dlblFTEntry>
                      <c15:txfldGUID>{956EF035-E611-4365-905A-E3B052780463}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6E6-4044-9C49-212EDA83D64F}"/>
                </c:ext>
                <c:ext xmlns:c15="http://schemas.microsoft.com/office/drawing/2012/chart" uri="{CE6537A1-D6FC-4f65-9D91-7224C49458BB}">
                  <c15:dlblFieldTable>
                    <c15:dlblFTEntry>
                      <c15:txfldGUID>{F8B5044F-CB86-4835-A2EC-F3822F638689}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6E6-4044-9C49-212EDA83D64F}"/>
                </c:ext>
                <c:ext xmlns:c15="http://schemas.microsoft.com/office/drawing/2012/chart" uri="{CE6537A1-D6FC-4f65-9D91-7224C49458BB}">
                  <c15:dlblFieldTable>
                    <c15:dlblFTEntry>
                      <c15:txfldGUID>{589CAB53-3157-49F3-9D42-25B9925CF40B}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6E6-4044-9C49-212EDA83D64F}"/>
                </c:ext>
                <c:ext xmlns:c15="http://schemas.microsoft.com/office/drawing/2012/chart" uri="{CE6537A1-D6FC-4f65-9D91-7224C49458BB}">
                  <c15:dlblFieldTable>
                    <c15:dlblFTEntry>
                      <c15:txfldGUID>{F46E1EDF-EC73-43C7-A3BF-8BB00192C7B4}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6E6-4044-9C49-212EDA83D64F}"/>
                </c:ext>
                <c:ext xmlns:c15="http://schemas.microsoft.com/office/drawing/2012/chart" uri="{CE6537A1-D6FC-4f65-9D91-7224C49458BB}">
                  <c15:dlblFieldTable>
                    <c15:dlblFTEntry>
                      <c15:txfldGUID>{445CA697-C4E0-4489-97B7-F201F47FA50F}</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6E6-4044-9C49-212EDA83D64F}"/>
                </c:ext>
                <c:ext xmlns:c15="http://schemas.microsoft.com/office/drawing/2012/chart" uri="{CE6537A1-D6FC-4f65-9D91-7224C49458BB}">
                  <c15:layout/>
                  <c15:dlblFieldTable>
                    <c15:dlblFTEntry>
                      <c15:txfldGUID>{890DFB78-D1E2-4DAB-A669-C1BD02C86557}</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6E6-4044-9C49-212EDA83D64F}"/>
                </c:ext>
                <c:ext xmlns:c15="http://schemas.microsoft.com/office/drawing/2012/chart" uri="{CE6537A1-D6FC-4f65-9D91-7224C49458BB}">
                  <c15:layout/>
                  <c15:dlblFieldTable>
                    <c15:dlblFTEntry>
                      <c15:txfldGUID>{610AD019-435E-4F48-89EA-2889B7D2FE8F}</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6E6-4044-9C49-212EDA83D64F}"/>
                </c:ext>
                <c:ext xmlns:c15="http://schemas.microsoft.com/office/drawing/2012/chart" uri="{CE6537A1-D6FC-4f65-9D91-7224C49458BB}">
                  <c15:layout/>
                  <c15:dlblFieldTable>
                    <c15:dlblFTEntry>
                      <c15:txfldGUID>{458C9CD1-B4CE-411A-A729-C9DB4673A145}</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pt idx="24">
                  <c:v>58.3</c:v>
                </c:pt>
                <c:pt idx="32">
                  <c:v>58.8</c:v>
                </c:pt>
              </c:numCache>
            </c:numRef>
          </c:xVal>
          <c:yVal>
            <c:numRef>
              <c:f>公会計指標分析・財政指標組合せ分析表!$BP$55:$DC$55</c:f>
              <c:numCache>
                <c:formatCode>#,##0.0;"▲ "#,##0.0</c:formatCode>
                <c:ptCount val="40"/>
                <c:pt idx="16">
                  <c:v>58.5</c:v>
                </c:pt>
                <c:pt idx="24">
                  <c:v>54.6</c:v>
                </c:pt>
                <c:pt idx="32">
                  <c:v>53.2</c:v>
                </c:pt>
              </c:numCache>
            </c:numRef>
          </c:yVal>
          <c:smooth val="0"/>
          <c:extLst xmlns:c16r2="http://schemas.microsoft.com/office/drawing/2015/06/chart">
            <c:ext xmlns:c16="http://schemas.microsoft.com/office/drawing/2014/chart" uri="{C3380CC4-5D6E-409C-BE32-E72D297353CC}">
              <c16:uniqueId val="{00000013-76E6-4044-9C49-212EDA83D64F}"/>
            </c:ext>
          </c:extLst>
        </c:ser>
        <c:dLbls>
          <c:showLegendKey val="0"/>
          <c:showVal val="1"/>
          <c:showCatName val="0"/>
          <c:showSerName val="0"/>
          <c:showPercent val="0"/>
          <c:showBubbleSize val="0"/>
        </c:dLbls>
        <c:axId val="130632320"/>
        <c:axId val="130634496"/>
      </c:scatterChart>
      <c:valAx>
        <c:axId val="130632320"/>
        <c:scaling>
          <c:orientation val="minMax"/>
          <c:max val="59.300000000000004"/>
          <c:min val="52.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0634496"/>
        <c:crosses val="autoZero"/>
        <c:crossBetween val="midCat"/>
      </c:valAx>
      <c:valAx>
        <c:axId val="130634496"/>
        <c:scaling>
          <c:orientation val="minMax"/>
          <c:max val="66"/>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06323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8A3-45BA-A236-14B396E52817}"/>
                </c:ext>
                <c:ext xmlns:c15="http://schemas.microsoft.com/office/drawing/2012/chart" uri="{CE6537A1-D6FC-4f65-9D91-7224C49458BB}">
                  <c15:layout/>
                  <c15:dlblFieldTable>
                    <c15:dlblFTEntry>
                      <c15:txfldGUID>{2F4A8589-96ED-4FA6-9634-59D9C510A7A2}</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8A3-45BA-A236-14B396E52817}"/>
                </c:ext>
                <c:ext xmlns:c15="http://schemas.microsoft.com/office/drawing/2012/chart" uri="{CE6537A1-D6FC-4f65-9D91-7224C49458BB}">
                  <c15:dlblFieldTable>
                    <c15:dlblFTEntry>
                      <c15:txfldGUID>{81E1C1E9-F6E3-46B5-9567-69EFF7234A09}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8A3-45BA-A236-14B396E52817}"/>
                </c:ext>
                <c:ext xmlns:c15="http://schemas.microsoft.com/office/drawing/2012/chart" uri="{CE6537A1-D6FC-4f65-9D91-7224C49458BB}">
                  <c15:dlblFieldTable>
                    <c15:dlblFTEntry>
                      <c15:txfldGUID>{6B660F22-1F5D-4640-B606-5DE3CFEF9BC2}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8A3-45BA-A236-14B396E52817}"/>
                </c:ext>
                <c:ext xmlns:c15="http://schemas.microsoft.com/office/drawing/2012/chart" uri="{CE6537A1-D6FC-4f65-9D91-7224C49458BB}">
                  <c15:dlblFieldTable>
                    <c15:dlblFTEntry>
                      <c15:txfldGUID>{03309C66-047B-41C3-937F-DBB5E29423BF}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8A3-45BA-A236-14B396E52817}"/>
                </c:ext>
                <c:ext xmlns:c15="http://schemas.microsoft.com/office/drawing/2012/chart" uri="{CE6537A1-D6FC-4f65-9D91-7224C49458BB}">
                  <c15:dlblFieldTable>
                    <c15:dlblFTEntry>
                      <c15:txfldGUID>{1F76A269-493D-44EF-84B9-A40BCB354DD9}</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8A3-45BA-A236-14B396E52817}"/>
                </c:ext>
                <c:ext xmlns:c15="http://schemas.microsoft.com/office/drawing/2012/chart" uri="{CE6537A1-D6FC-4f65-9D91-7224C49458BB}">
                  <c15:layout/>
                  <c15:dlblFieldTable>
                    <c15:dlblFTEntry>
                      <c15:txfldGUID>{3BD94F80-E2D9-42B2-9598-DA5269B56055}</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8A3-45BA-A236-14B396E52817}"/>
                </c:ext>
                <c:ext xmlns:c15="http://schemas.microsoft.com/office/drawing/2012/chart" uri="{CE6537A1-D6FC-4f65-9D91-7224C49458BB}">
                  <c15:layout/>
                  <c15:dlblFieldTable>
                    <c15:dlblFTEntry>
                      <c15:txfldGUID>{1376C46D-5081-48CD-8E7F-956276DB7A6D}</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8A3-45BA-A236-14B396E52817}"/>
                </c:ext>
                <c:ext xmlns:c15="http://schemas.microsoft.com/office/drawing/2012/chart" uri="{CE6537A1-D6FC-4f65-9D91-7224C49458BB}">
                  <c15:layout/>
                  <c15:dlblFieldTable>
                    <c15:dlblFTEntry>
                      <c15:txfldGUID>{CB2AA264-4F2D-4D80-AB7D-C418F5B1E9F9}</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8A3-45BA-A236-14B396E52817}"/>
                </c:ext>
                <c:ext xmlns:c15="http://schemas.microsoft.com/office/drawing/2012/chart" uri="{CE6537A1-D6FC-4f65-9D91-7224C49458BB}">
                  <c15:layout/>
                  <c15:dlblFieldTable>
                    <c15:dlblFTEntry>
                      <c15:txfldGUID>{59DA22C2-4B90-43BB-960A-A972CA025228}</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9.9</c:v>
                </c:pt>
                <c:pt idx="16">
                  <c:v>8.6</c:v>
                </c:pt>
                <c:pt idx="24">
                  <c:v>7.8</c:v>
                </c:pt>
                <c:pt idx="32">
                  <c:v>7.5</c:v>
                </c:pt>
              </c:numCache>
            </c:numRef>
          </c:xVal>
          <c:yVal>
            <c:numRef>
              <c:f>公会計指標分析・財政指標組合せ分析表!$BP$73:$DC$73</c:f>
              <c:numCache>
                <c:formatCode>#,##0.0;"▲ "#,##0.0</c:formatCode>
                <c:ptCount val="40"/>
                <c:pt idx="0">
                  <c:v>35</c:v>
                </c:pt>
                <c:pt idx="8">
                  <c:v>35.200000000000003</c:v>
                </c:pt>
                <c:pt idx="16">
                  <c:v>25.9</c:v>
                </c:pt>
                <c:pt idx="24">
                  <c:v>21.4</c:v>
                </c:pt>
                <c:pt idx="32">
                  <c:v>15.1</c:v>
                </c:pt>
              </c:numCache>
            </c:numRef>
          </c:yVal>
          <c:smooth val="0"/>
          <c:extLst xmlns:c16r2="http://schemas.microsoft.com/office/drawing/2015/06/chart">
            <c:ext xmlns:c16="http://schemas.microsoft.com/office/drawing/2014/chart" uri="{C3380CC4-5D6E-409C-BE32-E72D297353CC}">
              <c16:uniqueId val="{00000009-88A3-45BA-A236-14B396E5281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8A3-45BA-A236-14B396E52817}"/>
                </c:ext>
                <c:ext xmlns:c15="http://schemas.microsoft.com/office/drawing/2012/chart" uri="{CE6537A1-D6FC-4f65-9D91-7224C49458BB}">
                  <c15:layout/>
                  <c15:dlblFieldTable>
                    <c15:dlblFTEntry>
                      <c15:txfldGUID>{8824A667-BC8C-4812-B32D-6FAC1DF26FEB}</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8A3-45BA-A236-14B396E52817}"/>
                </c:ext>
                <c:ext xmlns:c15="http://schemas.microsoft.com/office/drawing/2012/chart" uri="{CE6537A1-D6FC-4f65-9D91-7224C49458BB}">
                  <c15:dlblFieldTable>
                    <c15:dlblFTEntry>
                      <c15:txfldGUID>{774079CC-91E0-4427-9200-9A730B28AD2D}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8A3-45BA-A236-14B396E52817}"/>
                </c:ext>
                <c:ext xmlns:c15="http://schemas.microsoft.com/office/drawing/2012/chart" uri="{CE6537A1-D6FC-4f65-9D91-7224C49458BB}">
                  <c15:dlblFieldTable>
                    <c15:dlblFTEntry>
                      <c15:txfldGUID>{18313344-8A5C-4C3D-B803-56A81EE7AAFB}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8A3-45BA-A236-14B396E52817}"/>
                </c:ext>
                <c:ext xmlns:c15="http://schemas.microsoft.com/office/drawing/2012/chart" uri="{CE6537A1-D6FC-4f65-9D91-7224C49458BB}">
                  <c15:dlblFieldTable>
                    <c15:dlblFTEntry>
                      <c15:txfldGUID>{DFE4F417-FFD5-4139-BB85-8469D9F6C101}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8A3-45BA-A236-14B396E52817}"/>
                </c:ext>
                <c:ext xmlns:c15="http://schemas.microsoft.com/office/drawing/2012/chart" uri="{CE6537A1-D6FC-4f65-9D91-7224C49458BB}">
                  <c15:dlblFieldTable>
                    <c15:dlblFTEntry>
                      <c15:txfldGUID>{E45190D9-2990-4339-A459-AFD325CB83FD}</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8A3-45BA-A236-14B396E52817}"/>
                </c:ext>
                <c:ext xmlns:c15="http://schemas.microsoft.com/office/drawing/2012/chart" uri="{CE6537A1-D6FC-4f65-9D91-7224C49458BB}">
                  <c15:layout/>
                  <c15:dlblFieldTable>
                    <c15:dlblFTEntry>
                      <c15:txfldGUID>{5409CBBC-B20C-457B-B59A-54DB50F50EC2}</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8A3-45BA-A236-14B396E52817}"/>
                </c:ext>
                <c:ext xmlns:c15="http://schemas.microsoft.com/office/drawing/2012/chart" uri="{CE6537A1-D6FC-4f65-9D91-7224C49458BB}">
                  <c15:layout/>
                  <c15:dlblFieldTable>
                    <c15:dlblFTEntry>
                      <c15:txfldGUID>{B75499E7-E582-4EEA-942A-0672F6A923C6}</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8A3-45BA-A236-14B396E52817}"/>
                </c:ext>
                <c:ext xmlns:c15="http://schemas.microsoft.com/office/drawing/2012/chart" uri="{CE6537A1-D6FC-4f65-9D91-7224C49458BB}">
                  <c15:layout/>
                  <c15:dlblFieldTable>
                    <c15:dlblFTEntry>
                      <c15:txfldGUID>{FA1F3C42-FBF3-4D45-B421-71F7C08343FA}</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8A3-45BA-A236-14B396E52817}"/>
                </c:ext>
                <c:ext xmlns:c15="http://schemas.microsoft.com/office/drawing/2012/chart" uri="{CE6537A1-D6FC-4f65-9D91-7224C49458BB}">
                  <c15:layout/>
                  <c15:dlblFieldTable>
                    <c15:dlblFTEntry>
                      <c15:txfldGUID>{63C454BF-E4FF-42B9-AC21-8C3410A99BB2}</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xmlns:c16r2="http://schemas.microsoft.com/office/drawing/2015/06/chart">
            <c:ext xmlns:c16="http://schemas.microsoft.com/office/drawing/2014/chart" uri="{C3380CC4-5D6E-409C-BE32-E72D297353CC}">
              <c16:uniqueId val="{00000013-88A3-45BA-A236-14B396E52817}"/>
            </c:ext>
          </c:extLst>
        </c:ser>
        <c:dLbls>
          <c:showLegendKey val="0"/>
          <c:showVal val="1"/>
          <c:showCatName val="0"/>
          <c:showSerName val="0"/>
          <c:showPercent val="0"/>
          <c:showBubbleSize val="0"/>
        </c:dLbls>
        <c:axId val="130337024"/>
        <c:axId val="130498944"/>
      </c:scatterChart>
      <c:valAx>
        <c:axId val="130337024"/>
        <c:scaling>
          <c:orientation val="minMax"/>
          <c:max val="12.4"/>
          <c:min val="7.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0498944"/>
        <c:crosses val="autoZero"/>
        <c:crossBetween val="midCat"/>
      </c:valAx>
      <c:valAx>
        <c:axId val="130498944"/>
        <c:scaling>
          <c:orientation val="minMax"/>
          <c:max val="74"/>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03370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茨城県常陸大宮市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42,860
42,609
348.45
23,455,059
22,189,775
1,200,037
13,824,011
25,872,414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景気の低迷や人口減少及び高齢化の影響から，財政力指数は前年同ポイントとなった。今後は，自主財源の根幹である市税に大きな伸びを期待できない中で，引き続き企業誘致や市税の徴収率向上に取り組み，自主財源の確保に努める。</a:t>
          </a:r>
        </a:p>
        <a:p>
          <a:r>
            <a:rPr kumimoji="1" lang="ja-JP" altLang="en-US" sz="1300">
              <a:latin typeface="ＭＳ Ｐゴシック" panose="020B0600070205080204" pitchFamily="50" charset="-128"/>
              <a:ea typeface="ＭＳ Ｐゴシック" panose="020B0600070205080204" pitchFamily="50" charset="-128"/>
            </a:rPr>
            <a:t>　また，喫緊の課題である人口減少対策に取り組みつつ，経常経費の削減に努め，財政の健全化を図る。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125942</xdr:rowOff>
    </xdr:to>
    <xdr:cxnSp macro="">
      <xdr:nvCxnSpPr>
        <xdr:cNvPr id="69" name="直線コネクタ 68"/>
        <xdr:cNvCxnSpPr/>
      </xdr:nvCxnSpPr>
      <xdr:spPr>
        <a:xfrm>
          <a:off x="4114800" y="73268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125942</xdr:rowOff>
    </xdr:to>
    <xdr:cxnSp macro="">
      <xdr:nvCxnSpPr>
        <xdr:cNvPr id="72" name="直線コネクタ 71"/>
        <xdr:cNvCxnSpPr/>
      </xdr:nvCxnSpPr>
      <xdr:spPr>
        <a:xfrm>
          <a:off x="3225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105833</xdr:rowOff>
    </xdr:to>
    <xdr:cxnSp macro="">
      <xdr:nvCxnSpPr>
        <xdr:cNvPr id="75" name="直線コネクタ 74"/>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105833</xdr:rowOff>
    </xdr:to>
    <xdr:cxnSp macro="">
      <xdr:nvCxnSpPr>
        <xdr:cNvPr id="78" name="直線コネクタ 77"/>
        <xdr:cNvCxnSpPr/>
      </xdr:nvCxnSpPr>
      <xdr:spPr>
        <a:xfrm>
          <a:off x="1447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8" name="楕円 87"/>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91669</xdr:rowOff>
    </xdr:from>
    <xdr:ext cx="762000" cy="259045"/>
    <xdr:sp macro="" textlink="">
      <xdr:nvSpPr>
        <xdr:cNvPr id="89" name="財政力該当値テキスト"/>
        <xdr:cNvSpPr txBox="1"/>
      </xdr:nvSpPr>
      <xdr:spPr>
        <a:xfrm>
          <a:off x="50419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15469</xdr:rowOff>
    </xdr:from>
    <xdr:ext cx="736600" cy="259045"/>
    <xdr:sp macro="" textlink="">
      <xdr:nvSpPr>
        <xdr:cNvPr id="91" name="テキスト ボックス 90"/>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93" name="テキスト ボックス 92"/>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95" name="テキスト ボックス 94"/>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97" name="テキスト ボックス 96"/>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定員適正化計画に基づく年次的な職員数削減による人件費の減や，平成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年度から地方債借入を償還元金以下とし，公債費の削減を図ってきたことなどにより，比率は依然として全国平均，類似団体内平均を下回っているものの，前年度より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88.9</a:t>
          </a:r>
          <a:r>
            <a:rPr kumimoji="1" lang="ja-JP" altLang="en-US" sz="1300">
              <a:latin typeface="ＭＳ Ｐゴシック" panose="020B0600070205080204" pitchFamily="50" charset="-128"/>
              <a:ea typeface="ＭＳ Ｐゴシック" panose="020B0600070205080204" pitchFamily="50" charset="-128"/>
            </a:rPr>
            <a:t>％となった。これは，普通交付税が合併算定替特例措置の縮減により減額となったことが主な要因である。今後は，市税収入に大きな伸びが期待できない中で，普通交付税の減額は避けられないため，年々増加傾向にある維持補修費の抑制に努めながら，引き続き人件費，公債費の削減を図っ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37465</xdr:rowOff>
    </xdr:from>
    <xdr:to>
      <xdr:col>23</xdr:col>
      <xdr:colOff>133350</xdr:colOff>
      <xdr:row>60</xdr:row>
      <xdr:rowOff>61595</xdr:rowOff>
    </xdr:to>
    <xdr:cxnSp macro="">
      <xdr:nvCxnSpPr>
        <xdr:cNvPr id="132" name="直線コネクタ 131"/>
        <xdr:cNvCxnSpPr/>
      </xdr:nvCxnSpPr>
      <xdr:spPr>
        <a:xfrm>
          <a:off x="4114800" y="1032446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115587</xdr:rowOff>
    </xdr:from>
    <xdr:ext cx="762000" cy="259045"/>
    <xdr:sp macro="" textlink="">
      <xdr:nvSpPr>
        <xdr:cNvPr id="133" name="財政構造の弾力性平均値テキスト"/>
        <xdr:cNvSpPr txBox="1"/>
      </xdr:nvSpPr>
      <xdr:spPr>
        <a:xfrm>
          <a:off x="5041900" y="1040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60113</xdr:rowOff>
    </xdr:from>
    <xdr:to>
      <xdr:col>19</xdr:col>
      <xdr:colOff>133350</xdr:colOff>
      <xdr:row>60</xdr:row>
      <xdr:rowOff>37465</xdr:rowOff>
    </xdr:to>
    <xdr:cxnSp macro="">
      <xdr:nvCxnSpPr>
        <xdr:cNvPr id="135" name="直線コネクタ 134"/>
        <xdr:cNvCxnSpPr/>
      </xdr:nvCxnSpPr>
      <xdr:spPr>
        <a:xfrm>
          <a:off x="3225800" y="10175663"/>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37" name="テキスト ボックス 136"/>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56092</xdr:rowOff>
    </xdr:from>
    <xdr:to>
      <xdr:col>15</xdr:col>
      <xdr:colOff>82550</xdr:colOff>
      <xdr:row>59</xdr:row>
      <xdr:rowOff>60113</xdr:rowOff>
    </xdr:to>
    <xdr:cxnSp macro="">
      <xdr:nvCxnSpPr>
        <xdr:cNvPr id="138" name="直線コネクタ 137"/>
        <xdr:cNvCxnSpPr/>
      </xdr:nvCxnSpPr>
      <xdr:spPr>
        <a:xfrm>
          <a:off x="2336800" y="1017164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97172</xdr:rowOff>
    </xdr:from>
    <xdr:ext cx="762000" cy="259045"/>
    <xdr:sp macro="" textlink="">
      <xdr:nvSpPr>
        <xdr:cNvPr id="140" name="テキスト ボックス 139"/>
        <xdr:cNvSpPr txBox="1"/>
      </xdr:nvSpPr>
      <xdr:spPr>
        <a:xfrm>
          <a:off x="28448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40005</xdr:rowOff>
    </xdr:from>
    <xdr:to>
      <xdr:col>11</xdr:col>
      <xdr:colOff>31750</xdr:colOff>
      <xdr:row>59</xdr:row>
      <xdr:rowOff>56092</xdr:rowOff>
    </xdr:to>
    <xdr:cxnSp macro="">
      <xdr:nvCxnSpPr>
        <xdr:cNvPr id="141" name="直線コネクタ 140"/>
        <xdr:cNvCxnSpPr/>
      </xdr:nvCxnSpPr>
      <xdr:spPr>
        <a:xfrm>
          <a:off x="1447800" y="1015555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145432</xdr:rowOff>
    </xdr:from>
    <xdr:ext cx="762000" cy="259045"/>
    <xdr:sp macro="" textlink="">
      <xdr:nvSpPr>
        <xdr:cNvPr id="143" name="テキスト ボックス 142"/>
        <xdr:cNvSpPr txBox="1"/>
      </xdr:nvSpPr>
      <xdr:spPr>
        <a:xfrm>
          <a:off x="19558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89129</xdr:rowOff>
    </xdr:from>
    <xdr:ext cx="762000" cy="259045"/>
    <xdr:sp macro="" textlink="">
      <xdr:nvSpPr>
        <xdr:cNvPr id="145" name="テキスト ボックス 144"/>
        <xdr:cNvSpPr txBox="1"/>
      </xdr:nvSpPr>
      <xdr:spPr>
        <a:xfrm>
          <a:off x="1066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10795</xdr:rowOff>
    </xdr:from>
    <xdr:to>
      <xdr:col>23</xdr:col>
      <xdr:colOff>184150</xdr:colOff>
      <xdr:row>60</xdr:row>
      <xdr:rowOff>112395</xdr:rowOff>
    </xdr:to>
    <xdr:sp macro="" textlink="">
      <xdr:nvSpPr>
        <xdr:cNvPr id="151" name="楕円 150"/>
        <xdr:cNvSpPr/>
      </xdr:nvSpPr>
      <xdr:spPr>
        <a:xfrm>
          <a:off x="49022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27322</xdr:rowOff>
    </xdr:from>
    <xdr:ext cx="762000" cy="259045"/>
    <xdr:sp macro="" textlink="">
      <xdr:nvSpPr>
        <xdr:cNvPr id="152" name="財政構造の弾力性該当値テキスト"/>
        <xdr:cNvSpPr txBox="1"/>
      </xdr:nvSpPr>
      <xdr:spPr>
        <a:xfrm>
          <a:off x="5041900" y="1014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158115</xdr:rowOff>
    </xdr:from>
    <xdr:to>
      <xdr:col>19</xdr:col>
      <xdr:colOff>184150</xdr:colOff>
      <xdr:row>60</xdr:row>
      <xdr:rowOff>88265</xdr:rowOff>
    </xdr:to>
    <xdr:sp macro="" textlink="">
      <xdr:nvSpPr>
        <xdr:cNvPr id="153" name="楕円 152"/>
        <xdr:cNvSpPr/>
      </xdr:nvSpPr>
      <xdr:spPr>
        <a:xfrm>
          <a:off x="4064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98442</xdr:rowOff>
    </xdr:from>
    <xdr:ext cx="736600" cy="259045"/>
    <xdr:sp macro="" textlink="">
      <xdr:nvSpPr>
        <xdr:cNvPr id="154" name="テキスト ボックス 153"/>
        <xdr:cNvSpPr txBox="1"/>
      </xdr:nvSpPr>
      <xdr:spPr>
        <a:xfrm>
          <a:off x="3733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9313</xdr:rowOff>
    </xdr:from>
    <xdr:to>
      <xdr:col>15</xdr:col>
      <xdr:colOff>133350</xdr:colOff>
      <xdr:row>59</xdr:row>
      <xdr:rowOff>110913</xdr:rowOff>
    </xdr:to>
    <xdr:sp macro="" textlink="">
      <xdr:nvSpPr>
        <xdr:cNvPr id="155" name="楕円 154"/>
        <xdr:cNvSpPr/>
      </xdr:nvSpPr>
      <xdr:spPr>
        <a:xfrm>
          <a:off x="31750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121090</xdr:rowOff>
    </xdr:from>
    <xdr:ext cx="762000" cy="259045"/>
    <xdr:sp macro="" textlink="">
      <xdr:nvSpPr>
        <xdr:cNvPr id="156" name="テキスト ボックス 155"/>
        <xdr:cNvSpPr txBox="1"/>
      </xdr:nvSpPr>
      <xdr:spPr>
        <a:xfrm>
          <a:off x="2844800" y="989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5292</xdr:rowOff>
    </xdr:from>
    <xdr:to>
      <xdr:col>11</xdr:col>
      <xdr:colOff>82550</xdr:colOff>
      <xdr:row>59</xdr:row>
      <xdr:rowOff>106892</xdr:rowOff>
    </xdr:to>
    <xdr:sp macro="" textlink="">
      <xdr:nvSpPr>
        <xdr:cNvPr id="157" name="楕円 156"/>
        <xdr:cNvSpPr/>
      </xdr:nvSpPr>
      <xdr:spPr>
        <a:xfrm>
          <a:off x="2286000" y="101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117069</xdr:rowOff>
    </xdr:from>
    <xdr:ext cx="762000" cy="259045"/>
    <xdr:sp macro="" textlink="">
      <xdr:nvSpPr>
        <xdr:cNvPr id="158" name="テキスト ボックス 157"/>
        <xdr:cNvSpPr txBox="1"/>
      </xdr:nvSpPr>
      <xdr:spPr>
        <a:xfrm>
          <a:off x="1955800" y="988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160655</xdr:rowOff>
    </xdr:from>
    <xdr:to>
      <xdr:col>7</xdr:col>
      <xdr:colOff>31750</xdr:colOff>
      <xdr:row>59</xdr:row>
      <xdr:rowOff>90805</xdr:rowOff>
    </xdr:to>
    <xdr:sp macro="" textlink="">
      <xdr:nvSpPr>
        <xdr:cNvPr id="159" name="楕円 158"/>
        <xdr:cNvSpPr/>
      </xdr:nvSpPr>
      <xdr:spPr>
        <a:xfrm>
          <a:off x="13970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100982</xdr:rowOff>
    </xdr:from>
    <xdr:ext cx="762000" cy="259045"/>
    <xdr:sp macro="" textlink="">
      <xdr:nvSpPr>
        <xdr:cNvPr id="160" name="テキスト ボックス 159"/>
        <xdr:cNvSpPr txBox="1"/>
      </xdr:nvSpPr>
      <xdr:spPr>
        <a:xfrm>
          <a:off x="1066800" y="987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[163,672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a:t>
          </a:r>
          <a:r>
            <a:rPr kumimoji="1" lang="en-US" altLang="ja-JP" sz="1300">
              <a:latin typeface="ＭＳ Ｐゴシック" panose="020B0600070205080204" pitchFamily="50" charset="-128"/>
              <a:ea typeface="ＭＳ Ｐゴシック" panose="020B0600070205080204" pitchFamily="50" charset="-128"/>
            </a:rPr>
            <a:t>163,672</a:t>
          </a:r>
          <a:r>
            <a:rPr kumimoji="1" lang="ja-JP" altLang="en-US" sz="1300">
              <a:latin typeface="ＭＳ Ｐゴシック" panose="020B0600070205080204" pitchFamily="50" charset="-128"/>
              <a:ea typeface="ＭＳ Ｐゴシック" panose="020B0600070205080204" pitchFamily="50" charset="-128"/>
            </a:rPr>
            <a:t>円で類似団体内平均を下回ったものの，前年度より</a:t>
          </a:r>
          <a:r>
            <a:rPr kumimoji="1" lang="en-US" altLang="ja-JP" sz="1300">
              <a:latin typeface="ＭＳ Ｐゴシック" panose="020B0600070205080204" pitchFamily="50" charset="-128"/>
              <a:ea typeface="ＭＳ Ｐゴシック" panose="020B0600070205080204" pitchFamily="50" charset="-128"/>
            </a:rPr>
            <a:t>689</a:t>
          </a:r>
          <a:r>
            <a:rPr kumimoji="1" lang="ja-JP" altLang="en-US" sz="1300">
              <a:latin typeface="ＭＳ Ｐゴシック" panose="020B0600070205080204" pitchFamily="50" charset="-128"/>
              <a:ea typeface="ＭＳ Ｐゴシック" panose="020B0600070205080204" pitchFamily="50" charset="-128"/>
            </a:rPr>
            <a:t>円増となった。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人件費については，定員適正化計画に基づく職員数削減により減，物件費についても，道路台帳統合整備の完了に伴い減となったが，人口が</a:t>
          </a:r>
          <a:r>
            <a:rPr kumimoji="1" lang="en-US" altLang="ja-JP" sz="1300">
              <a:latin typeface="ＭＳ Ｐゴシック" panose="020B0600070205080204" pitchFamily="50" charset="-128"/>
              <a:ea typeface="ＭＳ Ｐゴシック" panose="020B0600070205080204" pitchFamily="50" charset="-128"/>
            </a:rPr>
            <a:t>607</a:t>
          </a:r>
          <a:r>
            <a:rPr kumimoji="1" lang="ja-JP" altLang="en-US" sz="1300">
              <a:latin typeface="ＭＳ Ｐゴシック" panose="020B0600070205080204" pitchFamily="50" charset="-128"/>
              <a:ea typeface="ＭＳ Ｐゴシック" panose="020B0600070205080204" pitchFamily="50" charset="-128"/>
            </a:rPr>
            <a:t>人の減となったことから，人口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人当たりの比率が上昇した。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今後は，引き続き人件費の削減を図るとともに，事務事業の見直し及び公共施設の統廃合等によりコスト削減を図っていく。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76910</xdr:rowOff>
    </xdr:from>
    <xdr:to>
      <xdr:col>23</xdr:col>
      <xdr:colOff>133350</xdr:colOff>
      <xdr:row>83</xdr:row>
      <xdr:rowOff>82452</xdr:rowOff>
    </xdr:to>
    <xdr:cxnSp macro="">
      <xdr:nvCxnSpPr>
        <xdr:cNvPr id="195" name="直線コネクタ 194"/>
        <xdr:cNvCxnSpPr/>
      </xdr:nvCxnSpPr>
      <xdr:spPr>
        <a:xfrm>
          <a:off x="4114800" y="14307260"/>
          <a:ext cx="838200" cy="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39127</xdr:rowOff>
    </xdr:from>
    <xdr:ext cx="762000" cy="259045"/>
    <xdr:sp macro="" textlink="">
      <xdr:nvSpPr>
        <xdr:cNvPr id="196" name="人件費・物件費等の状況平均値テキスト"/>
        <xdr:cNvSpPr txBox="1"/>
      </xdr:nvSpPr>
      <xdr:spPr>
        <a:xfrm>
          <a:off x="5041900" y="1426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53794</xdr:rowOff>
    </xdr:from>
    <xdr:to>
      <xdr:col>19</xdr:col>
      <xdr:colOff>133350</xdr:colOff>
      <xdr:row>83</xdr:row>
      <xdr:rowOff>76910</xdr:rowOff>
    </xdr:to>
    <xdr:cxnSp macro="">
      <xdr:nvCxnSpPr>
        <xdr:cNvPr id="198" name="直線コネクタ 197"/>
        <xdr:cNvCxnSpPr/>
      </xdr:nvCxnSpPr>
      <xdr:spPr>
        <a:xfrm>
          <a:off x="3225800" y="14284144"/>
          <a:ext cx="889000" cy="2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120860</xdr:rowOff>
    </xdr:from>
    <xdr:ext cx="736600" cy="259045"/>
    <xdr:sp macro="" textlink="">
      <xdr:nvSpPr>
        <xdr:cNvPr id="200" name="テキスト ボックス 199"/>
        <xdr:cNvSpPr txBox="1"/>
      </xdr:nvSpPr>
      <xdr:spPr>
        <a:xfrm>
          <a:off x="3733800" y="14351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25087</xdr:rowOff>
    </xdr:from>
    <xdr:to>
      <xdr:col>15</xdr:col>
      <xdr:colOff>82550</xdr:colOff>
      <xdr:row>83</xdr:row>
      <xdr:rowOff>53794</xdr:rowOff>
    </xdr:to>
    <xdr:cxnSp macro="">
      <xdr:nvCxnSpPr>
        <xdr:cNvPr id="201" name="直線コネクタ 200"/>
        <xdr:cNvCxnSpPr/>
      </xdr:nvCxnSpPr>
      <xdr:spPr>
        <a:xfrm>
          <a:off x="2336800" y="14255437"/>
          <a:ext cx="889000" cy="2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90343</xdr:rowOff>
    </xdr:from>
    <xdr:ext cx="762000" cy="259045"/>
    <xdr:sp macro="" textlink="">
      <xdr:nvSpPr>
        <xdr:cNvPr id="203" name="テキスト ボックス 202"/>
        <xdr:cNvSpPr txBox="1"/>
      </xdr:nvSpPr>
      <xdr:spPr>
        <a:xfrm>
          <a:off x="2844800" y="1397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127960</xdr:rowOff>
    </xdr:from>
    <xdr:to>
      <xdr:col>11</xdr:col>
      <xdr:colOff>31750</xdr:colOff>
      <xdr:row>83</xdr:row>
      <xdr:rowOff>25087</xdr:rowOff>
    </xdr:to>
    <xdr:cxnSp macro="">
      <xdr:nvCxnSpPr>
        <xdr:cNvPr id="204" name="直線コネクタ 203"/>
        <xdr:cNvCxnSpPr/>
      </xdr:nvCxnSpPr>
      <xdr:spPr>
        <a:xfrm>
          <a:off x="1447800" y="14186860"/>
          <a:ext cx="889000" cy="6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50826</xdr:rowOff>
    </xdr:from>
    <xdr:ext cx="762000" cy="259045"/>
    <xdr:sp macro="" textlink="">
      <xdr:nvSpPr>
        <xdr:cNvPr id="206" name="テキスト ボックス 205"/>
        <xdr:cNvSpPr txBox="1"/>
      </xdr:nvSpPr>
      <xdr:spPr>
        <a:xfrm>
          <a:off x="1955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12926</xdr:rowOff>
    </xdr:from>
    <xdr:ext cx="762000" cy="259045"/>
    <xdr:sp macro="" textlink="">
      <xdr:nvSpPr>
        <xdr:cNvPr id="208" name="テキスト ボックス 207"/>
        <xdr:cNvSpPr txBox="1"/>
      </xdr:nvSpPr>
      <xdr:spPr>
        <a:xfrm>
          <a:off x="1066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31652</xdr:rowOff>
    </xdr:from>
    <xdr:to>
      <xdr:col>23</xdr:col>
      <xdr:colOff>184150</xdr:colOff>
      <xdr:row>83</xdr:row>
      <xdr:rowOff>133252</xdr:rowOff>
    </xdr:to>
    <xdr:sp macro="" textlink="">
      <xdr:nvSpPr>
        <xdr:cNvPr id="214" name="楕円 213"/>
        <xdr:cNvSpPr/>
      </xdr:nvSpPr>
      <xdr:spPr>
        <a:xfrm>
          <a:off x="4902200" y="1426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48179</xdr:rowOff>
    </xdr:from>
    <xdr:ext cx="762000" cy="259045"/>
    <xdr:sp macro="" textlink="">
      <xdr:nvSpPr>
        <xdr:cNvPr id="215" name="人件費・物件費等の状況該当値テキスト"/>
        <xdr:cNvSpPr txBox="1"/>
      </xdr:nvSpPr>
      <xdr:spPr>
        <a:xfrm>
          <a:off x="5041900" y="1410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26110</xdr:rowOff>
    </xdr:from>
    <xdr:to>
      <xdr:col>19</xdr:col>
      <xdr:colOff>184150</xdr:colOff>
      <xdr:row>83</xdr:row>
      <xdr:rowOff>127710</xdr:rowOff>
    </xdr:to>
    <xdr:sp macro="" textlink="">
      <xdr:nvSpPr>
        <xdr:cNvPr id="216" name="楕円 215"/>
        <xdr:cNvSpPr/>
      </xdr:nvSpPr>
      <xdr:spPr>
        <a:xfrm>
          <a:off x="4064000" y="1425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137887</xdr:rowOff>
    </xdr:from>
    <xdr:ext cx="736600" cy="259045"/>
    <xdr:sp macro="" textlink="">
      <xdr:nvSpPr>
        <xdr:cNvPr id="217" name="テキスト ボックス 216"/>
        <xdr:cNvSpPr txBox="1"/>
      </xdr:nvSpPr>
      <xdr:spPr>
        <a:xfrm>
          <a:off x="3733800" y="1402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2994</xdr:rowOff>
    </xdr:from>
    <xdr:to>
      <xdr:col>15</xdr:col>
      <xdr:colOff>133350</xdr:colOff>
      <xdr:row>83</xdr:row>
      <xdr:rowOff>104594</xdr:rowOff>
    </xdr:to>
    <xdr:sp macro="" textlink="">
      <xdr:nvSpPr>
        <xdr:cNvPr id="218" name="楕円 217"/>
        <xdr:cNvSpPr/>
      </xdr:nvSpPr>
      <xdr:spPr>
        <a:xfrm>
          <a:off x="3175000" y="1423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89371</xdr:rowOff>
    </xdr:from>
    <xdr:ext cx="762000" cy="259045"/>
    <xdr:sp macro="" textlink="">
      <xdr:nvSpPr>
        <xdr:cNvPr id="219" name="テキスト ボックス 218"/>
        <xdr:cNvSpPr txBox="1"/>
      </xdr:nvSpPr>
      <xdr:spPr>
        <a:xfrm>
          <a:off x="2844800" y="1431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145737</xdr:rowOff>
    </xdr:from>
    <xdr:to>
      <xdr:col>11</xdr:col>
      <xdr:colOff>82550</xdr:colOff>
      <xdr:row>83</xdr:row>
      <xdr:rowOff>75887</xdr:rowOff>
    </xdr:to>
    <xdr:sp macro="" textlink="">
      <xdr:nvSpPr>
        <xdr:cNvPr id="220" name="楕円 219"/>
        <xdr:cNvSpPr/>
      </xdr:nvSpPr>
      <xdr:spPr>
        <a:xfrm>
          <a:off x="2286000" y="142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60664</xdr:rowOff>
    </xdr:from>
    <xdr:ext cx="762000" cy="259045"/>
    <xdr:sp macro="" textlink="">
      <xdr:nvSpPr>
        <xdr:cNvPr id="221" name="テキスト ボックス 220"/>
        <xdr:cNvSpPr txBox="1"/>
      </xdr:nvSpPr>
      <xdr:spPr>
        <a:xfrm>
          <a:off x="1955800" y="14291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77160</xdr:rowOff>
    </xdr:from>
    <xdr:to>
      <xdr:col>7</xdr:col>
      <xdr:colOff>31750</xdr:colOff>
      <xdr:row>83</xdr:row>
      <xdr:rowOff>7310</xdr:rowOff>
    </xdr:to>
    <xdr:sp macro="" textlink="">
      <xdr:nvSpPr>
        <xdr:cNvPr id="222" name="楕円 221"/>
        <xdr:cNvSpPr/>
      </xdr:nvSpPr>
      <xdr:spPr>
        <a:xfrm>
          <a:off x="1397000" y="1413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163537</xdr:rowOff>
    </xdr:from>
    <xdr:ext cx="762000" cy="259045"/>
    <xdr:sp macro="" textlink="">
      <xdr:nvSpPr>
        <xdr:cNvPr id="223" name="テキスト ボックス 222"/>
        <xdr:cNvSpPr txBox="1"/>
      </xdr:nvSpPr>
      <xdr:spPr>
        <a:xfrm>
          <a:off x="1066800" y="1422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ラスパイレス指数は，全国平均，類似団体内平均を下回っている。（なお，</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は前年度数値を引用している。）今後も週休日の振替制度の活用及びその他の諸手当の見直し等により給与の適正化に努める。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45296</xdr:rowOff>
    </xdr:from>
    <xdr:to>
      <xdr:col>81</xdr:col>
      <xdr:colOff>44450</xdr:colOff>
      <xdr:row>86</xdr:row>
      <xdr:rowOff>45296</xdr:rowOff>
    </xdr:to>
    <xdr:cxnSp macro="">
      <xdr:nvCxnSpPr>
        <xdr:cNvPr id="257" name="直線コネクタ 256"/>
        <xdr:cNvCxnSpPr/>
      </xdr:nvCxnSpPr>
      <xdr:spPr>
        <a:xfrm>
          <a:off x="16179800" y="147899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6790</xdr:rowOff>
    </xdr:from>
    <xdr:ext cx="762000" cy="259045"/>
    <xdr:sp macro="" textlink="">
      <xdr:nvSpPr>
        <xdr:cNvPr id="258"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86</xdr:row>
      <xdr:rowOff>45296</xdr:rowOff>
    </xdr:to>
    <xdr:cxnSp macro="">
      <xdr:nvCxnSpPr>
        <xdr:cNvPr id="260" name="直線コネクタ 259"/>
        <xdr:cNvCxnSpPr/>
      </xdr:nvCxnSpPr>
      <xdr:spPr>
        <a:xfrm>
          <a:off x="15290800" y="1468543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62" name="テキスト ボックス 261"/>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85</xdr:row>
      <xdr:rowOff>136313</xdr:rowOff>
    </xdr:to>
    <xdr:cxnSp macro="">
      <xdr:nvCxnSpPr>
        <xdr:cNvPr id="263" name="直線コネクタ 262"/>
        <xdr:cNvCxnSpPr/>
      </xdr:nvCxnSpPr>
      <xdr:spPr>
        <a:xfrm flipV="1">
          <a:off x="14401800" y="1468543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121090</xdr:rowOff>
    </xdr:from>
    <xdr:ext cx="762000" cy="259045"/>
    <xdr:sp macro="" textlink="">
      <xdr:nvSpPr>
        <xdr:cNvPr id="265" name="テキスト ボックス 264"/>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80011</xdr:rowOff>
    </xdr:from>
    <xdr:to>
      <xdr:col>68</xdr:col>
      <xdr:colOff>152400</xdr:colOff>
      <xdr:row>85</xdr:row>
      <xdr:rowOff>136313</xdr:rowOff>
    </xdr:to>
    <xdr:cxnSp macro="">
      <xdr:nvCxnSpPr>
        <xdr:cNvPr id="266" name="直線コネクタ 265"/>
        <xdr:cNvCxnSpPr/>
      </xdr:nvCxnSpPr>
      <xdr:spPr>
        <a:xfrm>
          <a:off x="13512800" y="14653261"/>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8" name="テキスト ボックス 267"/>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40657</xdr:rowOff>
    </xdr:from>
    <xdr:ext cx="762000" cy="259045"/>
    <xdr:sp macro="" textlink="">
      <xdr:nvSpPr>
        <xdr:cNvPr id="270" name="テキスト ボックス 269"/>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165946</xdr:rowOff>
    </xdr:from>
    <xdr:to>
      <xdr:col>81</xdr:col>
      <xdr:colOff>95250</xdr:colOff>
      <xdr:row>86</xdr:row>
      <xdr:rowOff>96096</xdr:rowOff>
    </xdr:to>
    <xdr:sp macro="" textlink="">
      <xdr:nvSpPr>
        <xdr:cNvPr id="276" name="楕円 275"/>
        <xdr:cNvSpPr/>
      </xdr:nvSpPr>
      <xdr:spPr>
        <a:xfrm>
          <a:off x="169672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11023</xdr:rowOff>
    </xdr:from>
    <xdr:ext cx="762000" cy="259045"/>
    <xdr:sp macro="" textlink="">
      <xdr:nvSpPr>
        <xdr:cNvPr id="277" name="給与水準   （国との比較）該当値テキスト"/>
        <xdr:cNvSpPr txBox="1"/>
      </xdr:nvSpPr>
      <xdr:spPr>
        <a:xfrm>
          <a:off x="171069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165946</xdr:rowOff>
    </xdr:from>
    <xdr:to>
      <xdr:col>77</xdr:col>
      <xdr:colOff>95250</xdr:colOff>
      <xdr:row>86</xdr:row>
      <xdr:rowOff>96096</xdr:rowOff>
    </xdr:to>
    <xdr:sp macro="" textlink="">
      <xdr:nvSpPr>
        <xdr:cNvPr id="278" name="楕円 277"/>
        <xdr:cNvSpPr/>
      </xdr:nvSpPr>
      <xdr:spPr>
        <a:xfrm>
          <a:off x="16129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106273</xdr:rowOff>
    </xdr:from>
    <xdr:ext cx="736600" cy="259045"/>
    <xdr:sp macro="" textlink="">
      <xdr:nvSpPr>
        <xdr:cNvPr id="279" name="テキスト ボックス 278"/>
        <xdr:cNvSpPr txBox="1"/>
      </xdr:nvSpPr>
      <xdr:spPr>
        <a:xfrm>
          <a:off x="15798800" y="1450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80" name="楕円 279"/>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81" name="テキスト ボックス 280"/>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85513</xdr:rowOff>
    </xdr:from>
    <xdr:to>
      <xdr:col>68</xdr:col>
      <xdr:colOff>203200</xdr:colOff>
      <xdr:row>86</xdr:row>
      <xdr:rowOff>15663</xdr:rowOff>
    </xdr:to>
    <xdr:sp macro="" textlink="">
      <xdr:nvSpPr>
        <xdr:cNvPr id="282" name="楕円 281"/>
        <xdr:cNvSpPr/>
      </xdr:nvSpPr>
      <xdr:spPr>
        <a:xfrm>
          <a:off x="14351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25840</xdr:rowOff>
    </xdr:from>
    <xdr:ext cx="762000" cy="259045"/>
    <xdr:sp macro="" textlink="">
      <xdr:nvSpPr>
        <xdr:cNvPr id="283" name="テキスト ボックス 282"/>
        <xdr:cNvSpPr txBox="1"/>
      </xdr:nvSpPr>
      <xdr:spPr>
        <a:xfrm>
          <a:off x="14020800" y="1442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84" name="楕円 283"/>
        <xdr:cNvSpPr/>
      </xdr:nvSpPr>
      <xdr:spPr>
        <a:xfrm>
          <a:off x="13462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140988</xdr:rowOff>
    </xdr:from>
    <xdr:ext cx="762000" cy="259045"/>
    <xdr:sp macro="" textlink="">
      <xdr:nvSpPr>
        <xdr:cNvPr id="285" name="テキスト ボックス 284"/>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町村合併後の住民サービスの低下を防ぐ目的から，旧町村毎に支所を配置して行政運営を行っており，職員の効率的な配置が図りにくかったことから，平成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年度の職員数は前年度より</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人増の</a:t>
          </a:r>
          <a:r>
            <a:rPr kumimoji="1" lang="en-US" altLang="ja-JP" sz="1300">
              <a:latin typeface="ＭＳ Ｐゴシック" panose="020B0600070205080204" pitchFamily="50" charset="-128"/>
              <a:ea typeface="ＭＳ Ｐゴシック" panose="020B0600070205080204" pitchFamily="50" charset="-128"/>
            </a:rPr>
            <a:t>464</a:t>
          </a:r>
          <a:r>
            <a:rPr kumimoji="1" lang="ja-JP" altLang="en-US" sz="1300">
              <a:latin typeface="ＭＳ Ｐゴシック" panose="020B0600070205080204" pitchFamily="50" charset="-128"/>
              <a:ea typeface="ＭＳ Ｐゴシック" panose="020B0600070205080204" pitchFamily="50" charset="-128"/>
            </a:rPr>
            <a:t>人となった。また，人口も</a:t>
          </a:r>
          <a:r>
            <a:rPr kumimoji="1" lang="en-US" altLang="ja-JP" sz="1300">
              <a:latin typeface="ＭＳ Ｐゴシック" panose="020B0600070205080204" pitchFamily="50" charset="-128"/>
              <a:ea typeface="ＭＳ Ｐゴシック" panose="020B0600070205080204" pitchFamily="50" charset="-128"/>
            </a:rPr>
            <a:t>607</a:t>
          </a:r>
          <a:r>
            <a:rPr kumimoji="1" lang="ja-JP" altLang="en-US" sz="1300">
              <a:latin typeface="ＭＳ Ｐゴシック" panose="020B0600070205080204" pitchFamily="50" charset="-128"/>
              <a:ea typeface="ＭＳ Ｐゴシック" panose="020B0600070205080204" pitchFamily="50" charset="-128"/>
            </a:rPr>
            <a:t>人の減となったことも重なり，人口千人当たり職員数は</a:t>
          </a:r>
          <a:r>
            <a:rPr kumimoji="1" lang="en-US" altLang="ja-JP" sz="1300">
              <a:latin typeface="ＭＳ Ｐゴシック" panose="020B0600070205080204" pitchFamily="50" charset="-128"/>
              <a:ea typeface="ＭＳ Ｐゴシック" panose="020B0600070205080204" pitchFamily="50" charset="-128"/>
            </a:rPr>
            <a:t>0.15</a:t>
          </a:r>
          <a:r>
            <a:rPr kumimoji="1" lang="ja-JP" altLang="en-US" sz="1300">
              <a:latin typeface="ＭＳ Ｐゴシック" panose="020B0600070205080204" pitchFamily="50" charset="-128"/>
              <a:ea typeface="ＭＳ Ｐゴシック" panose="020B0600070205080204" pitchFamily="50" charset="-128"/>
            </a:rPr>
            <a:t>人増加し，全国平均，茨城県平均を上回り，類似団体内平均とほぼ同水準となった。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今後は，機構改革等により引き続き適正な定員管理に努めていく。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121436</xdr:rowOff>
    </xdr:from>
    <xdr:to>
      <xdr:col>81</xdr:col>
      <xdr:colOff>44450</xdr:colOff>
      <xdr:row>62</xdr:row>
      <xdr:rowOff>138672</xdr:rowOff>
    </xdr:to>
    <xdr:cxnSp macro="">
      <xdr:nvCxnSpPr>
        <xdr:cNvPr id="322" name="直線コネクタ 321"/>
        <xdr:cNvCxnSpPr/>
      </xdr:nvCxnSpPr>
      <xdr:spPr>
        <a:xfrm>
          <a:off x="16179800" y="10751336"/>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83716</xdr:rowOff>
    </xdr:from>
    <xdr:ext cx="762000" cy="259045"/>
    <xdr:sp macro="" textlink="">
      <xdr:nvSpPr>
        <xdr:cNvPr id="323" name="定員管理の状況平均値テキスト"/>
        <xdr:cNvSpPr txBox="1"/>
      </xdr:nvSpPr>
      <xdr:spPr>
        <a:xfrm>
          <a:off x="17106900" y="10542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114542</xdr:rowOff>
    </xdr:from>
    <xdr:to>
      <xdr:col>77</xdr:col>
      <xdr:colOff>44450</xdr:colOff>
      <xdr:row>62</xdr:row>
      <xdr:rowOff>121436</xdr:rowOff>
    </xdr:to>
    <xdr:cxnSp macro="">
      <xdr:nvCxnSpPr>
        <xdr:cNvPr id="325" name="直線コネクタ 324"/>
        <xdr:cNvCxnSpPr/>
      </xdr:nvCxnSpPr>
      <xdr:spPr>
        <a:xfrm>
          <a:off x="15290800" y="1074444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7" name="テキスト ボックス 326"/>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114542</xdr:rowOff>
    </xdr:from>
    <xdr:to>
      <xdr:col>72</xdr:col>
      <xdr:colOff>203200</xdr:colOff>
      <xdr:row>62</xdr:row>
      <xdr:rowOff>120287</xdr:rowOff>
    </xdr:to>
    <xdr:cxnSp macro="">
      <xdr:nvCxnSpPr>
        <xdr:cNvPr id="328" name="直線コネクタ 327"/>
        <xdr:cNvCxnSpPr/>
      </xdr:nvCxnSpPr>
      <xdr:spPr>
        <a:xfrm flipV="1">
          <a:off x="14401800" y="10744442"/>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146793</xdr:rowOff>
    </xdr:from>
    <xdr:ext cx="762000" cy="259045"/>
    <xdr:sp macro="" textlink="">
      <xdr:nvSpPr>
        <xdr:cNvPr id="330" name="テキスト ボックス 329"/>
        <xdr:cNvSpPr txBox="1"/>
      </xdr:nvSpPr>
      <xdr:spPr>
        <a:xfrm>
          <a:off x="14909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120287</xdr:rowOff>
    </xdr:from>
    <xdr:to>
      <xdr:col>68</xdr:col>
      <xdr:colOff>152400</xdr:colOff>
      <xdr:row>62</xdr:row>
      <xdr:rowOff>127181</xdr:rowOff>
    </xdr:to>
    <xdr:cxnSp macro="">
      <xdr:nvCxnSpPr>
        <xdr:cNvPr id="331" name="直線コネクタ 330"/>
        <xdr:cNvCxnSpPr/>
      </xdr:nvCxnSpPr>
      <xdr:spPr>
        <a:xfrm flipV="1">
          <a:off x="13512800" y="1075018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3" name="テキスト ボックス 332"/>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35" name="テキスト ボックス 334"/>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87872</xdr:rowOff>
    </xdr:from>
    <xdr:to>
      <xdr:col>81</xdr:col>
      <xdr:colOff>95250</xdr:colOff>
      <xdr:row>63</xdr:row>
      <xdr:rowOff>18022</xdr:rowOff>
    </xdr:to>
    <xdr:sp macro="" textlink="">
      <xdr:nvSpPr>
        <xdr:cNvPr id="341" name="楕円 340"/>
        <xdr:cNvSpPr/>
      </xdr:nvSpPr>
      <xdr:spPr>
        <a:xfrm>
          <a:off x="16967200" y="1071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59949</xdr:rowOff>
    </xdr:from>
    <xdr:ext cx="762000" cy="259045"/>
    <xdr:sp macro="" textlink="">
      <xdr:nvSpPr>
        <xdr:cNvPr id="342" name="定員管理の状況該当値テキスト"/>
        <xdr:cNvSpPr txBox="1"/>
      </xdr:nvSpPr>
      <xdr:spPr>
        <a:xfrm>
          <a:off x="17106900" y="106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70636</xdr:rowOff>
    </xdr:from>
    <xdr:to>
      <xdr:col>77</xdr:col>
      <xdr:colOff>95250</xdr:colOff>
      <xdr:row>63</xdr:row>
      <xdr:rowOff>786</xdr:rowOff>
    </xdr:to>
    <xdr:sp macro="" textlink="">
      <xdr:nvSpPr>
        <xdr:cNvPr id="343" name="楕円 342"/>
        <xdr:cNvSpPr/>
      </xdr:nvSpPr>
      <xdr:spPr>
        <a:xfrm>
          <a:off x="16129000" y="107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157013</xdr:rowOff>
    </xdr:from>
    <xdr:ext cx="736600" cy="259045"/>
    <xdr:sp macro="" textlink="">
      <xdr:nvSpPr>
        <xdr:cNvPr id="344" name="テキスト ボックス 343"/>
        <xdr:cNvSpPr txBox="1"/>
      </xdr:nvSpPr>
      <xdr:spPr>
        <a:xfrm>
          <a:off x="15798800" y="10786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63742</xdr:rowOff>
    </xdr:from>
    <xdr:to>
      <xdr:col>73</xdr:col>
      <xdr:colOff>44450</xdr:colOff>
      <xdr:row>62</xdr:row>
      <xdr:rowOff>165342</xdr:rowOff>
    </xdr:to>
    <xdr:sp macro="" textlink="">
      <xdr:nvSpPr>
        <xdr:cNvPr id="345" name="楕円 344"/>
        <xdr:cNvSpPr/>
      </xdr:nvSpPr>
      <xdr:spPr>
        <a:xfrm>
          <a:off x="15240000" y="1069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46" name="テキスト ボックス 345"/>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69487</xdr:rowOff>
    </xdr:from>
    <xdr:to>
      <xdr:col>68</xdr:col>
      <xdr:colOff>203200</xdr:colOff>
      <xdr:row>62</xdr:row>
      <xdr:rowOff>171087</xdr:rowOff>
    </xdr:to>
    <xdr:sp macro="" textlink="">
      <xdr:nvSpPr>
        <xdr:cNvPr id="347" name="楕円 346"/>
        <xdr:cNvSpPr/>
      </xdr:nvSpPr>
      <xdr:spPr>
        <a:xfrm>
          <a:off x="14351000" y="106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155864</xdr:rowOff>
    </xdr:from>
    <xdr:ext cx="762000" cy="259045"/>
    <xdr:sp macro="" textlink="">
      <xdr:nvSpPr>
        <xdr:cNvPr id="348" name="テキスト ボックス 347"/>
        <xdr:cNvSpPr txBox="1"/>
      </xdr:nvSpPr>
      <xdr:spPr>
        <a:xfrm>
          <a:off x="14020800" y="1078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76381</xdr:rowOff>
    </xdr:from>
    <xdr:to>
      <xdr:col>64</xdr:col>
      <xdr:colOff>152400</xdr:colOff>
      <xdr:row>63</xdr:row>
      <xdr:rowOff>6531</xdr:rowOff>
    </xdr:to>
    <xdr:sp macro="" textlink="">
      <xdr:nvSpPr>
        <xdr:cNvPr id="349" name="楕円 348"/>
        <xdr:cNvSpPr/>
      </xdr:nvSpPr>
      <xdr:spPr>
        <a:xfrm>
          <a:off x="13462000" y="107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162758</xdr:rowOff>
    </xdr:from>
    <xdr:ext cx="762000" cy="259045"/>
    <xdr:sp macro="" textlink="">
      <xdr:nvSpPr>
        <xdr:cNvPr id="350" name="テキスト ボックス 349"/>
        <xdr:cNvSpPr txBox="1"/>
      </xdr:nvSpPr>
      <xdr:spPr>
        <a:xfrm>
          <a:off x="13131800" y="1079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実質公債費比率は，全国平均，茨城県平均で上回っているものの，前年度から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％となり，類似団体平均を下回っている。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年度から地方債借入を償還元金以下とし，公債費の抑制に取り組んだことが要因である。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今後も，地方債借入の抑制を図るなど，健全な財政運営に努めていく。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159279</xdr:rowOff>
    </xdr:from>
    <xdr:to>
      <xdr:col>81</xdr:col>
      <xdr:colOff>44450</xdr:colOff>
      <xdr:row>36</xdr:row>
      <xdr:rowOff>165312</xdr:rowOff>
    </xdr:to>
    <xdr:cxnSp macro="">
      <xdr:nvCxnSpPr>
        <xdr:cNvPr id="384" name="直線コネクタ 383"/>
        <xdr:cNvCxnSpPr/>
      </xdr:nvCxnSpPr>
      <xdr:spPr>
        <a:xfrm flipV="1">
          <a:off x="16179800" y="6331479"/>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144056</xdr:rowOff>
    </xdr:from>
    <xdr:ext cx="762000" cy="259045"/>
    <xdr:sp macro="" textlink="">
      <xdr:nvSpPr>
        <xdr:cNvPr id="385" name="公債費負担の状況平均値テキスト"/>
        <xdr:cNvSpPr txBox="1"/>
      </xdr:nvSpPr>
      <xdr:spPr>
        <a:xfrm>
          <a:off x="17106900" y="63162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165312</xdr:rowOff>
    </xdr:from>
    <xdr:to>
      <xdr:col>77</xdr:col>
      <xdr:colOff>44450</xdr:colOff>
      <xdr:row>37</xdr:row>
      <xdr:rowOff>9948</xdr:rowOff>
    </xdr:to>
    <xdr:cxnSp macro="">
      <xdr:nvCxnSpPr>
        <xdr:cNvPr id="387" name="直線コネクタ 386"/>
        <xdr:cNvCxnSpPr/>
      </xdr:nvCxnSpPr>
      <xdr:spPr>
        <a:xfrm flipV="1">
          <a:off x="15290800" y="633751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389" name="テキスト ボックス 388"/>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9948</xdr:rowOff>
    </xdr:from>
    <xdr:to>
      <xdr:col>72</xdr:col>
      <xdr:colOff>203200</xdr:colOff>
      <xdr:row>37</xdr:row>
      <xdr:rowOff>36089</xdr:rowOff>
    </xdr:to>
    <xdr:cxnSp macro="">
      <xdr:nvCxnSpPr>
        <xdr:cNvPr id="390" name="直線コネクタ 389"/>
        <xdr:cNvCxnSpPr/>
      </xdr:nvCxnSpPr>
      <xdr:spPr>
        <a:xfrm flipV="1">
          <a:off x="14401800" y="6353598"/>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87753</xdr:rowOff>
    </xdr:from>
    <xdr:ext cx="762000" cy="259045"/>
    <xdr:sp macro="" textlink="">
      <xdr:nvSpPr>
        <xdr:cNvPr id="392" name="テキスト ボックス 391"/>
        <xdr:cNvSpPr txBox="1"/>
      </xdr:nvSpPr>
      <xdr:spPr>
        <a:xfrm>
          <a:off x="14909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36089</xdr:rowOff>
    </xdr:from>
    <xdr:to>
      <xdr:col>68</xdr:col>
      <xdr:colOff>152400</xdr:colOff>
      <xdr:row>37</xdr:row>
      <xdr:rowOff>66252</xdr:rowOff>
    </xdr:to>
    <xdr:cxnSp macro="">
      <xdr:nvCxnSpPr>
        <xdr:cNvPr id="393" name="直線コネクタ 392"/>
        <xdr:cNvCxnSpPr/>
      </xdr:nvCxnSpPr>
      <xdr:spPr>
        <a:xfrm flipV="1">
          <a:off x="13512800" y="637973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95796</xdr:rowOff>
    </xdr:from>
    <xdr:ext cx="762000" cy="259045"/>
    <xdr:sp macro="" textlink="">
      <xdr:nvSpPr>
        <xdr:cNvPr id="395" name="テキスト ボックス 394"/>
        <xdr:cNvSpPr txBox="1"/>
      </xdr:nvSpPr>
      <xdr:spPr>
        <a:xfrm>
          <a:off x="14020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113894</xdr:rowOff>
    </xdr:from>
    <xdr:ext cx="762000" cy="259045"/>
    <xdr:sp macro="" textlink="">
      <xdr:nvSpPr>
        <xdr:cNvPr id="397" name="テキスト ボックス 396"/>
        <xdr:cNvSpPr txBox="1"/>
      </xdr:nvSpPr>
      <xdr:spPr>
        <a:xfrm>
          <a:off x="13131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108479</xdr:rowOff>
    </xdr:from>
    <xdr:to>
      <xdr:col>81</xdr:col>
      <xdr:colOff>95250</xdr:colOff>
      <xdr:row>37</xdr:row>
      <xdr:rowOff>38629</xdr:rowOff>
    </xdr:to>
    <xdr:sp macro="" textlink="">
      <xdr:nvSpPr>
        <xdr:cNvPr id="403" name="楕円 402"/>
        <xdr:cNvSpPr/>
      </xdr:nvSpPr>
      <xdr:spPr>
        <a:xfrm>
          <a:off x="16967200" y="62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29756</xdr:rowOff>
    </xdr:from>
    <xdr:ext cx="762000" cy="259045"/>
    <xdr:sp macro="" textlink="">
      <xdr:nvSpPr>
        <xdr:cNvPr id="404" name="公債費負担の状況該当値テキスト"/>
        <xdr:cNvSpPr txBox="1"/>
      </xdr:nvSpPr>
      <xdr:spPr>
        <a:xfrm>
          <a:off x="17106900" y="6201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114512</xdr:rowOff>
    </xdr:from>
    <xdr:to>
      <xdr:col>77</xdr:col>
      <xdr:colOff>95250</xdr:colOff>
      <xdr:row>37</xdr:row>
      <xdr:rowOff>44662</xdr:rowOff>
    </xdr:to>
    <xdr:sp macro="" textlink="">
      <xdr:nvSpPr>
        <xdr:cNvPr id="405" name="楕円 404"/>
        <xdr:cNvSpPr/>
      </xdr:nvSpPr>
      <xdr:spPr>
        <a:xfrm>
          <a:off x="161290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54839</xdr:rowOff>
    </xdr:from>
    <xdr:ext cx="736600" cy="259045"/>
    <xdr:sp macro="" textlink="">
      <xdr:nvSpPr>
        <xdr:cNvPr id="406" name="テキスト ボックス 405"/>
        <xdr:cNvSpPr txBox="1"/>
      </xdr:nvSpPr>
      <xdr:spPr>
        <a:xfrm>
          <a:off x="15798800" y="6055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130598</xdr:rowOff>
    </xdr:from>
    <xdr:to>
      <xdr:col>73</xdr:col>
      <xdr:colOff>44450</xdr:colOff>
      <xdr:row>37</xdr:row>
      <xdr:rowOff>60748</xdr:rowOff>
    </xdr:to>
    <xdr:sp macro="" textlink="">
      <xdr:nvSpPr>
        <xdr:cNvPr id="407" name="楕円 406"/>
        <xdr:cNvSpPr/>
      </xdr:nvSpPr>
      <xdr:spPr>
        <a:xfrm>
          <a:off x="15240000" y="63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70925</xdr:rowOff>
    </xdr:from>
    <xdr:ext cx="762000" cy="259045"/>
    <xdr:sp macro="" textlink="">
      <xdr:nvSpPr>
        <xdr:cNvPr id="408" name="テキスト ボックス 407"/>
        <xdr:cNvSpPr txBox="1"/>
      </xdr:nvSpPr>
      <xdr:spPr>
        <a:xfrm>
          <a:off x="14909800" y="607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156739</xdr:rowOff>
    </xdr:from>
    <xdr:to>
      <xdr:col>68</xdr:col>
      <xdr:colOff>203200</xdr:colOff>
      <xdr:row>37</xdr:row>
      <xdr:rowOff>86889</xdr:rowOff>
    </xdr:to>
    <xdr:sp macro="" textlink="">
      <xdr:nvSpPr>
        <xdr:cNvPr id="409" name="楕円 408"/>
        <xdr:cNvSpPr/>
      </xdr:nvSpPr>
      <xdr:spPr>
        <a:xfrm>
          <a:off x="143510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97066</xdr:rowOff>
    </xdr:from>
    <xdr:ext cx="762000" cy="259045"/>
    <xdr:sp macro="" textlink="">
      <xdr:nvSpPr>
        <xdr:cNvPr id="410" name="テキスト ボックス 409"/>
        <xdr:cNvSpPr txBox="1"/>
      </xdr:nvSpPr>
      <xdr:spPr>
        <a:xfrm>
          <a:off x="14020800" y="609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15452</xdr:rowOff>
    </xdr:from>
    <xdr:to>
      <xdr:col>64</xdr:col>
      <xdr:colOff>152400</xdr:colOff>
      <xdr:row>37</xdr:row>
      <xdr:rowOff>117052</xdr:rowOff>
    </xdr:to>
    <xdr:sp macro="" textlink="">
      <xdr:nvSpPr>
        <xdr:cNvPr id="411" name="楕円 410"/>
        <xdr:cNvSpPr/>
      </xdr:nvSpPr>
      <xdr:spPr>
        <a:xfrm>
          <a:off x="13462000" y="63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127229</xdr:rowOff>
    </xdr:from>
    <xdr:ext cx="762000" cy="259045"/>
    <xdr:sp macro="" textlink="">
      <xdr:nvSpPr>
        <xdr:cNvPr id="412" name="テキスト ボックス 411"/>
        <xdr:cNvSpPr txBox="1"/>
      </xdr:nvSpPr>
      <xdr:spPr>
        <a:xfrm>
          <a:off x="13131800" y="612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前年度から</a:t>
          </a:r>
          <a:r>
            <a:rPr kumimoji="1" lang="en-US" altLang="ja-JP" sz="1200">
              <a:latin typeface="ＭＳ Ｐゴシック" panose="020B0600070205080204" pitchFamily="50" charset="-128"/>
              <a:ea typeface="ＭＳ Ｐゴシック" panose="020B0600070205080204" pitchFamily="50" charset="-128"/>
            </a:rPr>
            <a:t>6.3</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15.1</a:t>
          </a:r>
          <a:r>
            <a:rPr kumimoji="1" lang="ja-JP" altLang="en-US" sz="1200">
              <a:latin typeface="ＭＳ Ｐゴシック" panose="020B0600070205080204" pitchFamily="50" charset="-128"/>
              <a:ea typeface="ＭＳ Ｐゴシック" panose="020B0600070205080204" pitchFamily="50" charset="-128"/>
            </a:rPr>
            <a:t>％となり，全国平均，茨城県平均及び類似団体内平均全てにおいて下回っている。平成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年度は標準財政規模が前年度から</a:t>
          </a:r>
          <a:r>
            <a:rPr kumimoji="1" lang="en-US" altLang="ja-JP" sz="1200">
              <a:latin typeface="ＭＳ Ｐゴシック" panose="020B0600070205080204" pitchFamily="50" charset="-128"/>
              <a:ea typeface="ＭＳ Ｐゴシック" panose="020B0600070205080204" pitchFamily="50" charset="-128"/>
            </a:rPr>
            <a:t>333</a:t>
          </a:r>
          <a:r>
            <a:rPr kumimoji="1" lang="ja-JP" altLang="en-US" sz="1200">
              <a:latin typeface="ＭＳ Ｐゴシック" panose="020B0600070205080204" pitchFamily="50" charset="-128"/>
              <a:ea typeface="ＭＳ Ｐゴシック" panose="020B0600070205080204" pitchFamily="50" charset="-128"/>
            </a:rPr>
            <a:t>百万円減となったものの，地方債残高が</a:t>
          </a:r>
          <a:r>
            <a:rPr kumimoji="1" lang="en-US" altLang="ja-JP" sz="1200">
              <a:latin typeface="ＭＳ Ｐゴシック" panose="020B0600070205080204" pitchFamily="50" charset="-128"/>
              <a:ea typeface="ＭＳ Ｐゴシック" panose="020B0600070205080204" pitchFamily="50" charset="-128"/>
            </a:rPr>
            <a:t>485</a:t>
          </a:r>
          <a:r>
            <a:rPr kumimoji="1" lang="ja-JP" altLang="en-US" sz="1200">
              <a:latin typeface="ＭＳ Ｐゴシック" panose="020B0600070205080204" pitchFamily="50" charset="-128"/>
              <a:ea typeface="ＭＳ Ｐゴシック" panose="020B0600070205080204" pitchFamily="50" charset="-128"/>
            </a:rPr>
            <a:t>百万円の減，公営企業債等繰入見込額が</a:t>
          </a:r>
          <a:r>
            <a:rPr kumimoji="1" lang="en-US" altLang="ja-JP" sz="1200">
              <a:latin typeface="ＭＳ Ｐゴシック" panose="020B0600070205080204" pitchFamily="50" charset="-128"/>
              <a:ea typeface="ＭＳ Ｐゴシック" panose="020B0600070205080204" pitchFamily="50" charset="-128"/>
            </a:rPr>
            <a:t>452</a:t>
          </a:r>
          <a:r>
            <a:rPr kumimoji="1" lang="ja-JP" altLang="en-US" sz="1200">
              <a:latin typeface="ＭＳ Ｐゴシック" panose="020B0600070205080204" pitchFamily="50" charset="-128"/>
              <a:ea typeface="ＭＳ Ｐゴシック" panose="020B0600070205080204" pitchFamily="50" charset="-128"/>
            </a:rPr>
            <a:t>百万円の減となり，これらをあわせた将来負担額が</a:t>
          </a:r>
          <a:r>
            <a:rPr kumimoji="1" lang="en-US" altLang="ja-JP" sz="1200">
              <a:latin typeface="ＭＳ Ｐゴシック" panose="020B0600070205080204" pitchFamily="50" charset="-128"/>
              <a:ea typeface="ＭＳ Ｐゴシック" panose="020B0600070205080204" pitchFamily="50" charset="-128"/>
            </a:rPr>
            <a:t>931</a:t>
          </a:r>
          <a:r>
            <a:rPr kumimoji="1" lang="ja-JP" altLang="en-US" sz="1200">
              <a:latin typeface="ＭＳ Ｐゴシック" panose="020B0600070205080204" pitchFamily="50" charset="-128"/>
              <a:ea typeface="ＭＳ Ｐゴシック" panose="020B0600070205080204" pitchFamily="50" charset="-128"/>
            </a:rPr>
            <a:t>百万円の減となった。また，基準財政需要額算入見込額が</a:t>
          </a:r>
          <a:r>
            <a:rPr kumimoji="1" lang="en-US" altLang="ja-JP" sz="1200">
              <a:latin typeface="ＭＳ Ｐゴシック" panose="020B0600070205080204" pitchFamily="50" charset="-128"/>
              <a:ea typeface="ＭＳ Ｐゴシック" panose="020B0600070205080204" pitchFamily="50" charset="-128"/>
            </a:rPr>
            <a:t>483</a:t>
          </a:r>
          <a:r>
            <a:rPr kumimoji="1" lang="ja-JP" altLang="en-US" sz="1200">
              <a:latin typeface="ＭＳ Ｐゴシック" panose="020B0600070205080204" pitchFamily="50" charset="-128"/>
              <a:ea typeface="ＭＳ Ｐゴシック" panose="020B0600070205080204" pitchFamily="50" charset="-128"/>
            </a:rPr>
            <a:t>百万円減となったものの地域創生基金に</a:t>
          </a:r>
          <a:r>
            <a:rPr kumimoji="1" lang="en-US" altLang="ja-JP" sz="1200">
              <a:latin typeface="ＭＳ Ｐゴシック" panose="020B0600070205080204" pitchFamily="50" charset="-128"/>
              <a:ea typeface="ＭＳ Ｐゴシック" panose="020B0600070205080204" pitchFamily="50" charset="-128"/>
            </a:rPr>
            <a:t>700</a:t>
          </a:r>
          <a:r>
            <a:rPr kumimoji="1" lang="ja-JP" altLang="en-US" sz="1200">
              <a:latin typeface="ＭＳ Ｐゴシック" panose="020B0600070205080204" pitchFamily="50" charset="-128"/>
              <a:ea typeface="ＭＳ Ｐゴシック" panose="020B0600070205080204" pitchFamily="50" charset="-128"/>
            </a:rPr>
            <a:t>百万円を積み立てたことにより充当可能基金が</a:t>
          </a:r>
          <a:r>
            <a:rPr kumimoji="1" lang="en-US" altLang="ja-JP" sz="1200">
              <a:latin typeface="ＭＳ Ｐゴシック" panose="020B0600070205080204" pitchFamily="50" charset="-128"/>
              <a:ea typeface="ＭＳ Ｐゴシック" panose="020B0600070205080204" pitchFamily="50" charset="-128"/>
            </a:rPr>
            <a:t>539</a:t>
          </a:r>
          <a:r>
            <a:rPr kumimoji="1" lang="ja-JP" altLang="en-US" sz="1200">
              <a:latin typeface="ＭＳ Ｐゴシック" panose="020B0600070205080204" pitchFamily="50" charset="-128"/>
              <a:ea typeface="ＭＳ Ｐゴシック" panose="020B0600070205080204" pitchFamily="50" charset="-128"/>
            </a:rPr>
            <a:t>百万円の増となったことが，将来負担比率が下がった主な要因である。今後も地方債借入れの抑制を図るなど，健全な財政運営に努めていく。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87236</xdr:rowOff>
    </xdr:from>
    <xdr:to>
      <xdr:col>81</xdr:col>
      <xdr:colOff>44450</xdr:colOff>
      <xdr:row>14</xdr:row>
      <xdr:rowOff>102438</xdr:rowOff>
    </xdr:to>
    <xdr:cxnSp macro="">
      <xdr:nvCxnSpPr>
        <xdr:cNvPr id="444" name="直線コネクタ 443"/>
        <xdr:cNvCxnSpPr/>
      </xdr:nvCxnSpPr>
      <xdr:spPr>
        <a:xfrm flipV="1">
          <a:off x="16179800" y="2487536"/>
          <a:ext cx="8382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100449</xdr:rowOff>
    </xdr:from>
    <xdr:ext cx="762000" cy="259045"/>
    <xdr:sp macro="" textlink="">
      <xdr:nvSpPr>
        <xdr:cNvPr id="445" name="将来負担の状況平均値テキスト"/>
        <xdr:cNvSpPr txBox="1"/>
      </xdr:nvSpPr>
      <xdr:spPr>
        <a:xfrm>
          <a:off x="17106900" y="250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102438</xdr:rowOff>
    </xdr:from>
    <xdr:to>
      <xdr:col>77</xdr:col>
      <xdr:colOff>44450</xdr:colOff>
      <xdr:row>14</xdr:row>
      <xdr:rowOff>113297</xdr:rowOff>
    </xdr:to>
    <xdr:cxnSp macro="">
      <xdr:nvCxnSpPr>
        <xdr:cNvPr id="447" name="直線コネクタ 446"/>
        <xdr:cNvCxnSpPr/>
      </xdr:nvCxnSpPr>
      <xdr:spPr>
        <a:xfrm flipV="1">
          <a:off x="15290800" y="2502738"/>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46677</xdr:rowOff>
    </xdr:from>
    <xdr:ext cx="736600" cy="259045"/>
    <xdr:sp macro="" textlink="">
      <xdr:nvSpPr>
        <xdr:cNvPr id="449" name="テキスト ボックス 448"/>
        <xdr:cNvSpPr txBox="1"/>
      </xdr:nvSpPr>
      <xdr:spPr>
        <a:xfrm>
          <a:off x="15798800" y="2618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113297</xdr:rowOff>
    </xdr:from>
    <xdr:to>
      <xdr:col>72</xdr:col>
      <xdr:colOff>203200</xdr:colOff>
      <xdr:row>14</xdr:row>
      <xdr:rowOff>135738</xdr:rowOff>
    </xdr:to>
    <xdr:cxnSp macro="">
      <xdr:nvCxnSpPr>
        <xdr:cNvPr id="450" name="直線コネクタ 449"/>
        <xdr:cNvCxnSpPr/>
      </xdr:nvCxnSpPr>
      <xdr:spPr>
        <a:xfrm flipV="1">
          <a:off x="14401800" y="2513597"/>
          <a:ext cx="8890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56088</xdr:rowOff>
    </xdr:from>
    <xdr:ext cx="762000" cy="259045"/>
    <xdr:sp macro="" textlink="">
      <xdr:nvSpPr>
        <xdr:cNvPr id="452" name="テキスト ボックス 451"/>
        <xdr:cNvSpPr txBox="1"/>
      </xdr:nvSpPr>
      <xdr:spPr>
        <a:xfrm>
          <a:off x="14909800" y="262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135255</xdr:rowOff>
    </xdr:from>
    <xdr:to>
      <xdr:col>68</xdr:col>
      <xdr:colOff>152400</xdr:colOff>
      <xdr:row>14</xdr:row>
      <xdr:rowOff>135738</xdr:rowOff>
    </xdr:to>
    <xdr:cxnSp macro="">
      <xdr:nvCxnSpPr>
        <xdr:cNvPr id="453" name="直線コネクタ 452"/>
        <xdr:cNvCxnSpPr/>
      </xdr:nvCxnSpPr>
      <xdr:spPr>
        <a:xfrm>
          <a:off x="13512800" y="2535555"/>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61637</xdr:rowOff>
    </xdr:from>
    <xdr:ext cx="762000" cy="259045"/>
    <xdr:sp macro="" textlink="">
      <xdr:nvSpPr>
        <xdr:cNvPr id="455" name="テキスト ボックス 454"/>
        <xdr:cNvSpPr txBox="1"/>
      </xdr:nvSpPr>
      <xdr:spPr>
        <a:xfrm>
          <a:off x="14020800" y="26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72496</xdr:rowOff>
    </xdr:from>
    <xdr:ext cx="762000" cy="259045"/>
    <xdr:sp macro="" textlink="">
      <xdr:nvSpPr>
        <xdr:cNvPr id="457" name="テキスト ボックス 456"/>
        <xdr:cNvSpPr txBox="1"/>
      </xdr:nvSpPr>
      <xdr:spPr>
        <a:xfrm>
          <a:off x="13131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36436</xdr:rowOff>
    </xdr:from>
    <xdr:to>
      <xdr:col>81</xdr:col>
      <xdr:colOff>95250</xdr:colOff>
      <xdr:row>14</xdr:row>
      <xdr:rowOff>138036</xdr:rowOff>
    </xdr:to>
    <xdr:sp macro="" textlink="">
      <xdr:nvSpPr>
        <xdr:cNvPr id="463" name="楕円 462"/>
        <xdr:cNvSpPr/>
      </xdr:nvSpPr>
      <xdr:spPr>
        <a:xfrm>
          <a:off x="16967200" y="243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129163</xdr:rowOff>
    </xdr:from>
    <xdr:ext cx="762000" cy="259045"/>
    <xdr:sp macro="" textlink="">
      <xdr:nvSpPr>
        <xdr:cNvPr id="464" name="将来負担の状況該当値テキスト"/>
        <xdr:cNvSpPr txBox="1"/>
      </xdr:nvSpPr>
      <xdr:spPr>
        <a:xfrm>
          <a:off x="17106900" y="2358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51638</xdr:rowOff>
    </xdr:from>
    <xdr:to>
      <xdr:col>77</xdr:col>
      <xdr:colOff>95250</xdr:colOff>
      <xdr:row>14</xdr:row>
      <xdr:rowOff>153238</xdr:rowOff>
    </xdr:to>
    <xdr:sp macro="" textlink="">
      <xdr:nvSpPr>
        <xdr:cNvPr id="465" name="楕円 464"/>
        <xdr:cNvSpPr/>
      </xdr:nvSpPr>
      <xdr:spPr>
        <a:xfrm>
          <a:off x="16129000" y="245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163415</xdr:rowOff>
    </xdr:from>
    <xdr:ext cx="736600" cy="259045"/>
    <xdr:sp macro="" textlink="">
      <xdr:nvSpPr>
        <xdr:cNvPr id="466" name="テキスト ボックス 465"/>
        <xdr:cNvSpPr txBox="1"/>
      </xdr:nvSpPr>
      <xdr:spPr>
        <a:xfrm>
          <a:off x="15798800" y="2220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62497</xdr:rowOff>
    </xdr:from>
    <xdr:to>
      <xdr:col>73</xdr:col>
      <xdr:colOff>44450</xdr:colOff>
      <xdr:row>14</xdr:row>
      <xdr:rowOff>164097</xdr:rowOff>
    </xdr:to>
    <xdr:sp macro="" textlink="">
      <xdr:nvSpPr>
        <xdr:cNvPr id="467" name="楕円 466"/>
        <xdr:cNvSpPr/>
      </xdr:nvSpPr>
      <xdr:spPr>
        <a:xfrm>
          <a:off x="15240000" y="246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2824</xdr:rowOff>
    </xdr:from>
    <xdr:ext cx="762000" cy="259045"/>
    <xdr:sp macro="" textlink="">
      <xdr:nvSpPr>
        <xdr:cNvPr id="468" name="テキスト ボックス 467"/>
        <xdr:cNvSpPr txBox="1"/>
      </xdr:nvSpPr>
      <xdr:spPr>
        <a:xfrm>
          <a:off x="14909800" y="2231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84938</xdr:rowOff>
    </xdr:from>
    <xdr:to>
      <xdr:col>68</xdr:col>
      <xdr:colOff>203200</xdr:colOff>
      <xdr:row>15</xdr:row>
      <xdr:rowOff>15088</xdr:rowOff>
    </xdr:to>
    <xdr:sp macro="" textlink="">
      <xdr:nvSpPr>
        <xdr:cNvPr id="469" name="楕円 468"/>
        <xdr:cNvSpPr/>
      </xdr:nvSpPr>
      <xdr:spPr>
        <a:xfrm>
          <a:off x="14351000" y="248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25265</xdr:rowOff>
    </xdr:from>
    <xdr:ext cx="762000" cy="259045"/>
    <xdr:sp macro="" textlink="">
      <xdr:nvSpPr>
        <xdr:cNvPr id="470" name="テキスト ボックス 469"/>
        <xdr:cNvSpPr txBox="1"/>
      </xdr:nvSpPr>
      <xdr:spPr>
        <a:xfrm>
          <a:off x="14020800" y="225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84455</xdr:rowOff>
    </xdr:from>
    <xdr:to>
      <xdr:col>64</xdr:col>
      <xdr:colOff>152400</xdr:colOff>
      <xdr:row>15</xdr:row>
      <xdr:rowOff>14605</xdr:rowOff>
    </xdr:to>
    <xdr:sp macro="" textlink="">
      <xdr:nvSpPr>
        <xdr:cNvPr id="471" name="楕円 470"/>
        <xdr:cNvSpPr/>
      </xdr:nvSpPr>
      <xdr:spPr>
        <a:xfrm>
          <a:off x="13462000" y="248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24782</xdr:rowOff>
    </xdr:from>
    <xdr:ext cx="762000" cy="259045"/>
    <xdr:sp macro="" textlink="">
      <xdr:nvSpPr>
        <xdr:cNvPr id="472" name="テキスト ボックス 471"/>
        <xdr:cNvSpPr txBox="1"/>
      </xdr:nvSpPr>
      <xdr:spPr>
        <a:xfrm>
          <a:off x="13131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茨城県常陸大宮市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42,860
42,609
348.45
23,455,059
22,189,775
1,200,037
13,824,011
25,872,414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人件費は，前年度から</a:t>
          </a:r>
          <a:r>
            <a:rPr kumimoji="1" lang="en-US" altLang="ja-JP" sz="1300" baseline="0">
              <a:latin typeface="ＭＳ Ｐゴシック" panose="020B0600070205080204" pitchFamily="50" charset="-128"/>
              <a:ea typeface="ＭＳ Ｐゴシック" panose="020B0600070205080204" pitchFamily="50" charset="-128"/>
            </a:rPr>
            <a:t>0.1</a:t>
          </a:r>
          <a:r>
            <a:rPr kumimoji="1" lang="ja-JP" altLang="en-US" sz="1300" baseline="0">
              <a:latin typeface="ＭＳ Ｐゴシック" panose="020B0600070205080204" pitchFamily="50" charset="-128"/>
              <a:ea typeface="ＭＳ Ｐゴシック" panose="020B0600070205080204" pitchFamily="50" charset="-128"/>
            </a:rPr>
            <a:t>ポイント増の</a:t>
          </a:r>
          <a:r>
            <a:rPr kumimoji="1" lang="en-US" altLang="ja-JP" sz="1300" baseline="0">
              <a:latin typeface="ＭＳ Ｐゴシック" panose="020B0600070205080204" pitchFamily="50" charset="-128"/>
              <a:ea typeface="ＭＳ Ｐゴシック" panose="020B0600070205080204" pitchFamily="50" charset="-128"/>
            </a:rPr>
            <a:t>24.9</a:t>
          </a:r>
          <a:r>
            <a:rPr kumimoji="1" lang="ja-JP" altLang="en-US" sz="1300" baseline="0">
              <a:latin typeface="ＭＳ Ｐゴシック" panose="020B0600070205080204" pitchFamily="50" charset="-128"/>
              <a:ea typeface="ＭＳ Ｐゴシック" panose="020B0600070205080204" pitchFamily="50" charset="-128"/>
            </a:rPr>
            <a:t>％となり，全国平均を下回っているものの，茨城県平均及び類似団体内平均を上回っている。要因としては，</a:t>
          </a:r>
          <a:r>
            <a:rPr kumimoji="1" lang="en-US" altLang="ja-JP" sz="1300" baseline="0">
              <a:latin typeface="ＭＳ Ｐゴシック" panose="020B0600070205080204" pitchFamily="50" charset="-128"/>
              <a:ea typeface="ＭＳ Ｐゴシック" panose="020B0600070205080204" pitchFamily="50" charset="-128"/>
            </a:rPr>
            <a:t>5</a:t>
          </a:r>
          <a:r>
            <a:rPr kumimoji="1" lang="ja-JP" altLang="en-US" sz="1300" baseline="0">
              <a:latin typeface="ＭＳ Ｐゴシック" panose="020B0600070205080204" pitchFamily="50" charset="-128"/>
              <a:ea typeface="ＭＳ Ｐゴシック" panose="020B0600070205080204" pitchFamily="50" charset="-128"/>
            </a:rPr>
            <a:t>町村合併後の住民サービスの低下を防ぐ目的から，旧町村毎に支所を配置して行政運営を行っているため，職員の効率的配置が図りにくかったことが考えられる。今後は引き続き，定員適正化計画に基づき職員数を削減し，人件費の抑制に努め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60706</xdr:rowOff>
    </xdr:from>
    <xdr:to>
      <xdr:col>24</xdr:col>
      <xdr:colOff>25400</xdr:colOff>
      <xdr:row>37</xdr:row>
      <xdr:rowOff>65278</xdr:rowOff>
    </xdr:to>
    <xdr:cxnSp macro="">
      <xdr:nvCxnSpPr>
        <xdr:cNvPr id="64" name="直線コネクタ 63"/>
        <xdr:cNvCxnSpPr/>
      </xdr:nvCxnSpPr>
      <xdr:spPr>
        <a:xfrm>
          <a:off x="3987800" y="64043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33274</xdr:rowOff>
    </xdr:from>
    <xdr:to>
      <xdr:col>19</xdr:col>
      <xdr:colOff>187325</xdr:colOff>
      <xdr:row>37</xdr:row>
      <xdr:rowOff>60706</xdr:rowOff>
    </xdr:to>
    <xdr:cxnSp macro="">
      <xdr:nvCxnSpPr>
        <xdr:cNvPr id="67" name="直線コネクタ 66"/>
        <xdr:cNvCxnSpPr/>
      </xdr:nvCxnSpPr>
      <xdr:spPr>
        <a:xfrm>
          <a:off x="3098800" y="6376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33274</xdr:rowOff>
    </xdr:from>
    <xdr:to>
      <xdr:col>15</xdr:col>
      <xdr:colOff>98425</xdr:colOff>
      <xdr:row>37</xdr:row>
      <xdr:rowOff>46990</xdr:rowOff>
    </xdr:to>
    <xdr:cxnSp macro="">
      <xdr:nvCxnSpPr>
        <xdr:cNvPr id="70" name="直線コネクタ 69"/>
        <xdr:cNvCxnSpPr/>
      </xdr:nvCxnSpPr>
      <xdr:spPr>
        <a:xfrm flipV="1">
          <a:off x="2209800" y="63769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74422</xdr:rowOff>
    </xdr:to>
    <xdr:cxnSp macro="">
      <xdr:nvCxnSpPr>
        <xdr:cNvPr id="73" name="直線コネクタ 72"/>
        <xdr:cNvCxnSpPr/>
      </xdr:nvCxnSpPr>
      <xdr:spPr>
        <a:xfrm flipV="1">
          <a:off x="1320800" y="63906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14478</xdr:rowOff>
    </xdr:from>
    <xdr:to>
      <xdr:col>24</xdr:col>
      <xdr:colOff>76200</xdr:colOff>
      <xdr:row>37</xdr:row>
      <xdr:rowOff>116078</xdr:rowOff>
    </xdr:to>
    <xdr:sp macro="" textlink="">
      <xdr:nvSpPr>
        <xdr:cNvPr id="83" name="楕円 82"/>
        <xdr:cNvSpPr/>
      </xdr:nvSpPr>
      <xdr:spPr>
        <a:xfrm>
          <a:off x="4775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158005</xdr:rowOff>
    </xdr:from>
    <xdr:ext cx="762000" cy="259045"/>
    <xdr:sp macro="" textlink="">
      <xdr:nvSpPr>
        <xdr:cNvPr id="84" name="人件費該当値テキスト"/>
        <xdr:cNvSpPr txBox="1"/>
      </xdr:nvSpPr>
      <xdr:spPr>
        <a:xfrm>
          <a:off x="4914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9906</xdr:rowOff>
    </xdr:from>
    <xdr:to>
      <xdr:col>20</xdr:col>
      <xdr:colOff>38100</xdr:colOff>
      <xdr:row>37</xdr:row>
      <xdr:rowOff>111506</xdr:rowOff>
    </xdr:to>
    <xdr:sp macro="" textlink="">
      <xdr:nvSpPr>
        <xdr:cNvPr id="85" name="楕円 84"/>
        <xdr:cNvSpPr/>
      </xdr:nvSpPr>
      <xdr:spPr>
        <a:xfrm>
          <a:off x="3937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96283</xdr:rowOff>
    </xdr:from>
    <xdr:ext cx="736600" cy="259045"/>
    <xdr:sp macro="" textlink="">
      <xdr:nvSpPr>
        <xdr:cNvPr id="86" name="テキスト ボックス 85"/>
        <xdr:cNvSpPr txBox="1"/>
      </xdr:nvSpPr>
      <xdr:spPr>
        <a:xfrm>
          <a:off x="3606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153924</xdr:rowOff>
    </xdr:from>
    <xdr:to>
      <xdr:col>15</xdr:col>
      <xdr:colOff>149225</xdr:colOff>
      <xdr:row>37</xdr:row>
      <xdr:rowOff>84074</xdr:rowOff>
    </xdr:to>
    <xdr:sp macro="" textlink="">
      <xdr:nvSpPr>
        <xdr:cNvPr id="87" name="楕円 86"/>
        <xdr:cNvSpPr/>
      </xdr:nvSpPr>
      <xdr:spPr>
        <a:xfrm>
          <a:off x="3048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88" name="テキスト ボックス 87"/>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89" name="楕円 88"/>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0" name="テキスト ボックス 89"/>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23622</xdr:rowOff>
    </xdr:from>
    <xdr:to>
      <xdr:col>6</xdr:col>
      <xdr:colOff>171450</xdr:colOff>
      <xdr:row>37</xdr:row>
      <xdr:rowOff>125222</xdr:rowOff>
    </xdr:to>
    <xdr:sp macro="" textlink="">
      <xdr:nvSpPr>
        <xdr:cNvPr id="91" name="楕円 90"/>
        <xdr:cNvSpPr/>
      </xdr:nvSpPr>
      <xdr:spPr>
        <a:xfrm>
          <a:off x="1270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109999</xdr:rowOff>
    </xdr:from>
    <xdr:ext cx="762000" cy="259045"/>
    <xdr:sp macro="" textlink="">
      <xdr:nvSpPr>
        <xdr:cNvPr id="92" name="テキスト ボックス 91"/>
        <xdr:cNvSpPr txBox="1"/>
      </xdr:nvSpPr>
      <xdr:spPr>
        <a:xfrm>
          <a:off x="939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16.0</a:t>
          </a:r>
          <a:r>
            <a:rPr kumimoji="1" lang="ja-JP" altLang="en-US" sz="1300">
              <a:latin typeface="ＭＳ Ｐゴシック" panose="020B0600070205080204" pitchFamily="50" charset="-128"/>
              <a:ea typeface="ＭＳ Ｐゴシック" panose="020B0600070205080204" pitchFamily="50" charset="-128"/>
            </a:rPr>
            <a:t>％となり，類似団体内平均，全国平均及び茨城県平均を上回っている。これは，公共交通の少ない地域での市内循環バス運行や，学校の統廃合によりスクールバス運行を行っていること，公共施設の指定管理委託を積極的に活用していることが主な要因である。今後は，地域公共交通網形成計画の策定，施設の統廃合により，コスト削減を図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94343</xdr:rowOff>
    </xdr:from>
    <xdr:to>
      <xdr:col>82</xdr:col>
      <xdr:colOff>107950</xdr:colOff>
      <xdr:row>18</xdr:row>
      <xdr:rowOff>170543</xdr:rowOff>
    </xdr:to>
    <xdr:cxnSp macro="">
      <xdr:nvCxnSpPr>
        <xdr:cNvPr id="127" name="直線コネクタ 126"/>
        <xdr:cNvCxnSpPr/>
      </xdr:nvCxnSpPr>
      <xdr:spPr>
        <a:xfrm>
          <a:off x="15671800" y="31804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28"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29029</xdr:rowOff>
    </xdr:from>
    <xdr:to>
      <xdr:col>78</xdr:col>
      <xdr:colOff>69850</xdr:colOff>
      <xdr:row>18</xdr:row>
      <xdr:rowOff>94343</xdr:rowOff>
    </xdr:to>
    <xdr:cxnSp macro="">
      <xdr:nvCxnSpPr>
        <xdr:cNvPr id="130" name="直線コネクタ 129"/>
        <xdr:cNvCxnSpPr/>
      </xdr:nvCxnSpPr>
      <xdr:spPr>
        <a:xfrm>
          <a:off x="14782800" y="31151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167821</xdr:rowOff>
    </xdr:from>
    <xdr:to>
      <xdr:col>73</xdr:col>
      <xdr:colOff>180975</xdr:colOff>
      <xdr:row>18</xdr:row>
      <xdr:rowOff>29029</xdr:rowOff>
    </xdr:to>
    <xdr:cxnSp macro="">
      <xdr:nvCxnSpPr>
        <xdr:cNvPr id="133" name="直線コネクタ 132"/>
        <xdr:cNvCxnSpPr/>
      </xdr:nvCxnSpPr>
      <xdr:spPr>
        <a:xfrm>
          <a:off x="13893800" y="30824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5" name="テキスト ボックス 134"/>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91621</xdr:rowOff>
    </xdr:from>
    <xdr:to>
      <xdr:col>69</xdr:col>
      <xdr:colOff>92075</xdr:colOff>
      <xdr:row>17</xdr:row>
      <xdr:rowOff>167821</xdr:rowOff>
    </xdr:to>
    <xdr:cxnSp macro="">
      <xdr:nvCxnSpPr>
        <xdr:cNvPr id="136" name="直線コネクタ 135"/>
        <xdr:cNvCxnSpPr/>
      </xdr:nvCxnSpPr>
      <xdr:spPr>
        <a:xfrm>
          <a:off x="13004800" y="30062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38" name="テキスト ボックス 137"/>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0" name="テキスト ボックス 139"/>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119743</xdr:rowOff>
    </xdr:from>
    <xdr:to>
      <xdr:col>82</xdr:col>
      <xdr:colOff>158750</xdr:colOff>
      <xdr:row>19</xdr:row>
      <xdr:rowOff>49893</xdr:rowOff>
    </xdr:to>
    <xdr:sp macro="" textlink="">
      <xdr:nvSpPr>
        <xdr:cNvPr id="146" name="楕円 145"/>
        <xdr:cNvSpPr/>
      </xdr:nvSpPr>
      <xdr:spPr>
        <a:xfrm>
          <a:off x="164592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91820</xdr:rowOff>
    </xdr:from>
    <xdr:ext cx="762000" cy="259045"/>
    <xdr:sp macro="" textlink="">
      <xdr:nvSpPr>
        <xdr:cNvPr id="147" name="物件費該当値テキスト"/>
        <xdr:cNvSpPr txBox="1"/>
      </xdr:nvSpPr>
      <xdr:spPr>
        <a:xfrm>
          <a:off x="16598900" y="317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43543</xdr:rowOff>
    </xdr:from>
    <xdr:to>
      <xdr:col>78</xdr:col>
      <xdr:colOff>120650</xdr:colOff>
      <xdr:row>18</xdr:row>
      <xdr:rowOff>145143</xdr:rowOff>
    </xdr:to>
    <xdr:sp macro="" textlink="">
      <xdr:nvSpPr>
        <xdr:cNvPr id="148" name="楕円 147"/>
        <xdr:cNvSpPr/>
      </xdr:nvSpPr>
      <xdr:spPr>
        <a:xfrm>
          <a:off x="15621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129920</xdr:rowOff>
    </xdr:from>
    <xdr:ext cx="736600" cy="259045"/>
    <xdr:sp macro="" textlink="">
      <xdr:nvSpPr>
        <xdr:cNvPr id="149" name="テキスト ボックス 148"/>
        <xdr:cNvSpPr txBox="1"/>
      </xdr:nvSpPr>
      <xdr:spPr>
        <a:xfrm>
          <a:off x="15290800" y="321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149679</xdr:rowOff>
    </xdr:from>
    <xdr:to>
      <xdr:col>74</xdr:col>
      <xdr:colOff>31750</xdr:colOff>
      <xdr:row>18</xdr:row>
      <xdr:rowOff>79829</xdr:rowOff>
    </xdr:to>
    <xdr:sp macro="" textlink="">
      <xdr:nvSpPr>
        <xdr:cNvPr id="150" name="楕円 149"/>
        <xdr:cNvSpPr/>
      </xdr:nvSpPr>
      <xdr:spPr>
        <a:xfrm>
          <a:off x="14732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64606</xdr:rowOff>
    </xdr:from>
    <xdr:ext cx="762000" cy="259045"/>
    <xdr:sp macro="" textlink="">
      <xdr:nvSpPr>
        <xdr:cNvPr id="151" name="テキスト ボックス 150"/>
        <xdr:cNvSpPr txBox="1"/>
      </xdr:nvSpPr>
      <xdr:spPr>
        <a:xfrm>
          <a:off x="14401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117021</xdr:rowOff>
    </xdr:from>
    <xdr:to>
      <xdr:col>69</xdr:col>
      <xdr:colOff>142875</xdr:colOff>
      <xdr:row>18</xdr:row>
      <xdr:rowOff>47171</xdr:rowOff>
    </xdr:to>
    <xdr:sp macro="" textlink="">
      <xdr:nvSpPr>
        <xdr:cNvPr id="152" name="楕円 151"/>
        <xdr:cNvSpPr/>
      </xdr:nvSpPr>
      <xdr:spPr>
        <a:xfrm>
          <a:off x="13843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31948</xdr:rowOff>
    </xdr:from>
    <xdr:ext cx="762000" cy="259045"/>
    <xdr:sp macro="" textlink="">
      <xdr:nvSpPr>
        <xdr:cNvPr id="153" name="テキスト ボックス 152"/>
        <xdr:cNvSpPr txBox="1"/>
      </xdr:nvSpPr>
      <xdr:spPr>
        <a:xfrm>
          <a:off x="13512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54" name="楕円 153"/>
        <xdr:cNvSpPr/>
      </xdr:nvSpPr>
      <xdr:spPr>
        <a:xfrm>
          <a:off x="12954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127198</xdr:rowOff>
    </xdr:from>
    <xdr:ext cx="762000" cy="259045"/>
    <xdr:sp macro="" textlink="">
      <xdr:nvSpPr>
        <xdr:cNvPr id="155" name="テキスト ボックス 154"/>
        <xdr:cNvSpPr txBox="1"/>
      </xdr:nvSpPr>
      <xdr:spPr>
        <a:xfrm>
          <a:off x="12623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類似団体平均，全国平均及び茨城県平均を下回っており，昨年度と同水準の</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となった。民間保育園等への入所事業，障害者自立支援事業等の介護給付費については，年々増加傾向にあり，今後も比率は上昇すると考えられる。少子化対策は市の政策としても特に重要な施策であるが，持続可能な制度運営を検証しながら，健全な財政運営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113393</xdr:rowOff>
    </xdr:from>
    <xdr:to>
      <xdr:col>24</xdr:col>
      <xdr:colOff>25400</xdr:colOff>
      <xdr:row>57</xdr:row>
      <xdr:rowOff>113393</xdr:rowOff>
    </xdr:to>
    <xdr:cxnSp macro="">
      <xdr:nvCxnSpPr>
        <xdr:cNvPr id="189" name="直線コネクタ 188"/>
        <xdr:cNvCxnSpPr/>
      </xdr:nvCxnSpPr>
      <xdr:spPr>
        <a:xfrm>
          <a:off x="3987800" y="98860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132642</xdr:rowOff>
    </xdr:from>
    <xdr:ext cx="762000" cy="259045"/>
    <xdr:sp macro="" textlink="">
      <xdr:nvSpPr>
        <xdr:cNvPr id="190" name="扶助費平均値テキスト"/>
        <xdr:cNvSpPr txBox="1"/>
      </xdr:nvSpPr>
      <xdr:spPr>
        <a:xfrm>
          <a:off x="4914900" y="990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26307</xdr:rowOff>
    </xdr:from>
    <xdr:to>
      <xdr:col>19</xdr:col>
      <xdr:colOff>187325</xdr:colOff>
      <xdr:row>57</xdr:row>
      <xdr:rowOff>113393</xdr:rowOff>
    </xdr:to>
    <xdr:cxnSp macro="">
      <xdr:nvCxnSpPr>
        <xdr:cNvPr id="192" name="直線コネクタ 191"/>
        <xdr:cNvCxnSpPr/>
      </xdr:nvCxnSpPr>
      <xdr:spPr>
        <a:xfrm>
          <a:off x="3098800" y="97989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194" name="テキスト ボックス 193"/>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4535</xdr:rowOff>
    </xdr:from>
    <xdr:to>
      <xdr:col>15</xdr:col>
      <xdr:colOff>98425</xdr:colOff>
      <xdr:row>57</xdr:row>
      <xdr:rowOff>26307</xdr:rowOff>
    </xdr:to>
    <xdr:cxnSp macro="">
      <xdr:nvCxnSpPr>
        <xdr:cNvPr id="195" name="直線コネクタ 194"/>
        <xdr:cNvCxnSpPr/>
      </xdr:nvCxnSpPr>
      <xdr:spPr>
        <a:xfrm>
          <a:off x="2209800" y="97771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7" name="テキスト ボックス 196"/>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132443</xdr:rowOff>
    </xdr:from>
    <xdr:to>
      <xdr:col>11</xdr:col>
      <xdr:colOff>9525</xdr:colOff>
      <xdr:row>57</xdr:row>
      <xdr:rowOff>4535</xdr:rowOff>
    </xdr:to>
    <xdr:cxnSp macro="">
      <xdr:nvCxnSpPr>
        <xdr:cNvPr id="198" name="直線コネクタ 197"/>
        <xdr:cNvCxnSpPr/>
      </xdr:nvCxnSpPr>
      <xdr:spPr>
        <a:xfrm>
          <a:off x="1320800" y="97336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159855</xdr:rowOff>
    </xdr:from>
    <xdr:ext cx="762000" cy="259045"/>
    <xdr:sp macro="" textlink="">
      <xdr:nvSpPr>
        <xdr:cNvPr id="200" name="テキスト ボックス 199"/>
        <xdr:cNvSpPr txBox="1"/>
      </xdr:nvSpPr>
      <xdr:spPr>
        <a:xfrm>
          <a:off x="1828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02" name="テキスト ボックス 201"/>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62593</xdr:rowOff>
    </xdr:from>
    <xdr:to>
      <xdr:col>24</xdr:col>
      <xdr:colOff>76200</xdr:colOff>
      <xdr:row>57</xdr:row>
      <xdr:rowOff>164193</xdr:rowOff>
    </xdr:to>
    <xdr:sp macro="" textlink="">
      <xdr:nvSpPr>
        <xdr:cNvPr id="208" name="楕円 207"/>
        <xdr:cNvSpPr/>
      </xdr:nvSpPr>
      <xdr:spPr>
        <a:xfrm>
          <a:off x="47752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79120</xdr:rowOff>
    </xdr:from>
    <xdr:ext cx="762000" cy="259045"/>
    <xdr:sp macro="" textlink="">
      <xdr:nvSpPr>
        <xdr:cNvPr id="209" name="扶助費該当値テキスト"/>
        <xdr:cNvSpPr txBox="1"/>
      </xdr:nvSpPr>
      <xdr:spPr>
        <a:xfrm>
          <a:off x="4914900" y="968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62593</xdr:rowOff>
    </xdr:from>
    <xdr:to>
      <xdr:col>20</xdr:col>
      <xdr:colOff>38100</xdr:colOff>
      <xdr:row>57</xdr:row>
      <xdr:rowOff>164193</xdr:rowOff>
    </xdr:to>
    <xdr:sp macro="" textlink="">
      <xdr:nvSpPr>
        <xdr:cNvPr id="210" name="楕円 209"/>
        <xdr:cNvSpPr/>
      </xdr:nvSpPr>
      <xdr:spPr>
        <a:xfrm>
          <a:off x="3937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2920</xdr:rowOff>
    </xdr:from>
    <xdr:ext cx="736600" cy="259045"/>
    <xdr:sp macro="" textlink="">
      <xdr:nvSpPr>
        <xdr:cNvPr id="211" name="テキスト ボックス 210"/>
        <xdr:cNvSpPr txBox="1"/>
      </xdr:nvSpPr>
      <xdr:spPr>
        <a:xfrm>
          <a:off x="3606800" y="960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146957</xdr:rowOff>
    </xdr:from>
    <xdr:to>
      <xdr:col>15</xdr:col>
      <xdr:colOff>149225</xdr:colOff>
      <xdr:row>57</xdr:row>
      <xdr:rowOff>77107</xdr:rowOff>
    </xdr:to>
    <xdr:sp macro="" textlink="">
      <xdr:nvSpPr>
        <xdr:cNvPr id="212" name="楕円 211"/>
        <xdr:cNvSpPr/>
      </xdr:nvSpPr>
      <xdr:spPr>
        <a:xfrm>
          <a:off x="3048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87284</xdr:rowOff>
    </xdr:from>
    <xdr:ext cx="762000" cy="259045"/>
    <xdr:sp macro="" textlink="">
      <xdr:nvSpPr>
        <xdr:cNvPr id="213" name="テキスト ボックス 212"/>
        <xdr:cNvSpPr txBox="1"/>
      </xdr:nvSpPr>
      <xdr:spPr>
        <a:xfrm>
          <a:off x="2717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125185</xdr:rowOff>
    </xdr:from>
    <xdr:to>
      <xdr:col>11</xdr:col>
      <xdr:colOff>60325</xdr:colOff>
      <xdr:row>57</xdr:row>
      <xdr:rowOff>55335</xdr:rowOff>
    </xdr:to>
    <xdr:sp macro="" textlink="">
      <xdr:nvSpPr>
        <xdr:cNvPr id="214" name="楕円 213"/>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65512</xdr:rowOff>
    </xdr:from>
    <xdr:ext cx="762000" cy="259045"/>
    <xdr:sp macro="" textlink="">
      <xdr:nvSpPr>
        <xdr:cNvPr id="215" name="テキスト ボックス 214"/>
        <xdr:cNvSpPr txBox="1"/>
      </xdr:nvSpPr>
      <xdr:spPr>
        <a:xfrm>
          <a:off x="1828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16" name="楕円 215"/>
        <xdr:cNvSpPr/>
      </xdr:nvSpPr>
      <xdr:spPr>
        <a:xfrm>
          <a:off x="1270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21970</xdr:rowOff>
    </xdr:from>
    <xdr:ext cx="762000" cy="259045"/>
    <xdr:sp macro="" textlink="">
      <xdr:nvSpPr>
        <xdr:cNvPr id="217" name="テキスト ボックス 216"/>
        <xdr:cNvSpPr txBox="1"/>
      </xdr:nvSpPr>
      <xdr:spPr>
        <a:xfrm>
          <a:off x="939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となり，前年度とほぼ同水準となった。類似団体内平均及び茨城県平均は下回っているものの，介護保険特別会計等の特別会計への繰出金が増加傾向にあるため，保険料の適正化を図るなど，財政の健全化に努めていく。</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45357</xdr:rowOff>
    </xdr:from>
    <xdr:to>
      <xdr:col>82</xdr:col>
      <xdr:colOff>107950</xdr:colOff>
      <xdr:row>56</xdr:row>
      <xdr:rowOff>51888</xdr:rowOff>
    </xdr:to>
    <xdr:cxnSp macro="">
      <xdr:nvCxnSpPr>
        <xdr:cNvPr id="252" name="直線コネクタ 251"/>
        <xdr:cNvCxnSpPr/>
      </xdr:nvCxnSpPr>
      <xdr:spPr>
        <a:xfrm flipV="1">
          <a:off x="15671800" y="964655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3"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6169</xdr:rowOff>
    </xdr:from>
    <xdr:to>
      <xdr:col>78</xdr:col>
      <xdr:colOff>69850</xdr:colOff>
      <xdr:row>56</xdr:row>
      <xdr:rowOff>51888</xdr:rowOff>
    </xdr:to>
    <xdr:cxnSp macro="">
      <xdr:nvCxnSpPr>
        <xdr:cNvPr id="255" name="直線コネクタ 254"/>
        <xdr:cNvCxnSpPr/>
      </xdr:nvCxnSpPr>
      <xdr:spPr>
        <a:xfrm>
          <a:off x="14782800" y="960736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7" name="テキスト ボックス 256"/>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131899</xdr:rowOff>
    </xdr:from>
    <xdr:to>
      <xdr:col>73</xdr:col>
      <xdr:colOff>180975</xdr:colOff>
      <xdr:row>56</xdr:row>
      <xdr:rowOff>6169</xdr:rowOff>
    </xdr:to>
    <xdr:cxnSp macro="">
      <xdr:nvCxnSpPr>
        <xdr:cNvPr id="258" name="直線コネクタ 257"/>
        <xdr:cNvCxnSpPr/>
      </xdr:nvCxnSpPr>
      <xdr:spPr>
        <a:xfrm>
          <a:off x="13893800" y="956164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60" name="テキスト ボックス 259"/>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73116</xdr:rowOff>
    </xdr:from>
    <xdr:to>
      <xdr:col>69</xdr:col>
      <xdr:colOff>92075</xdr:colOff>
      <xdr:row>55</xdr:row>
      <xdr:rowOff>131899</xdr:rowOff>
    </xdr:to>
    <xdr:cxnSp macro="">
      <xdr:nvCxnSpPr>
        <xdr:cNvPr id="261" name="直線コネクタ 260"/>
        <xdr:cNvCxnSpPr/>
      </xdr:nvCxnSpPr>
      <xdr:spPr>
        <a:xfrm>
          <a:off x="13004800" y="950286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3" name="テキスト ボックス 262"/>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65" name="テキスト ボックス 264"/>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71" name="楕円 270"/>
        <xdr:cNvSpPr/>
      </xdr:nvSpPr>
      <xdr:spPr>
        <a:xfrm>
          <a:off x="16459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11084</xdr:rowOff>
    </xdr:from>
    <xdr:ext cx="762000" cy="259045"/>
    <xdr:sp macro="" textlink="">
      <xdr:nvSpPr>
        <xdr:cNvPr id="272" name="その他該当値テキスト"/>
        <xdr:cNvSpPr txBox="1"/>
      </xdr:nvSpPr>
      <xdr:spPr>
        <a:xfrm>
          <a:off x="16598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1088</xdr:rowOff>
    </xdr:from>
    <xdr:to>
      <xdr:col>78</xdr:col>
      <xdr:colOff>120650</xdr:colOff>
      <xdr:row>56</xdr:row>
      <xdr:rowOff>102688</xdr:rowOff>
    </xdr:to>
    <xdr:sp macro="" textlink="">
      <xdr:nvSpPr>
        <xdr:cNvPr id="273" name="楕円 272"/>
        <xdr:cNvSpPr/>
      </xdr:nvSpPr>
      <xdr:spPr>
        <a:xfrm>
          <a:off x="15621000" y="9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112865</xdr:rowOff>
    </xdr:from>
    <xdr:ext cx="736600" cy="259045"/>
    <xdr:sp macro="" textlink="">
      <xdr:nvSpPr>
        <xdr:cNvPr id="274" name="テキスト ボックス 273"/>
        <xdr:cNvSpPr txBox="1"/>
      </xdr:nvSpPr>
      <xdr:spPr>
        <a:xfrm>
          <a:off x="15290800" y="9371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126819</xdr:rowOff>
    </xdr:from>
    <xdr:to>
      <xdr:col>74</xdr:col>
      <xdr:colOff>31750</xdr:colOff>
      <xdr:row>56</xdr:row>
      <xdr:rowOff>56969</xdr:rowOff>
    </xdr:to>
    <xdr:sp macro="" textlink="">
      <xdr:nvSpPr>
        <xdr:cNvPr id="275" name="楕円 274"/>
        <xdr:cNvSpPr/>
      </xdr:nvSpPr>
      <xdr:spPr>
        <a:xfrm>
          <a:off x="147320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67146</xdr:rowOff>
    </xdr:from>
    <xdr:ext cx="762000" cy="259045"/>
    <xdr:sp macro="" textlink="">
      <xdr:nvSpPr>
        <xdr:cNvPr id="276" name="テキスト ボックス 275"/>
        <xdr:cNvSpPr txBox="1"/>
      </xdr:nvSpPr>
      <xdr:spPr>
        <a:xfrm>
          <a:off x="14401800" y="932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81099</xdr:rowOff>
    </xdr:from>
    <xdr:to>
      <xdr:col>69</xdr:col>
      <xdr:colOff>142875</xdr:colOff>
      <xdr:row>56</xdr:row>
      <xdr:rowOff>11249</xdr:rowOff>
    </xdr:to>
    <xdr:sp macro="" textlink="">
      <xdr:nvSpPr>
        <xdr:cNvPr id="277" name="楕円 276"/>
        <xdr:cNvSpPr/>
      </xdr:nvSpPr>
      <xdr:spPr>
        <a:xfrm>
          <a:off x="13843000" y="951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21426</xdr:rowOff>
    </xdr:from>
    <xdr:ext cx="762000" cy="259045"/>
    <xdr:sp macro="" textlink="">
      <xdr:nvSpPr>
        <xdr:cNvPr id="278" name="テキスト ボックス 277"/>
        <xdr:cNvSpPr txBox="1"/>
      </xdr:nvSpPr>
      <xdr:spPr>
        <a:xfrm>
          <a:off x="13512800" y="9279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22316</xdr:rowOff>
    </xdr:from>
    <xdr:to>
      <xdr:col>65</xdr:col>
      <xdr:colOff>53975</xdr:colOff>
      <xdr:row>55</xdr:row>
      <xdr:rowOff>123916</xdr:rowOff>
    </xdr:to>
    <xdr:sp macro="" textlink="">
      <xdr:nvSpPr>
        <xdr:cNvPr id="279" name="楕円 278"/>
        <xdr:cNvSpPr/>
      </xdr:nvSpPr>
      <xdr:spPr>
        <a:xfrm>
          <a:off x="12954000" y="94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134093</xdr:rowOff>
    </xdr:from>
    <xdr:ext cx="762000" cy="259045"/>
    <xdr:sp macro="" textlink="">
      <xdr:nvSpPr>
        <xdr:cNvPr id="280" name="テキスト ボックス 279"/>
        <xdr:cNvSpPr txBox="1"/>
      </xdr:nvSpPr>
      <xdr:spPr>
        <a:xfrm>
          <a:off x="12623800" y="922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％となり，類似団体内平均，全国平均及び茨城県平均を下回っている。これは，大宮地方環境整備組合負担金が</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百万円減となったことが主な要因である。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市単独補助金については，補助金等見直し要領を策定し，毎年度予算編成時に見直しを行い抑制に努めているが，今後も同様に取組み，削減を図っていく。</a:t>
          </a: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35</xdr:row>
      <xdr:rowOff>101854</xdr:rowOff>
    </xdr:to>
    <xdr:cxnSp macro="">
      <xdr:nvCxnSpPr>
        <xdr:cNvPr id="310" name="直線コネクタ 309"/>
        <xdr:cNvCxnSpPr/>
      </xdr:nvCxnSpPr>
      <xdr:spPr>
        <a:xfrm flipV="1">
          <a:off x="15671800" y="60706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1" name="補助費等平均値テキスト"/>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60706</xdr:rowOff>
    </xdr:from>
    <xdr:to>
      <xdr:col>78</xdr:col>
      <xdr:colOff>69850</xdr:colOff>
      <xdr:row>35</xdr:row>
      <xdr:rowOff>101854</xdr:rowOff>
    </xdr:to>
    <xdr:cxnSp macro="">
      <xdr:nvCxnSpPr>
        <xdr:cNvPr id="313" name="直線コネクタ 312"/>
        <xdr:cNvCxnSpPr/>
      </xdr:nvCxnSpPr>
      <xdr:spPr>
        <a:xfrm>
          <a:off x="14782800" y="60614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56134</xdr:rowOff>
    </xdr:from>
    <xdr:to>
      <xdr:col>73</xdr:col>
      <xdr:colOff>180975</xdr:colOff>
      <xdr:row>35</xdr:row>
      <xdr:rowOff>60706</xdr:rowOff>
    </xdr:to>
    <xdr:cxnSp macro="">
      <xdr:nvCxnSpPr>
        <xdr:cNvPr id="316" name="直線コネクタ 315"/>
        <xdr:cNvCxnSpPr/>
      </xdr:nvCxnSpPr>
      <xdr:spPr>
        <a:xfrm>
          <a:off x="13893800" y="60568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66565</xdr:rowOff>
    </xdr:from>
    <xdr:ext cx="762000" cy="259045"/>
    <xdr:sp macro="" textlink="">
      <xdr:nvSpPr>
        <xdr:cNvPr id="318" name="テキスト ボックス 317"/>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35</xdr:row>
      <xdr:rowOff>56134</xdr:rowOff>
    </xdr:to>
    <xdr:cxnSp macro="">
      <xdr:nvCxnSpPr>
        <xdr:cNvPr id="319" name="直線コネクタ 318"/>
        <xdr:cNvCxnSpPr/>
      </xdr:nvCxnSpPr>
      <xdr:spPr>
        <a:xfrm>
          <a:off x="13004800" y="6047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1" name="テキスト ボックス 320"/>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3" name="テキスト ボックス 322"/>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19050</xdr:rowOff>
    </xdr:from>
    <xdr:to>
      <xdr:col>82</xdr:col>
      <xdr:colOff>158750</xdr:colOff>
      <xdr:row>35</xdr:row>
      <xdr:rowOff>120650</xdr:rowOff>
    </xdr:to>
    <xdr:sp macro="" textlink="">
      <xdr:nvSpPr>
        <xdr:cNvPr id="329" name="楕円 328"/>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35577</xdr:rowOff>
    </xdr:from>
    <xdr:ext cx="762000" cy="259045"/>
    <xdr:sp macro="" textlink="">
      <xdr:nvSpPr>
        <xdr:cNvPr id="330" name="補助費等該当値テキスト"/>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51054</xdr:rowOff>
    </xdr:from>
    <xdr:to>
      <xdr:col>78</xdr:col>
      <xdr:colOff>120650</xdr:colOff>
      <xdr:row>35</xdr:row>
      <xdr:rowOff>152654</xdr:rowOff>
    </xdr:to>
    <xdr:sp macro="" textlink="">
      <xdr:nvSpPr>
        <xdr:cNvPr id="331" name="楕円 330"/>
        <xdr:cNvSpPr/>
      </xdr:nvSpPr>
      <xdr:spPr>
        <a:xfrm>
          <a:off x="15621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162831</xdr:rowOff>
    </xdr:from>
    <xdr:ext cx="736600" cy="259045"/>
    <xdr:sp macro="" textlink="">
      <xdr:nvSpPr>
        <xdr:cNvPr id="332" name="テキスト ボックス 331"/>
        <xdr:cNvSpPr txBox="1"/>
      </xdr:nvSpPr>
      <xdr:spPr>
        <a:xfrm>
          <a:off x="15290800" y="58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9906</xdr:rowOff>
    </xdr:from>
    <xdr:to>
      <xdr:col>74</xdr:col>
      <xdr:colOff>31750</xdr:colOff>
      <xdr:row>35</xdr:row>
      <xdr:rowOff>111506</xdr:rowOff>
    </xdr:to>
    <xdr:sp macro="" textlink="">
      <xdr:nvSpPr>
        <xdr:cNvPr id="333" name="楕円 332"/>
        <xdr:cNvSpPr/>
      </xdr:nvSpPr>
      <xdr:spPr>
        <a:xfrm>
          <a:off x="14732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121683</xdr:rowOff>
    </xdr:from>
    <xdr:ext cx="762000" cy="259045"/>
    <xdr:sp macro="" textlink="">
      <xdr:nvSpPr>
        <xdr:cNvPr id="334" name="テキスト ボックス 333"/>
        <xdr:cNvSpPr txBox="1"/>
      </xdr:nvSpPr>
      <xdr:spPr>
        <a:xfrm>
          <a:off x="14401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5334</xdr:rowOff>
    </xdr:from>
    <xdr:to>
      <xdr:col>69</xdr:col>
      <xdr:colOff>142875</xdr:colOff>
      <xdr:row>35</xdr:row>
      <xdr:rowOff>106934</xdr:rowOff>
    </xdr:to>
    <xdr:sp macro="" textlink="">
      <xdr:nvSpPr>
        <xdr:cNvPr id="335" name="楕円 334"/>
        <xdr:cNvSpPr/>
      </xdr:nvSpPr>
      <xdr:spPr>
        <a:xfrm>
          <a:off x="13843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36" name="テキスト ボックス 335"/>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37" name="楕円 336"/>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38" name="テキスト ボックス 337"/>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大規模事業の償還が開始したことから，前年度より</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ポイント上昇し</a:t>
          </a:r>
          <a:r>
            <a:rPr kumimoji="1" lang="en-US" altLang="ja-JP" sz="1200">
              <a:latin typeface="ＭＳ Ｐゴシック" panose="020B0600070205080204" pitchFamily="50" charset="-128"/>
              <a:ea typeface="ＭＳ Ｐゴシック" panose="020B0600070205080204" pitchFamily="50" charset="-128"/>
            </a:rPr>
            <a:t>18.1</a:t>
          </a:r>
          <a:r>
            <a:rPr kumimoji="1" lang="ja-JP" altLang="en-US" sz="1200">
              <a:latin typeface="ＭＳ Ｐゴシック" panose="020B0600070205080204" pitchFamily="50" charset="-128"/>
              <a:ea typeface="ＭＳ Ｐゴシック" panose="020B0600070205080204" pitchFamily="50" charset="-128"/>
            </a:rPr>
            <a:t>％となった。道の駅整備事業に係る合併特例債や学校の耐震化事業に係る緊急防災減災事業債など，多額の地方債を発行したことから，今後数年は一時的に比率が上昇する見込みであるが，平成</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年度から地方債借入を償還元金以下とし，公債費の抑制に取り組んできたことから年々減少傾向にある。類似団体内平均は下回っているものの，全国平均及び茨城県平均を上回っているため，引き続き地方債借入を抑制するなど，健全な財政運営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155575</xdr:rowOff>
    </xdr:from>
    <xdr:to>
      <xdr:col>24</xdr:col>
      <xdr:colOff>25400</xdr:colOff>
      <xdr:row>74</xdr:row>
      <xdr:rowOff>167005</xdr:rowOff>
    </xdr:to>
    <xdr:cxnSp macro="">
      <xdr:nvCxnSpPr>
        <xdr:cNvPr id="370" name="直線コネクタ 369"/>
        <xdr:cNvCxnSpPr/>
      </xdr:nvCxnSpPr>
      <xdr:spPr>
        <a:xfrm>
          <a:off x="3987800" y="1284287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113047</xdr:rowOff>
    </xdr:from>
    <xdr:ext cx="762000" cy="259045"/>
    <xdr:sp macro="" textlink="">
      <xdr:nvSpPr>
        <xdr:cNvPr id="371" name="公債費平均値テキスト"/>
        <xdr:cNvSpPr txBox="1"/>
      </xdr:nvSpPr>
      <xdr:spPr>
        <a:xfrm>
          <a:off x="4914900" y="1280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153670</xdr:rowOff>
    </xdr:from>
    <xdr:to>
      <xdr:col>19</xdr:col>
      <xdr:colOff>187325</xdr:colOff>
      <xdr:row>74</xdr:row>
      <xdr:rowOff>155575</xdr:rowOff>
    </xdr:to>
    <xdr:cxnSp macro="">
      <xdr:nvCxnSpPr>
        <xdr:cNvPr id="373" name="直線コネクタ 372"/>
        <xdr:cNvCxnSpPr/>
      </xdr:nvCxnSpPr>
      <xdr:spPr>
        <a:xfrm>
          <a:off x="3098800" y="128409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57802</xdr:rowOff>
    </xdr:from>
    <xdr:ext cx="736600" cy="259045"/>
    <xdr:sp macro="" textlink="">
      <xdr:nvSpPr>
        <xdr:cNvPr id="375" name="テキスト ボックス 374"/>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153670</xdr:rowOff>
    </xdr:from>
    <xdr:to>
      <xdr:col>15</xdr:col>
      <xdr:colOff>98425</xdr:colOff>
      <xdr:row>74</xdr:row>
      <xdr:rowOff>170815</xdr:rowOff>
    </xdr:to>
    <xdr:cxnSp macro="">
      <xdr:nvCxnSpPr>
        <xdr:cNvPr id="376" name="直線コネクタ 375"/>
        <xdr:cNvCxnSpPr/>
      </xdr:nvCxnSpPr>
      <xdr:spPr>
        <a:xfrm flipV="1">
          <a:off x="2209800" y="128409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8" name="テキスト ボックス 377"/>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170815</xdr:rowOff>
    </xdr:from>
    <xdr:to>
      <xdr:col>11</xdr:col>
      <xdr:colOff>9525</xdr:colOff>
      <xdr:row>75</xdr:row>
      <xdr:rowOff>22225</xdr:rowOff>
    </xdr:to>
    <xdr:cxnSp macro="">
      <xdr:nvCxnSpPr>
        <xdr:cNvPr id="379" name="直線コネクタ 378"/>
        <xdr:cNvCxnSpPr/>
      </xdr:nvCxnSpPr>
      <xdr:spPr>
        <a:xfrm flipV="1">
          <a:off x="1320800" y="128581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61612</xdr:rowOff>
    </xdr:from>
    <xdr:ext cx="762000" cy="259045"/>
    <xdr:sp macro="" textlink="">
      <xdr:nvSpPr>
        <xdr:cNvPr id="381" name="テキスト ボックス 380"/>
        <xdr:cNvSpPr txBox="1"/>
      </xdr:nvSpPr>
      <xdr:spPr>
        <a:xfrm>
          <a:off x="1828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63517</xdr:rowOff>
    </xdr:from>
    <xdr:ext cx="762000" cy="259045"/>
    <xdr:sp macro="" textlink="">
      <xdr:nvSpPr>
        <xdr:cNvPr id="383" name="テキスト ボックス 382"/>
        <xdr:cNvSpPr txBox="1"/>
      </xdr:nvSpPr>
      <xdr:spPr>
        <a:xfrm>
          <a:off x="939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116205</xdr:rowOff>
    </xdr:from>
    <xdr:to>
      <xdr:col>24</xdr:col>
      <xdr:colOff>76200</xdr:colOff>
      <xdr:row>75</xdr:row>
      <xdr:rowOff>46355</xdr:rowOff>
    </xdr:to>
    <xdr:sp macro="" textlink="">
      <xdr:nvSpPr>
        <xdr:cNvPr id="389" name="楕円 388"/>
        <xdr:cNvSpPr/>
      </xdr:nvSpPr>
      <xdr:spPr>
        <a:xfrm>
          <a:off x="47752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132732</xdr:rowOff>
    </xdr:from>
    <xdr:ext cx="762000" cy="259045"/>
    <xdr:sp macro="" textlink="">
      <xdr:nvSpPr>
        <xdr:cNvPr id="390" name="公債費該当値テキスト"/>
        <xdr:cNvSpPr txBox="1"/>
      </xdr:nvSpPr>
      <xdr:spPr>
        <a:xfrm>
          <a:off x="4914900" y="1264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104775</xdr:rowOff>
    </xdr:from>
    <xdr:to>
      <xdr:col>20</xdr:col>
      <xdr:colOff>38100</xdr:colOff>
      <xdr:row>75</xdr:row>
      <xdr:rowOff>34925</xdr:rowOff>
    </xdr:to>
    <xdr:sp macro="" textlink="">
      <xdr:nvSpPr>
        <xdr:cNvPr id="391" name="楕円 390"/>
        <xdr:cNvSpPr/>
      </xdr:nvSpPr>
      <xdr:spPr>
        <a:xfrm>
          <a:off x="3937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45102</xdr:rowOff>
    </xdr:from>
    <xdr:ext cx="736600" cy="259045"/>
    <xdr:sp macro="" textlink="">
      <xdr:nvSpPr>
        <xdr:cNvPr id="392" name="テキスト ボックス 391"/>
        <xdr:cNvSpPr txBox="1"/>
      </xdr:nvSpPr>
      <xdr:spPr>
        <a:xfrm>
          <a:off x="3606800" y="12560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102870</xdr:rowOff>
    </xdr:from>
    <xdr:to>
      <xdr:col>15</xdr:col>
      <xdr:colOff>149225</xdr:colOff>
      <xdr:row>75</xdr:row>
      <xdr:rowOff>33020</xdr:rowOff>
    </xdr:to>
    <xdr:sp macro="" textlink="">
      <xdr:nvSpPr>
        <xdr:cNvPr id="393" name="楕円 392"/>
        <xdr:cNvSpPr/>
      </xdr:nvSpPr>
      <xdr:spPr>
        <a:xfrm>
          <a:off x="3048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43197</xdr:rowOff>
    </xdr:from>
    <xdr:ext cx="762000" cy="259045"/>
    <xdr:sp macro="" textlink="">
      <xdr:nvSpPr>
        <xdr:cNvPr id="394" name="テキスト ボックス 393"/>
        <xdr:cNvSpPr txBox="1"/>
      </xdr:nvSpPr>
      <xdr:spPr>
        <a:xfrm>
          <a:off x="2717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120015</xdr:rowOff>
    </xdr:from>
    <xdr:to>
      <xdr:col>11</xdr:col>
      <xdr:colOff>60325</xdr:colOff>
      <xdr:row>75</xdr:row>
      <xdr:rowOff>50165</xdr:rowOff>
    </xdr:to>
    <xdr:sp macro="" textlink="">
      <xdr:nvSpPr>
        <xdr:cNvPr id="395" name="楕円 394"/>
        <xdr:cNvSpPr/>
      </xdr:nvSpPr>
      <xdr:spPr>
        <a:xfrm>
          <a:off x="2159000" y="128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60342</xdr:rowOff>
    </xdr:from>
    <xdr:ext cx="762000" cy="259045"/>
    <xdr:sp macro="" textlink="">
      <xdr:nvSpPr>
        <xdr:cNvPr id="396" name="テキスト ボックス 395"/>
        <xdr:cNvSpPr txBox="1"/>
      </xdr:nvSpPr>
      <xdr:spPr>
        <a:xfrm>
          <a:off x="1828800" y="125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97" name="楕円 396"/>
        <xdr:cNvSpPr/>
      </xdr:nvSpPr>
      <xdr:spPr>
        <a:xfrm>
          <a:off x="1270000" y="128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98" name="テキスト ボックス 397"/>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人件費が類似団体内平均をやや上回っているほか，物件費については，同平均を大きく上回っている。いずれの要因も，</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町村合併という特殊事情が大きく影響しているものであり，事務事業の見直し，機構改革及び施設の統廃合により，効率的な財政運営に努めていく。一方で，補助費については，予算編成時に単独補助金の抑制に努めていることから，比較的安定した低い水準で推移しており，これからも同様に取り組んでいく。扶助費については，各平均を下回ってはいるものの，今後の少子化対策等により，比率の上昇が懸念されるため，財政運営上持続可能な制度を検討しながら施策を推進し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100330</xdr:rowOff>
    </xdr:from>
    <xdr:to>
      <xdr:col>82</xdr:col>
      <xdr:colOff>107950</xdr:colOff>
      <xdr:row>77</xdr:row>
      <xdr:rowOff>100330</xdr:rowOff>
    </xdr:to>
    <xdr:cxnSp macro="">
      <xdr:nvCxnSpPr>
        <xdr:cNvPr id="431" name="直線コネクタ 430"/>
        <xdr:cNvCxnSpPr/>
      </xdr:nvCxnSpPr>
      <xdr:spPr>
        <a:xfrm>
          <a:off x="15671800" y="13301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97807</xdr:rowOff>
    </xdr:from>
    <xdr:ext cx="762000" cy="259045"/>
    <xdr:sp macro="" textlink="">
      <xdr:nvSpPr>
        <xdr:cNvPr id="432"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134620</xdr:rowOff>
    </xdr:from>
    <xdr:to>
      <xdr:col>78</xdr:col>
      <xdr:colOff>69850</xdr:colOff>
      <xdr:row>77</xdr:row>
      <xdr:rowOff>100330</xdr:rowOff>
    </xdr:to>
    <xdr:cxnSp macro="">
      <xdr:nvCxnSpPr>
        <xdr:cNvPr id="434" name="直線コネクタ 433"/>
        <xdr:cNvCxnSpPr/>
      </xdr:nvCxnSpPr>
      <xdr:spPr>
        <a:xfrm>
          <a:off x="14782800" y="131648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162577</xdr:rowOff>
    </xdr:from>
    <xdr:ext cx="736600" cy="259045"/>
    <xdr:sp macro="" textlink="">
      <xdr:nvSpPr>
        <xdr:cNvPr id="436" name="テキスト ボックス 435"/>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96520</xdr:rowOff>
    </xdr:from>
    <xdr:to>
      <xdr:col>73</xdr:col>
      <xdr:colOff>180975</xdr:colOff>
      <xdr:row>76</xdr:row>
      <xdr:rowOff>134620</xdr:rowOff>
    </xdr:to>
    <xdr:cxnSp macro="">
      <xdr:nvCxnSpPr>
        <xdr:cNvPr id="437" name="直線コネクタ 436"/>
        <xdr:cNvCxnSpPr/>
      </xdr:nvCxnSpPr>
      <xdr:spPr>
        <a:xfrm>
          <a:off x="13893800" y="13126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9" name="テキスト ボックス 438"/>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35561</xdr:rowOff>
    </xdr:from>
    <xdr:to>
      <xdr:col>69</xdr:col>
      <xdr:colOff>92075</xdr:colOff>
      <xdr:row>76</xdr:row>
      <xdr:rowOff>96520</xdr:rowOff>
    </xdr:to>
    <xdr:cxnSp macro="">
      <xdr:nvCxnSpPr>
        <xdr:cNvPr id="440" name="直線コネクタ 439"/>
        <xdr:cNvCxnSpPr/>
      </xdr:nvCxnSpPr>
      <xdr:spPr>
        <a:xfrm>
          <a:off x="13004800" y="130657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120666</xdr:rowOff>
    </xdr:from>
    <xdr:ext cx="762000" cy="259045"/>
    <xdr:sp macro="" textlink="">
      <xdr:nvSpPr>
        <xdr:cNvPr id="442" name="テキスト ボックス 441"/>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63516</xdr:rowOff>
    </xdr:from>
    <xdr:ext cx="762000" cy="259045"/>
    <xdr:sp macro="" textlink="">
      <xdr:nvSpPr>
        <xdr:cNvPr id="444" name="テキスト ボックス 443"/>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49530</xdr:rowOff>
    </xdr:from>
    <xdr:to>
      <xdr:col>82</xdr:col>
      <xdr:colOff>158750</xdr:colOff>
      <xdr:row>77</xdr:row>
      <xdr:rowOff>151130</xdr:rowOff>
    </xdr:to>
    <xdr:sp macro="" textlink="">
      <xdr:nvSpPr>
        <xdr:cNvPr id="450" name="楕円 449"/>
        <xdr:cNvSpPr/>
      </xdr:nvSpPr>
      <xdr:spPr>
        <a:xfrm>
          <a:off x="16459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66057</xdr:rowOff>
    </xdr:from>
    <xdr:ext cx="762000" cy="259045"/>
    <xdr:sp macro="" textlink="">
      <xdr:nvSpPr>
        <xdr:cNvPr id="451" name="公債費以外該当値テキスト"/>
        <xdr:cNvSpPr txBox="1"/>
      </xdr:nvSpPr>
      <xdr:spPr>
        <a:xfrm>
          <a:off x="165989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49530</xdr:rowOff>
    </xdr:from>
    <xdr:to>
      <xdr:col>78</xdr:col>
      <xdr:colOff>120650</xdr:colOff>
      <xdr:row>77</xdr:row>
      <xdr:rowOff>151130</xdr:rowOff>
    </xdr:to>
    <xdr:sp macro="" textlink="">
      <xdr:nvSpPr>
        <xdr:cNvPr id="452" name="楕円 451"/>
        <xdr:cNvSpPr/>
      </xdr:nvSpPr>
      <xdr:spPr>
        <a:xfrm>
          <a:off x="15621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161307</xdr:rowOff>
    </xdr:from>
    <xdr:ext cx="736600" cy="259045"/>
    <xdr:sp macro="" textlink="">
      <xdr:nvSpPr>
        <xdr:cNvPr id="453" name="テキスト ボックス 452"/>
        <xdr:cNvSpPr txBox="1"/>
      </xdr:nvSpPr>
      <xdr:spPr>
        <a:xfrm>
          <a:off x="15290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83820</xdr:rowOff>
    </xdr:from>
    <xdr:to>
      <xdr:col>74</xdr:col>
      <xdr:colOff>31750</xdr:colOff>
      <xdr:row>77</xdr:row>
      <xdr:rowOff>13970</xdr:rowOff>
    </xdr:to>
    <xdr:sp macro="" textlink="">
      <xdr:nvSpPr>
        <xdr:cNvPr id="454" name="楕円 453"/>
        <xdr:cNvSpPr/>
      </xdr:nvSpPr>
      <xdr:spPr>
        <a:xfrm>
          <a:off x="14732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24147</xdr:rowOff>
    </xdr:from>
    <xdr:ext cx="762000" cy="259045"/>
    <xdr:sp macro="" textlink="">
      <xdr:nvSpPr>
        <xdr:cNvPr id="455" name="テキスト ボックス 454"/>
        <xdr:cNvSpPr txBox="1"/>
      </xdr:nvSpPr>
      <xdr:spPr>
        <a:xfrm>
          <a:off x="14401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45720</xdr:rowOff>
    </xdr:from>
    <xdr:to>
      <xdr:col>69</xdr:col>
      <xdr:colOff>142875</xdr:colOff>
      <xdr:row>76</xdr:row>
      <xdr:rowOff>147320</xdr:rowOff>
    </xdr:to>
    <xdr:sp macro="" textlink="">
      <xdr:nvSpPr>
        <xdr:cNvPr id="456" name="楕円 455"/>
        <xdr:cNvSpPr/>
      </xdr:nvSpPr>
      <xdr:spPr>
        <a:xfrm>
          <a:off x="13843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57" name="テキスト ボックス 456"/>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58" name="楕円 457"/>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59" name="テキスト ボックス 458"/>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茨城県常陸大宮市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6185</xdr:rowOff>
    </xdr:from>
    <xdr:to>
      <xdr:col>29</xdr:col>
      <xdr:colOff>127000</xdr:colOff>
      <xdr:row>18</xdr:row>
      <xdr:rowOff>43104</xdr:rowOff>
    </xdr:to>
    <xdr:cxnSp macro="">
      <xdr:nvCxnSpPr>
        <xdr:cNvPr id="50" name="直線コネクタ 49"/>
        <xdr:cNvCxnSpPr/>
      </xdr:nvCxnSpPr>
      <xdr:spPr bwMode="auto">
        <a:xfrm flipV="1">
          <a:off x="5003800" y="3139910"/>
          <a:ext cx="647700" cy="36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164406</xdr:rowOff>
    </xdr:from>
    <xdr:ext cx="762000" cy="259045"/>
    <xdr:sp macro="" textlink="">
      <xdr:nvSpPr>
        <xdr:cNvPr id="51" name="人口1人当たり決算額の推移平均値テキスト130"/>
        <xdr:cNvSpPr txBox="1"/>
      </xdr:nvSpPr>
      <xdr:spPr>
        <a:xfrm>
          <a:off x="5740400" y="2783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43104</xdr:rowOff>
    </xdr:from>
    <xdr:to>
      <xdr:col>26</xdr:col>
      <xdr:colOff>50800</xdr:colOff>
      <xdr:row>18</xdr:row>
      <xdr:rowOff>45466</xdr:rowOff>
    </xdr:to>
    <xdr:cxnSp macro="">
      <xdr:nvCxnSpPr>
        <xdr:cNvPr id="53" name="直線コネクタ 52"/>
        <xdr:cNvCxnSpPr/>
      </xdr:nvCxnSpPr>
      <xdr:spPr bwMode="auto">
        <a:xfrm flipV="1">
          <a:off x="4305300" y="3176829"/>
          <a:ext cx="698500" cy="2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114317</xdr:rowOff>
    </xdr:from>
    <xdr:ext cx="736600" cy="259045"/>
    <xdr:sp macro="" textlink="">
      <xdr:nvSpPr>
        <xdr:cNvPr id="55" name="テキスト ボックス 54"/>
        <xdr:cNvSpPr txBox="1"/>
      </xdr:nvSpPr>
      <xdr:spPr>
        <a:xfrm>
          <a:off x="4622800" y="273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26873</xdr:rowOff>
    </xdr:from>
    <xdr:to>
      <xdr:col>22</xdr:col>
      <xdr:colOff>114300</xdr:colOff>
      <xdr:row>18</xdr:row>
      <xdr:rowOff>45466</xdr:rowOff>
    </xdr:to>
    <xdr:cxnSp macro="">
      <xdr:nvCxnSpPr>
        <xdr:cNvPr id="56" name="直線コネクタ 55"/>
        <xdr:cNvCxnSpPr/>
      </xdr:nvCxnSpPr>
      <xdr:spPr bwMode="auto">
        <a:xfrm>
          <a:off x="3606800" y="3160598"/>
          <a:ext cx="698500" cy="18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122788</xdr:rowOff>
    </xdr:from>
    <xdr:ext cx="762000" cy="259045"/>
    <xdr:sp macro="" textlink="">
      <xdr:nvSpPr>
        <xdr:cNvPr id="58" name="テキスト ボックス 57"/>
        <xdr:cNvSpPr txBox="1"/>
      </xdr:nvSpPr>
      <xdr:spPr>
        <a:xfrm>
          <a:off x="3924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26873</xdr:rowOff>
    </xdr:from>
    <xdr:to>
      <xdr:col>18</xdr:col>
      <xdr:colOff>177800</xdr:colOff>
      <xdr:row>18</xdr:row>
      <xdr:rowOff>66751</xdr:rowOff>
    </xdr:to>
    <xdr:cxnSp macro="">
      <xdr:nvCxnSpPr>
        <xdr:cNvPr id="59" name="直線コネクタ 58"/>
        <xdr:cNvCxnSpPr/>
      </xdr:nvCxnSpPr>
      <xdr:spPr bwMode="auto">
        <a:xfrm flipV="1">
          <a:off x="2908300" y="3160598"/>
          <a:ext cx="698500" cy="39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614</xdr:rowOff>
    </xdr:from>
    <xdr:ext cx="762000" cy="259045"/>
    <xdr:sp macro="" textlink="">
      <xdr:nvSpPr>
        <xdr:cNvPr id="61" name="テキスト ボックス 60"/>
        <xdr:cNvSpPr txBox="1"/>
      </xdr:nvSpPr>
      <xdr:spPr>
        <a:xfrm>
          <a:off x="32258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38396</xdr:rowOff>
    </xdr:from>
    <xdr:ext cx="762000" cy="259045"/>
    <xdr:sp macro="" textlink="">
      <xdr:nvSpPr>
        <xdr:cNvPr id="63" name="テキスト ボックス 62"/>
        <xdr:cNvSpPr txBox="1"/>
      </xdr:nvSpPr>
      <xdr:spPr>
        <a:xfrm>
          <a:off x="25273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126835</xdr:rowOff>
    </xdr:from>
    <xdr:to>
      <xdr:col>29</xdr:col>
      <xdr:colOff>177800</xdr:colOff>
      <xdr:row>18</xdr:row>
      <xdr:rowOff>56985</xdr:rowOff>
    </xdr:to>
    <xdr:sp macro="" textlink="">
      <xdr:nvSpPr>
        <xdr:cNvPr id="69" name="楕円 68"/>
        <xdr:cNvSpPr/>
      </xdr:nvSpPr>
      <xdr:spPr bwMode="auto">
        <a:xfrm>
          <a:off x="5600700" y="3089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98912</xdr:rowOff>
    </xdr:from>
    <xdr:ext cx="762000" cy="259045"/>
    <xdr:sp macro="" textlink="">
      <xdr:nvSpPr>
        <xdr:cNvPr id="70" name="人口1人当たり決算額の推移該当値テキスト130"/>
        <xdr:cNvSpPr txBox="1"/>
      </xdr:nvSpPr>
      <xdr:spPr>
        <a:xfrm>
          <a:off x="5740400" y="306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163754</xdr:rowOff>
    </xdr:from>
    <xdr:to>
      <xdr:col>26</xdr:col>
      <xdr:colOff>101600</xdr:colOff>
      <xdr:row>18</xdr:row>
      <xdr:rowOff>93904</xdr:rowOff>
    </xdr:to>
    <xdr:sp macro="" textlink="">
      <xdr:nvSpPr>
        <xdr:cNvPr id="71" name="楕円 70"/>
        <xdr:cNvSpPr/>
      </xdr:nvSpPr>
      <xdr:spPr bwMode="auto">
        <a:xfrm>
          <a:off x="4953000" y="3126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78681</xdr:rowOff>
    </xdr:from>
    <xdr:ext cx="736600" cy="259045"/>
    <xdr:sp macro="" textlink="">
      <xdr:nvSpPr>
        <xdr:cNvPr id="72" name="テキスト ボックス 71"/>
        <xdr:cNvSpPr txBox="1"/>
      </xdr:nvSpPr>
      <xdr:spPr>
        <a:xfrm>
          <a:off x="4622800" y="3212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166116</xdr:rowOff>
    </xdr:from>
    <xdr:to>
      <xdr:col>22</xdr:col>
      <xdr:colOff>165100</xdr:colOff>
      <xdr:row>18</xdr:row>
      <xdr:rowOff>96266</xdr:rowOff>
    </xdr:to>
    <xdr:sp macro="" textlink="">
      <xdr:nvSpPr>
        <xdr:cNvPr id="73" name="楕円 72"/>
        <xdr:cNvSpPr/>
      </xdr:nvSpPr>
      <xdr:spPr bwMode="auto">
        <a:xfrm>
          <a:off x="4254500" y="3128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81043</xdr:rowOff>
    </xdr:from>
    <xdr:ext cx="762000" cy="259045"/>
    <xdr:sp macro="" textlink="">
      <xdr:nvSpPr>
        <xdr:cNvPr id="74" name="テキスト ボックス 73"/>
        <xdr:cNvSpPr txBox="1"/>
      </xdr:nvSpPr>
      <xdr:spPr>
        <a:xfrm>
          <a:off x="3924300" y="3214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147523</xdr:rowOff>
    </xdr:from>
    <xdr:to>
      <xdr:col>19</xdr:col>
      <xdr:colOff>38100</xdr:colOff>
      <xdr:row>18</xdr:row>
      <xdr:rowOff>77673</xdr:rowOff>
    </xdr:to>
    <xdr:sp macro="" textlink="">
      <xdr:nvSpPr>
        <xdr:cNvPr id="75" name="楕円 74"/>
        <xdr:cNvSpPr/>
      </xdr:nvSpPr>
      <xdr:spPr bwMode="auto">
        <a:xfrm>
          <a:off x="3556000" y="3109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62450</xdr:rowOff>
    </xdr:from>
    <xdr:ext cx="762000" cy="259045"/>
    <xdr:sp macro="" textlink="">
      <xdr:nvSpPr>
        <xdr:cNvPr id="76" name="テキスト ボックス 75"/>
        <xdr:cNvSpPr txBox="1"/>
      </xdr:nvSpPr>
      <xdr:spPr>
        <a:xfrm>
          <a:off x="3225800" y="319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15951</xdr:rowOff>
    </xdr:from>
    <xdr:to>
      <xdr:col>15</xdr:col>
      <xdr:colOff>101600</xdr:colOff>
      <xdr:row>18</xdr:row>
      <xdr:rowOff>117551</xdr:rowOff>
    </xdr:to>
    <xdr:sp macro="" textlink="">
      <xdr:nvSpPr>
        <xdr:cNvPr id="77" name="楕円 76"/>
        <xdr:cNvSpPr/>
      </xdr:nvSpPr>
      <xdr:spPr bwMode="auto">
        <a:xfrm>
          <a:off x="2857500" y="3149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102328</xdr:rowOff>
    </xdr:from>
    <xdr:ext cx="762000" cy="259045"/>
    <xdr:sp macro="" textlink="">
      <xdr:nvSpPr>
        <xdr:cNvPr id="78" name="テキスト ボックス 77"/>
        <xdr:cNvSpPr txBox="1"/>
      </xdr:nvSpPr>
      <xdr:spPr>
        <a:xfrm>
          <a:off x="2527300" y="323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262674</xdr:rowOff>
    </xdr:from>
    <xdr:to>
      <xdr:col>29</xdr:col>
      <xdr:colOff>127000</xdr:colOff>
      <xdr:row>37</xdr:row>
      <xdr:rowOff>263565</xdr:rowOff>
    </xdr:to>
    <xdr:cxnSp macro="">
      <xdr:nvCxnSpPr>
        <xdr:cNvPr id="110" name="直線コネクタ 109"/>
        <xdr:cNvCxnSpPr/>
      </xdr:nvCxnSpPr>
      <xdr:spPr bwMode="auto">
        <a:xfrm>
          <a:off x="5003800" y="7387374"/>
          <a:ext cx="647700" cy="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27658</xdr:rowOff>
    </xdr:from>
    <xdr:ext cx="762000" cy="259045"/>
    <xdr:sp macro="" textlink="">
      <xdr:nvSpPr>
        <xdr:cNvPr id="111" name="人口1人当たり決算額の推移平均値テキスト445"/>
        <xdr:cNvSpPr txBox="1"/>
      </xdr:nvSpPr>
      <xdr:spPr>
        <a:xfrm>
          <a:off x="5740400" y="7152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257988</xdr:rowOff>
    </xdr:from>
    <xdr:to>
      <xdr:col>26</xdr:col>
      <xdr:colOff>50800</xdr:colOff>
      <xdr:row>37</xdr:row>
      <xdr:rowOff>262674</xdr:rowOff>
    </xdr:to>
    <xdr:cxnSp macro="">
      <xdr:nvCxnSpPr>
        <xdr:cNvPr id="113" name="直線コネクタ 112"/>
        <xdr:cNvCxnSpPr/>
      </xdr:nvCxnSpPr>
      <xdr:spPr bwMode="auto">
        <a:xfrm>
          <a:off x="4305300" y="7382688"/>
          <a:ext cx="698500" cy="4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122657</xdr:rowOff>
    </xdr:from>
    <xdr:ext cx="736600" cy="259045"/>
    <xdr:sp macro="" textlink="">
      <xdr:nvSpPr>
        <xdr:cNvPr id="115" name="テキスト ボックス 114"/>
        <xdr:cNvSpPr txBox="1"/>
      </xdr:nvSpPr>
      <xdr:spPr>
        <a:xfrm>
          <a:off x="4622800" y="70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250051</xdr:rowOff>
    </xdr:from>
    <xdr:to>
      <xdr:col>22</xdr:col>
      <xdr:colOff>114300</xdr:colOff>
      <xdr:row>37</xdr:row>
      <xdr:rowOff>257988</xdr:rowOff>
    </xdr:to>
    <xdr:cxnSp macro="">
      <xdr:nvCxnSpPr>
        <xdr:cNvPr id="116" name="直線コネクタ 115"/>
        <xdr:cNvCxnSpPr/>
      </xdr:nvCxnSpPr>
      <xdr:spPr bwMode="auto">
        <a:xfrm>
          <a:off x="3606800" y="7374751"/>
          <a:ext cx="698500" cy="7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120983</xdr:rowOff>
    </xdr:from>
    <xdr:ext cx="762000" cy="259045"/>
    <xdr:sp macro="" textlink="">
      <xdr:nvSpPr>
        <xdr:cNvPr id="118" name="テキスト ボックス 117"/>
        <xdr:cNvSpPr txBox="1"/>
      </xdr:nvSpPr>
      <xdr:spPr>
        <a:xfrm>
          <a:off x="3924300" y="707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228841</xdr:rowOff>
    </xdr:from>
    <xdr:to>
      <xdr:col>18</xdr:col>
      <xdr:colOff>177800</xdr:colOff>
      <xdr:row>37</xdr:row>
      <xdr:rowOff>250051</xdr:rowOff>
    </xdr:to>
    <xdr:cxnSp macro="">
      <xdr:nvCxnSpPr>
        <xdr:cNvPr id="119" name="直線コネクタ 118"/>
        <xdr:cNvCxnSpPr/>
      </xdr:nvCxnSpPr>
      <xdr:spPr bwMode="auto">
        <a:xfrm>
          <a:off x="2908300" y="7353541"/>
          <a:ext cx="698500" cy="21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124486</xdr:rowOff>
    </xdr:from>
    <xdr:ext cx="762000" cy="259045"/>
    <xdr:sp macro="" textlink="">
      <xdr:nvSpPr>
        <xdr:cNvPr id="121" name="テキスト ボックス 120"/>
        <xdr:cNvSpPr txBox="1"/>
      </xdr:nvSpPr>
      <xdr:spPr>
        <a:xfrm>
          <a:off x="3225800" y="7077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113175</xdr:rowOff>
    </xdr:from>
    <xdr:ext cx="762000" cy="259045"/>
    <xdr:sp macro="" textlink="">
      <xdr:nvSpPr>
        <xdr:cNvPr id="123" name="テキスト ボックス 122"/>
        <xdr:cNvSpPr txBox="1"/>
      </xdr:nvSpPr>
      <xdr:spPr>
        <a:xfrm>
          <a:off x="2527300" y="706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212765</xdr:rowOff>
    </xdr:from>
    <xdr:to>
      <xdr:col>29</xdr:col>
      <xdr:colOff>177800</xdr:colOff>
      <xdr:row>37</xdr:row>
      <xdr:rowOff>314365</xdr:rowOff>
    </xdr:to>
    <xdr:sp macro="" textlink="">
      <xdr:nvSpPr>
        <xdr:cNvPr id="129" name="楕円 128"/>
        <xdr:cNvSpPr/>
      </xdr:nvSpPr>
      <xdr:spPr bwMode="auto">
        <a:xfrm>
          <a:off x="5600700" y="7337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141958</xdr:rowOff>
    </xdr:from>
    <xdr:ext cx="762000" cy="259045"/>
    <xdr:sp macro="" textlink="">
      <xdr:nvSpPr>
        <xdr:cNvPr id="130" name="人口1人当たり決算額の推移該当値テキスト445"/>
        <xdr:cNvSpPr txBox="1"/>
      </xdr:nvSpPr>
      <xdr:spPr>
        <a:xfrm>
          <a:off x="5740400" y="726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211874</xdr:rowOff>
    </xdr:from>
    <xdr:to>
      <xdr:col>26</xdr:col>
      <xdr:colOff>101600</xdr:colOff>
      <xdr:row>37</xdr:row>
      <xdr:rowOff>313474</xdr:rowOff>
    </xdr:to>
    <xdr:sp macro="" textlink="">
      <xdr:nvSpPr>
        <xdr:cNvPr id="131" name="楕円 130"/>
        <xdr:cNvSpPr/>
      </xdr:nvSpPr>
      <xdr:spPr bwMode="auto">
        <a:xfrm>
          <a:off x="4953000" y="7336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298251</xdr:rowOff>
    </xdr:from>
    <xdr:ext cx="736600" cy="259045"/>
    <xdr:sp macro="" textlink="">
      <xdr:nvSpPr>
        <xdr:cNvPr id="132" name="テキスト ボックス 131"/>
        <xdr:cNvSpPr txBox="1"/>
      </xdr:nvSpPr>
      <xdr:spPr>
        <a:xfrm>
          <a:off x="4622800" y="7422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207188</xdr:rowOff>
    </xdr:from>
    <xdr:to>
      <xdr:col>22</xdr:col>
      <xdr:colOff>165100</xdr:colOff>
      <xdr:row>37</xdr:row>
      <xdr:rowOff>308788</xdr:rowOff>
    </xdr:to>
    <xdr:sp macro="" textlink="">
      <xdr:nvSpPr>
        <xdr:cNvPr id="133" name="楕円 132"/>
        <xdr:cNvSpPr/>
      </xdr:nvSpPr>
      <xdr:spPr bwMode="auto">
        <a:xfrm>
          <a:off x="4254500" y="7331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293565</xdr:rowOff>
    </xdr:from>
    <xdr:ext cx="762000" cy="259045"/>
    <xdr:sp macro="" textlink="">
      <xdr:nvSpPr>
        <xdr:cNvPr id="134" name="テキスト ボックス 133"/>
        <xdr:cNvSpPr txBox="1"/>
      </xdr:nvSpPr>
      <xdr:spPr>
        <a:xfrm>
          <a:off x="3924300" y="741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199251</xdr:rowOff>
    </xdr:from>
    <xdr:to>
      <xdr:col>19</xdr:col>
      <xdr:colOff>38100</xdr:colOff>
      <xdr:row>37</xdr:row>
      <xdr:rowOff>300851</xdr:rowOff>
    </xdr:to>
    <xdr:sp macro="" textlink="">
      <xdr:nvSpPr>
        <xdr:cNvPr id="135" name="楕円 134"/>
        <xdr:cNvSpPr/>
      </xdr:nvSpPr>
      <xdr:spPr bwMode="auto">
        <a:xfrm>
          <a:off x="3556000" y="7323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285628</xdr:rowOff>
    </xdr:from>
    <xdr:ext cx="762000" cy="259045"/>
    <xdr:sp macro="" textlink="">
      <xdr:nvSpPr>
        <xdr:cNvPr id="136" name="テキスト ボックス 135"/>
        <xdr:cNvSpPr txBox="1"/>
      </xdr:nvSpPr>
      <xdr:spPr>
        <a:xfrm>
          <a:off x="3225800" y="741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178041</xdr:rowOff>
    </xdr:from>
    <xdr:to>
      <xdr:col>15</xdr:col>
      <xdr:colOff>101600</xdr:colOff>
      <xdr:row>37</xdr:row>
      <xdr:rowOff>279641</xdr:rowOff>
    </xdr:to>
    <xdr:sp macro="" textlink="">
      <xdr:nvSpPr>
        <xdr:cNvPr id="137" name="楕円 136"/>
        <xdr:cNvSpPr/>
      </xdr:nvSpPr>
      <xdr:spPr bwMode="auto">
        <a:xfrm>
          <a:off x="2857500" y="7302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264418</xdr:rowOff>
    </xdr:from>
    <xdr:ext cx="762000" cy="259045"/>
    <xdr:sp macro="" textlink="">
      <xdr:nvSpPr>
        <xdr:cNvPr id="138" name="テキスト ボックス 137"/>
        <xdr:cNvSpPr txBox="1"/>
      </xdr:nvSpPr>
      <xdr:spPr>
        <a:xfrm>
          <a:off x="2527300" y="738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茨城県常陸大宮市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42,860
42,609
348.45
23,455,059
22,189,775
1,200,037
13,824,011
25,872,414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4026</xdr:rowOff>
    </xdr:from>
    <xdr:to>
      <xdr:col>24</xdr:col>
      <xdr:colOff>63500</xdr:colOff>
      <xdr:row>35</xdr:row>
      <xdr:rowOff>12979</xdr:rowOff>
    </xdr:to>
    <xdr:cxnSp macro="">
      <xdr:nvCxnSpPr>
        <xdr:cNvPr id="61" name="直線コネクタ 60"/>
        <xdr:cNvCxnSpPr/>
      </xdr:nvCxnSpPr>
      <xdr:spPr>
        <a:xfrm flipV="1">
          <a:off x="3797300" y="6004776"/>
          <a:ext cx="8382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117543</xdr:rowOff>
    </xdr:from>
    <xdr:ext cx="534377" cy="259045"/>
    <xdr:sp macro="" textlink="">
      <xdr:nvSpPr>
        <xdr:cNvPr id="62" name="人件費平均値テキスト"/>
        <xdr:cNvSpPr txBox="1"/>
      </xdr:nvSpPr>
      <xdr:spPr>
        <a:xfrm>
          <a:off x="4686300" y="5775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12979</xdr:rowOff>
    </xdr:from>
    <xdr:to>
      <xdr:col>19</xdr:col>
      <xdr:colOff>177800</xdr:colOff>
      <xdr:row>35</xdr:row>
      <xdr:rowOff>21450</xdr:rowOff>
    </xdr:to>
    <xdr:cxnSp macro="">
      <xdr:nvCxnSpPr>
        <xdr:cNvPr id="64" name="直線コネクタ 63"/>
        <xdr:cNvCxnSpPr/>
      </xdr:nvCxnSpPr>
      <xdr:spPr>
        <a:xfrm flipV="1">
          <a:off x="2908300" y="6013729"/>
          <a:ext cx="889000" cy="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50639</xdr:rowOff>
    </xdr:from>
    <xdr:ext cx="534377" cy="259045"/>
    <xdr:sp macro="" textlink="">
      <xdr:nvSpPr>
        <xdr:cNvPr id="66" name="テキスト ボックス 65"/>
        <xdr:cNvSpPr txBox="1"/>
      </xdr:nvSpPr>
      <xdr:spPr>
        <a:xfrm>
          <a:off x="3530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356</xdr:rowOff>
    </xdr:from>
    <xdr:to>
      <xdr:col>15</xdr:col>
      <xdr:colOff>50800</xdr:colOff>
      <xdr:row>35</xdr:row>
      <xdr:rowOff>21450</xdr:rowOff>
    </xdr:to>
    <xdr:cxnSp macro="">
      <xdr:nvCxnSpPr>
        <xdr:cNvPr id="67" name="直線コネクタ 66"/>
        <xdr:cNvCxnSpPr/>
      </xdr:nvCxnSpPr>
      <xdr:spPr>
        <a:xfrm>
          <a:off x="2019300" y="6001106"/>
          <a:ext cx="889000" cy="2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53636</xdr:rowOff>
    </xdr:from>
    <xdr:ext cx="534377" cy="259045"/>
    <xdr:sp macro="" textlink="">
      <xdr:nvSpPr>
        <xdr:cNvPr id="69" name="テキスト ボックス 68"/>
        <xdr:cNvSpPr txBox="1"/>
      </xdr:nvSpPr>
      <xdr:spPr>
        <a:xfrm>
          <a:off x="2641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153657</xdr:rowOff>
    </xdr:from>
    <xdr:to>
      <xdr:col>10</xdr:col>
      <xdr:colOff>114300</xdr:colOff>
      <xdr:row>35</xdr:row>
      <xdr:rowOff>356</xdr:rowOff>
    </xdr:to>
    <xdr:cxnSp macro="">
      <xdr:nvCxnSpPr>
        <xdr:cNvPr id="70" name="直線コネクタ 69"/>
        <xdr:cNvCxnSpPr/>
      </xdr:nvCxnSpPr>
      <xdr:spPr>
        <a:xfrm>
          <a:off x="1130300" y="5982957"/>
          <a:ext cx="889000" cy="1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83228</xdr:rowOff>
    </xdr:from>
    <xdr:ext cx="534377" cy="259045"/>
    <xdr:sp macro="" textlink="">
      <xdr:nvSpPr>
        <xdr:cNvPr id="72" name="テキスト ボックス 71"/>
        <xdr:cNvSpPr txBox="1"/>
      </xdr:nvSpPr>
      <xdr:spPr>
        <a:xfrm>
          <a:off x="1752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96918</xdr:rowOff>
    </xdr:from>
    <xdr:ext cx="534377" cy="259045"/>
    <xdr:sp macro="" textlink="">
      <xdr:nvSpPr>
        <xdr:cNvPr id="74" name="テキスト ボックス 73"/>
        <xdr:cNvSpPr txBox="1"/>
      </xdr:nvSpPr>
      <xdr:spPr>
        <a:xfrm>
          <a:off x="863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124676</xdr:rowOff>
    </xdr:from>
    <xdr:to>
      <xdr:col>24</xdr:col>
      <xdr:colOff>114300</xdr:colOff>
      <xdr:row>35</xdr:row>
      <xdr:rowOff>54826</xdr:rowOff>
    </xdr:to>
    <xdr:sp macro="" textlink="">
      <xdr:nvSpPr>
        <xdr:cNvPr id="80" name="楕円 79"/>
        <xdr:cNvSpPr/>
      </xdr:nvSpPr>
      <xdr:spPr>
        <a:xfrm>
          <a:off x="4584700" y="595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103103</xdr:rowOff>
    </xdr:from>
    <xdr:ext cx="534377" cy="259045"/>
    <xdr:sp macro="" textlink="">
      <xdr:nvSpPr>
        <xdr:cNvPr id="81" name="人件費該当値テキスト"/>
        <xdr:cNvSpPr txBox="1"/>
      </xdr:nvSpPr>
      <xdr:spPr>
        <a:xfrm>
          <a:off x="4686300" y="593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133629</xdr:rowOff>
    </xdr:from>
    <xdr:to>
      <xdr:col>20</xdr:col>
      <xdr:colOff>38100</xdr:colOff>
      <xdr:row>35</xdr:row>
      <xdr:rowOff>63779</xdr:rowOff>
    </xdr:to>
    <xdr:sp macro="" textlink="">
      <xdr:nvSpPr>
        <xdr:cNvPr id="82" name="楕円 81"/>
        <xdr:cNvSpPr/>
      </xdr:nvSpPr>
      <xdr:spPr>
        <a:xfrm>
          <a:off x="3746500" y="596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54906</xdr:rowOff>
    </xdr:from>
    <xdr:ext cx="534377" cy="259045"/>
    <xdr:sp macro="" textlink="">
      <xdr:nvSpPr>
        <xdr:cNvPr id="83" name="テキスト ボックス 82"/>
        <xdr:cNvSpPr txBox="1"/>
      </xdr:nvSpPr>
      <xdr:spPr>
        <a:xfrm>
          <a:off x="3530111" y="605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142100</xdr:rowOff>
    </xdr:from>
    <xdr:to>
      <xdr:col>15</xdr:col>
      <xdr:colOff>101600</xdr:colOff>
      <xdr:row>35</xdr:row>
      <xdr:rowOff>72250</xdr:rowOff>
    </xdr:to>
    <xdr:sp macro="" textlink="">
      <xdr:nvSpPr>
        <xdr:cNvPr id="84" name="楕円 83"/>
        <xdr:cNvSpPr/>
      </xdr:nvSpPr>
      <xdr:spPr>
        <a:xfrm>
          <a:off x="2857500" y="597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63377</xdr:rowOff>
    </xdr:from>
    <xdr:ext cx="534377" cy="259045"/>
    <xdr:sp macro="" textlink="">
      <xdr:nvSpPr>
        <xdr:cNvPr id="85" name="テキスト ボックス 84"/>
        <xdr:cNvSpPr txBox="1"/>
      </xdr:nvSpPr>
      <xdr:spPr>
        <a:xfrm>
          <a:off x="2641111" y="606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121006</xdr:rowOff>
    </xdr:from>
    <xdr:to>
      <xdr:col>10</xdr:col>
      <xdr:colOff>165100</xdr:colOff>
      <xdr:row>35</xdr:row>
      <xdr:rowOff>51156</xdr:rowOff>
    </xdr:to>
    <xdr:sp macro="" textlink="">
      <xdr:nvSpPr>
        <xdr:cNvPr id="86" name="楕円 85"/>
        <xdr:cNvSpPr/>
      </xdr:nvSpPr>
      <xdr:spPr>
        <a:xfrm>
          <a:off x="1968500" y="595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67683</xdr:rowOff>
    </xdr:from>
    <xdr:ext cx="534377" cy="259045"/>
    <xdr:sp macro="" textlink="">
      <xdr:nvSpPr>
        <xdr:cNvPr id="87" name="テキスト ボックス 86"/>
        <xdr:cNvSpPr txBox="1"/>
      </xdr:nvSpPr>
      <xdr:spPr>
        <a:xfrm>
          <a:off x="1752111" y="57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102857</xdr:rowOff>
    </xdr:from>
    <xdr:to>
      <xdr:col>6</xdr:col>
      <xdr:colOff>38100</xdr:colOff>
      <xdr:row>35</xdr:row>
      <xdr:rowOff>33007</xdr:rowOff>
    </xdr:to>
    <xdr:sp macro="" textlink="">
      <xdr:nvSpPr>
        <xdr:cNvPr id="88" name="楕円 87"/>
        <xdr:cNvSpPr/>
      </xdr:nvSpPr>
      <xdr:spPr>
        <a:xfrm>
          <a:off x="1079500" y="593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49534</xdr:rowOff>
    </xdr:from>
    <xdr:ext cx="534377" cy="259045"/>
    <xdr:sp macro="" textlink="">
      <xdr:nvSpPr>
        <xdr:cNvPr id="89" name="テキスト ボックス 88"/>
        <xdr:cNvSpPr txBox="1"/>
      </xdr:nvSpPr>
      <xdr:spPr>
        <a:xfrm>
          <a:off x="863111" y="57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111989</xdr:rowOff>
    </xdr:from>
    <xdr:to>
      <xdr:col>24</xdr:col>
      <xdr:colOff>63500</xdr:colOff>
      <xdr:row>55</xdr:row>
      <xdr:rowOff>125692</xdr:rowOff>
    </xdr:to>
    <xdr:cxnSp macro="">
      <xdr:nvCxnSpPr>
        <xdr:cNvPr id="119" name="直線コネクタ 118"/>
        <xdr:cNvCxnSpPr/>
      </xdr:nvCxnSpPr>
      <xdr:spPr>
        <a:xfrm>
          <a:off x="3797300" y="9541739"/>
          <a:ext cx="838200" cy="1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57535</xdr:rowOff>
    </xdr:from>
    <xdr:ext cx="534377" cy="259045"/>
    <xdr:sp macro="" textlink="">
      <xdr:nvSpPr>
        <xdr:cNvPr id="120" name="物件費平均値テキスト"/>
        <xdr:cNvSpPr txBox="1"/>
      </xdr:nvSpPr>
      <xdr:spPr>
        <a:xfrm>
          <a:off x="4686300" y="9487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111989</xdr:rowOff>
    </xdr:from>
    <xdr:to>
      <xdr:col>19</xdr:col>
      <xdr:colOff>177800</xdr:colOff>
      <xdr:row>55</xdr:row>
      <xdr:rowOff>150609</xdr:rowOff>
    </xdr:to>
    <xdr:cxnSp macro="">
      <xdr:nvCxnSpPr>
        <xdr:cNvPr id="122" name="直線コネクタ 121"/>
        <xdr:cNvCxnSpPr/>
      </xdr:nvCxnSpPr>
      <xdr:spPr>
        <a:xfrm flipV="1">
          <a:off x="2908300" y="9541739"/>
          <a:ext cx="889000" cy="3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21836</xdr:rowOff>
    </xdr:from>
    <xdr:ext cx="534377" cy="259045"/>
    <xdr:sp macro="" textlink="">
      <xdr:nvSpPr>
        <xdr:cNvPr id="124" name="テキスト ボックス 123"/>
        <xdr:cNvSpPr txBox="1"/>
      </xdr:nvSpPr>
      <xdr:spPr>
        <a:xfrm>
          <a:off x="3530111" y="96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150609</xdr:rowOff>
    </xdr:from>
    <xdr:to>
      <xdr:col>15</xdr:col>
      <xdr:colOff>50800</xdr:colOff>
      <xdr:row>56</xdr:row>
      <xdr:rowOff>42697</xdr:rowOff>
    </xdr:to>
    <xdr:cxnSp macro="">
      <xdr:nvCxnSpPr>
        <xdr:cNvPr id="125" name="直線コネクタ 124"/>
        <xdr:cNvCxnSpPr/>
      </xdr:nvCxnSpPr>
      <xdr:spPr>
        <a:xfrm flipV="1">
          <a:off x="2019300" y="9580359"/>
          <a:ext cx="889000" cy="6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93362</xdr:rowOff>
    </xdr:from>
    <xdr:ext cx="534377" cy="259045"/>
    <xdr:sp macro="" textlink="">
      <xdr:nvSpPr>
        <xdr:cNvPr id="127" name="テキスト ボックス 126"/>
        <xdr:cNvSpPr txBox="1"/>
      </xdr:nvSpPr>
      <xdr:spPr>
        <a:xfrm>
          <a:off x="2641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42697</xdr:rowOff>
    </xdr:from>
    <xdr:to>
      <xdr:col>10</xdr:col>
      <xdr:colOff>114300</xdr:colOff>
      <xdr:row>56</xdr:row>
      <xdr:rowOff>124955</xdr:rowOff>
    </xdr:to>
    <xdr:cxnSp macro="">
      <xdr:nvCxnSpPr>
        <xdr:cNvPr id="128" name="直線コネクタ 127"/>
        <xdr:cNvCxnSpPr/>
      </xdr:nvCxnSpPr>
      <xdr:spPr>
        <a:xfrm flipV="1">
          <a:off x="1130300" y="9643897"/>
          <a:ext cx="889000" cy="8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115308</xdr:rowOff>
    </xdr:from>
    <xdr:ext cx="534377" cy="259045"/>
    <xdr:sp macro="" textlink="">
      <xdr:nvSpPr>
        <xdr:cNvPr id="130" name="テキスト ボックス 129"/>
        <xdr:cNvSpPr txBox="1"/>
      </xdr:nvSpPr>
      <xdr:spPr>
        <a:xfrm>
          <a:off x="1752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161383</xdr:rowOff>
    </xdr:from>
    <xdr:ext cx="534377" cy="259045"/>
    <xdr:sp macro="" textlink="">
      <xdr:nvSpPr>
        <xdr:cNvPr id="132" name="テキスト ボックス 131"/>
        <xdr:cNvSpPr txBox="1"/>
      </xdr:nvSpPr>
      <xdr:spPr>
        <a:xfrm>
          <a:off x="863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74892</xdr:rowOff>
    </xdr:from>
    <xdr:to>
      <xdr:col>24</xdr:col>
      <xdr:colOff>114300</xdr:colOff>
      <xdr:row>56</xdr:row>
      <xdr:rowOff>5042</xdr:rowOff>
    </xdr:to>
    <xdr:sp macro="" textlink="">
      <xdr:nvSpPr>
        <xdr:cNvPr id="138" name="楕円 137"/>
        <xdr:cNvSpPr/>
      </xdr:nvSpPr>
      <xdr:spPr>
        <a:xfrm>
          <a:off x="4584700" y="950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97769</xdr:rowOff>
    </xdr:from>
    <xdr:ext cx="534377" cy="259045"/>
    <xdr:sp macro="" textlink="">
      <xdr:nvSpPr>
        <xdr:cNvPr id="139" name="物件費該当値テキスト"/>
        <xdr:cNvSpPr txBox="1"/>
      </xdr:nvSpPr>
      <xdr:spPr>
        <a:xfrm>
          <a:off x="4686300" y="935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61189</xdr:rowOff>
    </xdr:from>
    <xdr:to>
      <xdr:col>20</xdr:col>
      <xdr:colOff>38100</xdr:colOff>
      <xdr:row>55</xdr:row>
      <xdr:rowOff>162789</xdr:rowOff>
    </xdr:to>
    <xdr:sp macro="" textlink="">
      <xdr:nvSpPr>
        <xdr:cNvPr id="140" name="楕円 139"/>
        <xdr:cNvSpPr/>
      </xdr:nvSpPr>
      <xdr:spPr>
        <a:xfrm>
          <a:off x="3746500" y="949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7866</xdr:rowOff>
    </xdr:from>
    <xdr:ext cx="534377" cy="259045"/>
    <xdr:sp macro="" textlink="">
      <xdr:nvSpPr>
        <xdr:cNvPr id="141" name="テキスト ボックス 140"/>
        <xdr:cNvSpPr txBox="1"/>
      </xdr:nvSpPr>
      <xdr:spPr>
        <a:xfrm>
          <a:off x="3530111" y="926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99809</xdr:rowOff>
    </xdr:from>
    <xdr:to>
      <xdr:col>15</xdr:col>
      <xdr:colOff>101600</xdr:colOff>
      <xdr:row>56</xdr:row>
      <xdr:rowOff>29959</xdr:rowOff>
    </xdr:to>
    <xdr:sp macro="" textlink="">
      <xdr:nvSpPr>
        <xdr:cNvPr id="142" name="楕円 141"/>
        <xdr:cNvSpPr/>
      </xdr:nvSpPr>
      <xdr:spPr>
        <a:xfrm>
          <a:off x="2857500" y="952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46486</xdr:rowOff>
    </xdr:from>
    <xdr:ext cx="534377" cy="259045"/>
    <xdr:sp macro="" textlink="">
      <xdr:nvSpPr>
        <xdr:cNvPr id="143" name="テキスト ボックス 142"/>
        <xdr:cNvSpPr txBox="1"/>
      </xdr:nvSpPr>
      <xdr:spPr>
        <a:xfrm>
          <a:off x="2641111" y="930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163347</xdr:rowOff>
    </xdr:from>
    <xdr:to>
      <xdr:col>10</xdr:col>
      <xdr:colOff>165100</xdr:colOff>
      <xdr:row>56</xdr:row>
      <xdr:rowOff>93497</xdr:rowOff>
    </xdr:to>
    <xdr:sp macro="" textlink="">
      <xdr:nvSpPr>
        <xdr:cNvPr id="144" name="楕円 143"/>
        <xdr:cNvSpPr/>
      </xdr:nvSpPr>
      <xdr:spPr>
        <a:xfrm>
          <a:off x="1968500" y="95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110024</xdr:rowOff>
    </xdr:from>
    <xdr:ext cx="534377" cy="259045"/>
    <xdr:sp macro="" textlink="">
      <xdr:nvSpPr>
        <xdr:cNvPr id="145" name="テキスト ボックス 144"/>
        <xdr:cNvSpPr txBox="1"/>
      </xdr:nvSpPr>
      <xdr:spPr>
        <a:xfrm>
          <a:off x="1752111" y="936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74155</xdr:rowOff>
    </xdr:from>
    <xdr:to>
      <xdr:col>6</xdr:col>
      <xdr:colOff>38100</xdr:colOff>
      <xdr:row>57</xdr:row>
      <xdr:rowOff>4305</xdr:rowOff>
    </xdr:to>
    <xdr:sp macro="" textlink="">
      <xdr:nvSpPr>
        <xdr:cNvPr id="146" name="楕円 145"/>
        <xdr:cNvSpPr/>
      </xdr:nvSpPr>
      <xdr:spPr>
        <a:xfrm>
          <a:off x="1079500" y="967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166882</xdr:rowOff>
    </xdr:from>
    <xdr:ext cx="534377" cy="259045"/>
    <xdr:sp macro="" textlink="">
      <xdr:nvSpPr>
        <xdr:cNvPr id="147" name="テキスト ボックス 146"/>
        <xdr:cNvSpPr txBox="1"/>
      </xdr:nvSpPr>
      <xdr:spPr>
        <a:xfrm>
          <a:off x="863111" y="976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150864</xdr:rowOff>
    </xdr:from>
    <xdr:to>
      <xdr:col>24</xdr:col>
      <xdr:colOff>63500</xdr:colOff>
      <xdr:row>78</xdr:row>
      <xdr:rowOff>154160</xdr:rowOff>
    </xdr:to>
    <xdr:cxnSp macro="">
      <xdr:nvCxnSpPr>
        <xdr:cNvPr id="176" name="直線コネクタ 175"/>
        <xdr:cNvCxnSpPr/>
      </xdr:nvCxnSpPr>
      <xdr:spPr>
        <a:xfrm>
          <a:off x="3797300" y="13523964"/>
          <a:ext cx="838200" cy="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150864</xdr:rowOff>
    </xdr:from>
    <xdr:to>
      <xdr:col>19</xdr:col>
      <xdr:colOff>177800</xdr:colOff>
      <xdr:row>78</xdr:row>
      <xdr:rowOff>157550</xdr:rowOff>
    </xdr:to>
    <xdr:cxnSp macro="">
      <xdr:nvCxnSpPr>
        <xdr:cNvPr id="179" name="直線コネクタ 178"/>
        <xdr:cNvCxnSpPr/>
      </xdr:nvCxnSpPr>
      <xdr:spPr>
        <a:xfrm flipV="1">
          <a:off x="2908300" y="13523964"/>
          <a:ext cx="889000" cy="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157550</xdr:rowOff>
    </xdr:from>
    <xdr:to>
      <xdr:col>15</xdr:col>
      <xdr:colOff>50800</xdr:colOff>
      <xdr:row>78</xdr:row>
      <xdr:rowOff>158789</xdr:rowOff>
    </xdr:to>
    <xdr:cxnSp macro="">
      <xdr:nvCxnSpPr>
        <xdr:cNvPr id="182" name="直線コネクタ 181"/>
        <xdr:cNvCxnSpPr/>
      </xdr:nvCxnSpPr>
      <xdr:spPr>
        <a:xfrm flipV="1">
          <a:off x="2019300" y="13530650"/>
          <a:ext cx="889000" cy="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167842</xdr:rowOff>
    </xdr:from>
    <xdr:ext cx="469744" cy="259045"/>
    <xdr:sp macro="" textlink="">
      <xdr:nvSpPr>
        <xdr:cNvPr id="184" name="テキスト ボックス 183"/>
        <xdr:cNvSpPr txBox="1"/>
      </xdr:nvSpPr>
      <xdr:spPr>
        <a:xfrm>
          <a:off x="2673428" y="131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152006</xdr:rowOff>
    </xdr:from>
    <xdr:to>
      <xdr:col>10</xdr:col>
      <xdr:colOff>114300</xdr:colOff>
      <xdr:row>78</xdr:row>
      <xdr:rowOff>158789</xdr:rowOff>
    </xdr:to>
    <xdr:cxnSp macro="">
      <xdr:nvCxnSpPr>
        <xdr:cNvPr id="185" name="直線コネクタ 184"/>
        <xdr:cNvCxnSpPr/>
      </xdr:nvCxnSpPr>
      <xdr:spPr>
        <a:xfrm>
          <a:off x="1130300" y="13525106"/>
          <a:ext cx="889000" cy="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168318</xdr:rowOff>
    </xdr:from>
    <xdr:ext cx="469744" cy="259045"/>
    <xdr:sp macro="" textlink="">
      <xdr:nvSpPr>
        <xdr:cNvPr id="189" name="テキスト ボックス 188"/>
        <xdr:cNvSpPr txBox="1"/>
      </xdr:nvSpPr>
      <xdr:spPr>
        <a:xfrm>
          <a:off x="895428" y="131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103360</xdr:rowOff>
    </xdr:from>
    <xdr:to>
      <xdr:col>24</xdr:col>
      <xdr:colOff>114300</xdr:colOff>
      <xdr:row>79</xdr:row>
      <xdr:rowOff>33510</xdr:rowOff>
    </xdr:to>
    <xdr:sp macro="" textlink="">
      <xdr:nvSpPr>
        <xdr:cNvPr id="195" name="楕円 194"/>
        <xdr:cNvSpPr/>
      </xdr:nvSpPr>
      <xdr:spPr>
        <a:xfrm>
          <a:off x="4584700" y="134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18287</xdr:rowOff>
    </xdr:from>
    <xdr:ext cx="469744" cy="259045"/>
    <xdr:sp macro="" textlink="">
      <xdr:nvSpPr>
        <xdr:cNvPr id="196" name="維持補修費該当値テキスト"/>
        <xdr:cNvSpPr txBox="1"/>
      </xdr:nvSpPr>
      <xdr:spPr>
        <a:xfrm>
          <a:off x="4686300" y="1339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100064</xdr:rowOff>
    </xdr:from>
    <xdr:to>
      <xdr:col>20</xdr:col>
      <xdr:colOff>38100</xdr:colOff>
      <xdr:row>79</xdr:row>
      <xdr:rowOff>30214</xdr:rowOff>
    </xdr:to>
    <xdr:sp macro="" textlink="">
      <xdr:nvSpPr>
        <xdr:cNvPr id="197" name="楕円 196"/>
        <xdr:cNvSpPr/>
      </xdr:nvSpPr>
      <xdr:spPr>
        <a:xfrm>
          <a:off x="3746500" y="1347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21341</xdr:rowOff>
    </xdr:from>
    <xdr:ext cx="469744" cy="259045"/>
    <xdr:sp macro="" textlink="">
      <xdr:nvSpPr>
        <xdr:cNvPr id="198" name="テキスト ボックス 197"/>
        <xdr:cNvSpPr txBox="1"/>
      </xdr:nvSpPr>
      <xdr:spPr>
        <a:xfrm>
          <a:off x="3562428" y="1356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106750</xdr:rowOff>
    </xdr:from>
    <xdr:to>
      <xdr:col>15</xdr:col>
      <xdr:colOff>101600</xdr:colOff>
      <xdr:row>79</xdr:row>
      <xdr:rowOff>36900</xdr:rowOff>
    </xdr:to>
    <xdr:sp macro="" textlink="">
      <xdr:nvSpPr>
        <xdr:cNvPr id="199" name="楕円 198"/>
        <xdr:cNvSpPr/>
      </xdr:nvSpPr>
      <xdr:spPr>
        <a:xfrm>
          <a:off x="2857500" y="1347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28027</xdr:rowOff>
    </xdr:from>
    <xdr:ext cx="469744" cy="259045"/>
    <xdr:sp macro="" textlink="">
      <xdr:nvSpPr>
        <xdr:cNvPr id="200" name="テキスト ボックス 199"/>
        <xdr:cNvSpPr txBox="1"/>
      </xdr:nvSpPr>
      <xdr:spPr>
        <a:xfrm>
          <a:off x="2673428" y="1357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107989</xdr:rowOff>
    </xdr:from>
    <xdr:to>
      <xdr:col>10</xdr:col>
      <xdr:colOff>165100</xdr:colOff>
      <xdr:row>79</xdr:row>
      <xdr:rowOff>38139</xdr:rowOff>
    </xdr:to>
    <xdr:sp macro="" textlink="">
      <xdr:nvSpPr>
        <xdr:cNvPr id="201" name="楕円 200"/>
        <xdr:cNvSpPr/>
      </xdr:nvSpPr>
      <xdr:spPr>
        <a:xfrm>
          <a:off x="1968500" y="1348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29266</xdr:rowOff>
    </xdr:from>
    <xdr:ext cx="469744" cy="259045"/>
    <xdr:sp macro="" textlink="">
      <xdr:nvSpPr>
        <xdr:cNvPr id="202" name="テキスト ボックス 201"/>
        <xdr:cNvSpPr txBox="1"/>
      </xdr:nvSpPr>
      <xdr:spPr>
        <a:xfrm>
          <a:off x="1784428" y="1357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101206</xdr:rowOff>
    </xdr:from>
    <xdr:to>
      <xdr:col>6</xdr:col>
      <xdr:colOff>38100</xdr:colOff>
      <xdr:row>79</xdr:row>
      <xdr:rowOff>31356</xdr:rowOff>
    </xdr:to>
    <xdr:sp macro="" textlink="">
      <xdr:nvSpPr>
        <xdr:cNvPr id="203" name="楕円 202"/>
        <xdr:cNvSpPr/>
      </xdr:nvSpPr>
      <xdr:spPr>
        <a:xfrm>
          <a:off x="1079500" y="1347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22483</xdr:rowOff>
    </xdr:from>
    <xdr:ext cx="469744" cy="259045"/>
    <xdr:sp macro="" textlink="">
      <xdr:nvSpPr>
        <xdr:cNvPr id="204" name="テキスト ボックス 203"/>
        <xdr:cNvSpPr txBox="1"/>
      </xdr:nvSpPr>
      <xdr:spPr>
        <a:xfrm>
          <a:off x="895428" y="1356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75997</xdr:rowOff>
    </xdr:from>
    <xdr:to>
      <xdr:col>24</xdr:col>
      <xdr:colOff>63500</xdr:colOff>
      <xdr:row>97</xdr:row>
      <xdr:rowOff>89624</xdr:rowOff>
    </xdr:to>
    <xdr:cxnSp macro="">
      <xdr:nvCxnSpPr>
        <xdr:cNvPr id="234" name="直線コネクタ 233"/>
        <xdr:cNvCxnSpPr/>
      </xdr:nvCxnSpPr>
      <xdr:spPr>
        <a:xfrm flipV="1">
          <a:off x="3797300" y="16706647"/>
          <a:ext cx="838200" cy="1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89624</xdr:rowOff>
    </xdr:from>
    <xdr:to>
      <xdr:col>19</xdr:col>
      <xdr:colOff>177800</xdr:colOff>
      <xdr:row>97</xdr:row>
      <xdr:rowOff>157747</xdr:rowOff>
    </xdr:to>
    <xdr:cxnSp macro="">
      <xdr:nvCxnSpPr>
        <xdr:cNvPr id="237" name="直線コネクタ 236"/>
        <xdr:cNvCxnSpPr/>
      </xdr:nvCxnSpPr>
      <xdr:spPr>
        <a:xfrm flipV="1">
          <a:off x="2908300" y="16720274"/>
          <a:ext cx="8890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157747</xdr:rowOff>
    </xdr:from>
    <xdr:to>
      <xdr:col>15</xdr:col>
      <xdr:colOff>50800</xdr:colOff>
      <xdr:row>98</xdr:row>
      <xdr:rowOff>30265</xdr:rowOff>
    </xdr:to>
    <xdr:cxnSp macro="">
      <xdr:nvCxnSpPr>
        <xdr:cNvPr id="240" name="直線コネクタ 239"/>
        <xdr:cNvCxnSpPr/>
      </xdr:nvCxnSpPr>
      <xdr:spPr>
        <a:xfrm flipV="1">
          <a:off x="2019300" y="16788397"/>
          <a:ext cx="889000" cy="4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58565</xdr:rowOff>
    </xdr:from>
    <xdr:ext cx="534377" cy="259045"/>
    <xdr:sp macro="" textlink="">
      <xdr:nvSpPr>
        <xdr:cNvPr id="242" name="テキスト ボックス 241"/>
        <xdr:cNvSpPr txBox="1"/>
      </xdr:nvSpPr>
      <xdr:spPr>
        <a:xfrm>
          <a:off x="2641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30265</xdr:rowOff>
    </xdr:from>
    <xdr:to>
      <xdr:col>10</xdr:col>
      <xdr:colOff>114300</xdr:colOff>
      <xdr:row>98</xdr:row>
      <xdr:rowOff>76848</xdr:rowOff>
    </xdr:to>
    <xdr:cxnSp macro="">
      <xdr:nvCxnSpPr>
        <xdr:cNvPr id="243" name="直線コネクタ 242"/>
        <xdr:cNvCxnSpPr/>
      </xdr:nvCxnSpPr>
      <xdr:spPr>
        <a:xfrm flipV="1">
          <a:off x="1130300" y="16832365"/>
          <a:ext cx="889000" cy="4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126446</xdr:rowOff>
    </xdr:from>
    <xdr:ext cx="534377" cy="259045"/>
    <xdr:sp macro="" textlink="">
      <xdr:nvSpPr>
        <xdr:cNvPr id="245" name="テキスト ボックス 244"/>
        <xdr:cNvSpPr txBox="1"/>
      </xdr:nvSpPr>
      <xdr:spPr>
        <a:xfrm>
          <a:off x="1752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31881</xdr:rowOff>
    </xdr:from>
    <xdr:ext cx="534377" cy="259045"/>
    <xdr:sp macro="" textlink="">
      <xdr:nvSpPr>
        <xdr:cNvPr id="247" name="テキスト ボックス 246"/>
        <xdr:cNvSpPr txBox="1"/>
      </xdr:nvSpPr>
      <xdr:spPr>
        <a:xfrm>
          <a:off x="863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25197</xdr:rowOff>
    </xdr:from>
    <xdr:to>
      <xdr:col>24</xdr:col>
      <xdr:colOff>114300</xdr:colOff>
      <xdr:row>97</xdr:row>
      <xdr:rowOff>126797</xdr:rowOff>
    </xdr:to>
    <xdr:sp macro="" textlink="">
      <xdr:nvSpPr>
        <xdr:cNvPr id="253" name="楕円 252"/>
        <xdr:cNvSpPr/>
      </xdr:nvSpPr>
      <xdr:spPr>
        <a:xfrm>
          <a:off x="4584700" y="1665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3624</xdr:rowOff>
    </xdr:from>
    <xdr:ext cx="534377" cy="259045"/>
    <xdr:sp macro="" textlink="">
      <xdr:nvSpPr>
        <xdr:cNvPr id="254" name="扶助費該当値テキスト"/>
        <xdr:cNvSpPr txBox="1"/>
      </xdr:nvSpPr>
      <xdr:spPr>
        <a:xfrm>
          <a:off x="4686300" y="166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38824</xdr:rowOff>
    </xdr:from>
    <xdr:to>
      <xdr:col>20</xdr:col>
      <xdr:colOff>38100</xdr:colOff>
      <xdr:row>97</xdr:row>
      <xdr:rowOff>140424</xdr:rowOff>
    </xdr:to>
    <xdr:sp macro="" textlink="">
      <xdr:nvSpPr>
        <xdr:cNvPr id="255" name="楕円 254"/>
        <xdr:cNvSpPr/>
      </xdr:nvSpPr>
      <xdr:spPr>
        <a:xfrm>
          <a:off x="3746500" y="1666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131551</xdr:rowOff>
    </xdr:from>
    <xdr:ext cx="534377" cy="259045"/>
    <xdr:sp macro="" textlink="">
      <xdr:nvSpPr>
        <xdr:cNvPr id="256" name="テキスト ボックス 255"/>
        <xdr:cNvSpPr txBox="1"/>
      </xdr:nvSpPr>
      <xdr:spPr>
        <a:xfrm>
          <a:off x="3530111" y="1676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106947</xdr:rowOff>
    </xdr:from>
    <xdr:to>
      <xdr:col>15</xdr:col>
      <xdr:colOff>101600</xdr:colOff>
      <xdr:row>98</xdr:row>
      <xdr:rowOff>37097</xdr:rowOff>
    </xdr:to>
    <xdr:sp macro="" textlink="">
      <xdr:nvSpPr>
        <xdr:cNvPr id="257" name="楕円 256"/>
        <xdr:cNvSpPr/>
      </xdr:nvSpPr>
      <xdr:spPr>
        <a:xfrm>
          <a:off x="2857500" y="1673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28224</xdr:rowOff>
    </xdr:from>
    <xdr:ext cx="534377" cy="259045"/>
    <xdr:sp macro="" textlink="">
      <xdr:nvSpPr>
        <xdr:cNvPr id="258" name="テキスト ボックス 257"/>
        <xdr:cNvSpPr txBox="1"/>
      </xdr:nvSpPr>
      <xdr:spPr>
        <a:xfrm>
          <a:off x="2641111" y="168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150915</xdr:rowOff>
    </xdr:from>
    <xdr:to>
      <xdr:col>10</xdr:col>
      <xdr:colOff>165100</xdr:colOff>
      <xdr:row>98</xdr:row>
      <xdr:rowOff>81065</xdr:rowOff>
    </xdr:to>
    <xdr:sp macro="" textlink="">
      <xdr:nvSpPr>
        <xdr:cNvPr id="259" name="楕円 258"/>
        <xdr:cNvSpPr/>
      </xdr:nvSpPr>
      <xdr:spPr>
        <a:xfrm>
          <a:off x="1968500" y="1678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72192</xdr:rowOff>
    </xdr:from>
    <xdr:ext cx="534377" cy="259045"/>
    <xdr:sp macro="" textlink="">
      <xdr:nvSpPr>
        <xdr:cNvPr id="260" name="テキスト ボックス 259"/>
        <xdr:cNvSpPr txBox="1"/>
      </xdr:nvSpPr>
      <xdr:spPr>
        <a:xfrm>
          <a:off x="1752111" y="1687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26048</xdr:rowOff>
    </xdr:from>
    <xdr:to>
      <xdr:col>6</xdr:col>
      <xdr:colOff>38100</xdr:colOff>
      <xdr:row>98</xdr:row>
      <xdr:rowOff>127648</xdr:rowOff>
    </xdr:to>
    <xdr:sp macro="" textlink="">
      <xdr:nvSpPr>
        <xdr:cNvPr id="261" name="楕円 260"/>
        <xdr:cNvSpPr/>
      </xdr:nvSpPr>
      <xdr:spPr>
        <a:xfrm>
          <a:off x="1079500" y="1682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118775</xdr:rowOff>
    </xdr:from>
    <xdr:ext cx="534377" cy="259045"/>
    <xdr:sp macro="" textlink="">
      <xdr:nvSpPr>
        <xdr:cNvPr id="262" name="テキスト ボックス 261"/>
        <xdr:cNvSpPr txBox="1"/>
      </xdr:nvSpPr>
      <xdr:spPr>
        <a:xfrm>
          <a:off x="863111" y="1692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163177</xdr:rowOff>
    </xdr:from>
    <xdr:to>
      <xdr:col>55</xdr:col>
      <xdr:colOff>0</xdr:colOff>
      <xdr:row>36</xdr:row>
      <xdr:rowOff>164762</xdr:rowOff>
    </xdr:to>
    <xdr:cxnSp macro="">
      <xdr:nvCxnSpPr>
        <xdr:cNvPr id="291" name="直線コネクタ 290"/>
        <xdr:cNvCxnSpPr/>
      </xdr:nvCxnSpPr>
      <xdr:spPr>
        <a:xfrm flipV="1">
          <a:off x="9639300" y="6335377"/>
          <a:ext cx="838200" cy="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164762</xdr:rowOff>
    </xdr:from>
    <xdr:to>
      <xdr:col>50</xdr:col>
      <xdr:colOff>114300</xdr:colOff>
      <xdr:row>37</xdr:row>
      <xdr:rowOff>43833</xdr:rowOff>
    </xdr:to>
    <xdr:cxnSp macro="">
      <xdr:nvCxnSpPr>
        <xdr:cNvPr id="294" name="直線コネクタ 293"/>
        <xdr:cNvCxnSpPr/>
      </xdr:nvCxnSpPr>
      <xdr:spPr>
        <a:xfrm flipV="1">
          <a:off x="8750300" y="6336962"/>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134363</xdr:rowOff>
    </xdr:from>
    <xdr:ext cx="534377" cy="259045"/>
    <xdr:sp macro="" textlink="">
      <xdr:nvSpPr>
        <xdr:cNvPr id="296" name="テキスト ボックス 295"/>
        <xdr:cNvSpPr txBox="1"/>
      </xdr:nvSpPr>
      <xdr:spPr>
        <a:xfrm>
          <a:off x="9372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43833</xdr:rowOff>
    </xdr:from>
    <xdr:to>
      <xdr:col>45</xdr:col>
      <xdr:colOff>177800</xdr:colOff>
      <xdr:row>37</xdr:row>
      <xdr:rowOff>52527</xdr:rowOff>
    </xdr:to>
    <xdr:cxnSp macro="">
      <xdr:nvCxnSpPr>
        <xdr:cNvPr id="297" name="直線コネクタ 296"/>
        <xdr:cNvCxnSpPr/>
      </xdr:nvCxnSpPr>
      <xdr:spPr>
        <a:xfrm flipV="1">
          <a:off x="7861300" y="6387483"/>
          <a:ext cx="889000" cy="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140009</xdr:rowOff>
    </xdr:from>
    <xdr:ext cx="534377" cy="259045"/>
    <xdr:sp macro="" textlink="">
      <xdr:nvSpPr>
        <xdr:cNvPr id="299" name="テキスト ボックス 298"/>
        <xdr:cNvSpPr txBox="1"/>
      </xdr:nvSpPr>
      <xdr:spPr>
        <a:xfrm>
          <a:off x="8483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52527</xdr:rowOff>
    </xdr:from>
    <xdr:to>
      <xdr:col>41</xdr:col>
      <xdr:colOff>50800</xdr:colOff>
      <xdr:row>37</xdr:row>
      <xdr:rowOff>92868</xdr:rowOff>
    </xdr:to>
    <xdr:cxnSp macro="">
      <xdr:nvCxnSpPr>
        <xdr:cNvPr id="300" name="直線コネクタ 299"/>
        <xdr:cNvCxnSpPr/>
      </xdr:nvCxnSpPr>
      <xdr:spPr>
        <a:xfrm flipV="1">
          <a:off x="6972300" y="6396177"/>
          <a:ext cx="889000" cy="4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2" name="テキスト ボックス 301"/>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4" name="テキスト ボックス 303"/>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112377</xdr:rowOff>
    </xdr:from>
    <xdr:to>
      <xdr:col>55</xdr:col>
      <xdr:colOff>50800</xdr:colOff>
      <xdr:row>37</xdr:row>
      <xdr:rowOff>42527</xdr:rowOff>
    </xdr:to>
    <xdr:sp macro="" textlink="">
      <xdr:nvSpPr>
        <xdr:cNvPr id="310" name="楕円 309"/>
        <xdr:cNvSpPr/>
      </xdr:nvSpPr>
      <xdr:spPr>
        <a:xfrm>
          <a:off x="10426700" y="628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90804</xdr:rowOff>
    </xdr:from>
    <xdr:ext cx="534377" cy="259045"/>
    <xdr:sp macro="" textlink="">
      <xdr:nvSpPr>
        <xdr:cNvPr id="311" name="補助費等該当値テキスト"/>
        <xdr:cNvSpPr txBox="1"/>
      </xdr:nvSpPr>
      <xdr:spPr>
        <a:xfrm>
          <a:off x="10528300" y="626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113962</xdr:rowOff>
    </xdr:from>
    <xdr:to>
      <xdr:col>50</xdr:col>
      <xdr:colOff>165100</xdr:colOff>
      <xdr:row>37</xdr:row>
      <xdr:rowOff>44112</xdr:rowOff>
    </xdr:to>
    <xdr:sp macro="" textlink="">
      <xdr:nvSpPr>
        <xdr:cNvPr id="312" name="楕円 311"/>
        <xdr:cNvSpPr/>
      </xdr:nvSpPr>
      <xdr:spPr>
        <a:xfrm>
          <a:off x="9588500" y="628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35239</xdr:rowOff>
    </xdr:from>
    <xdr:ext cx="534377" cy="259045"/>
    <xdr:sp macro="" textlink="">
      <xdr:nvSpPr>
        <xdr:cNvPr id="313" name="テキスト ボックス 312"/>
        <xdr:cNvSpPr txBox="1"/>
      </xdr:nvSpPr>
      <xdr:spPr>
        <a:xfrm>
          <a:off x="9372111" y="637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164483</xdr:rowOff>
    </xdr:from>
    <xdr:to>
      <xdr:col>46</xdr:col>
      <xdr:colOff>38100</xdr:colOff>
      <xdr:row>37</xdr:row>
      <xdr:rowOff>94633</xdr:rowOff>
    </xdr:to>
    <xdr:sp macro="" textlink="">
      <xdr:nvSpPr>
        <xdr:cNvPr id="314" name="楕円 313"/>
        <xdr:cNvSpPr/>
      </xdr:nvSpPr>
      <xdr:spPr>
        <a:xfrm>
          <a:off x="8699500" y="633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85760</xdr:rowOff>
    </xdr:from>
    <xdr:ext cx="534377" cy="259045"/>
    <xdr:sp macro="" textlink="">
      <xdr:nvSpPr>
        <xdr:cNvPr id="315" name="テキスト ボックス 314"/>
        <xdr:cNvSpPr txBox="1"/>
      </xdr:nvSpPr>
      <xdr:spPr>
        <a:xfrm>
          <a:off x="8483111" y="642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1727</xdr:rowOff>
    </xdr:from>
    <xdr:to>
      <xdr:col>41</xdr:col>
      <xdr:colOff>101600</xdr:colOff>
      <xdr:row>37</xdr:row>
      <xdr:rowOff>103327</xdr:rowOff>
    </xdr:to>
    <xdr:sp macro="" textlink="">
      <xdr:nvSpPr>
        <xdr:cNvPr id="316" name="楕円 315"/>
        <xdr:cNvSpPr/>
      </xdr:nvSpPr>
      <xdr:spPr>
        <a:xfrm>
          <a:off x="7810500" y="634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94454</xdr:rowOff>
    </xdr:from>
    <xdr:ext cx="534377" cy="259045"/>
    <xdr:sp macro="" textlink="">
      <xdr:nvSpPr>
        <xdr:cNvPr id="317" name="テキスト ボックス 316"/>
        <xdr:cNvSpPr txBox="1"/>
      </xdr:nvSpPr>
      <xdr:spPr>
        <a:xfrm>
          <a:off x="7594111" y="643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42068</xdr:rowOff>
    </xdr:from>
    <xdr:to>
      <xdr:col>36</xdr:col>
      <xdr:colOff>165100</xdr:colOff>
      <xdr:row>37</xdr:row>
      <xdr:rowOff>143668</xdr:rowOff>
    </xdr:to>
    <xdr:sp macro="" textlink="">
      <xdr:nvSpPr>
        <xdr:cNvPr id="318" name="楕円 317"/>
        <xdr:cNvSpPr/>
      </xdr:nvSpPr>
      <xdr:spPr>
        <a:xfrm>
          <a:off x="6921500" y="638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134794</xdr:rowOff>
    </xdr:from>
    <xdr:ext cx="534377" cy="259045"/>
    <xdr:sp macro="" textlink="">
      <xdr:nvSpPr>
        <xdr:cNvPr id="319" name="テキスト ボックス 318"/>
        <xdr:cNvSpPr txBox="1"/>
      </xdr:nvSpPr>
      <xdr:spPr>
        <a:xfrm>
          <a:off x="6705111" y="647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113425</xdr:rowOff>
    </xdr:from>
    <xdr:to>
      <xdr:col>55</xdr:col>
      <xdr:colOff>0</xdr:colOff>
      <xdr:row>57</xdr:row>
      <xdr:rowOff>61340</xdr:rowOff>
    </xdr:to>
    <xdr:cxnSp macro="">
      <xdr:nvCxnSpPr>
        <xdr:cNvPr id="346" name="直線コネクタ 345"/>
        <xdr:cNvCxnSpPr/>
      </xdr:nvCxnSpPr>
      <xdr:spPr>
        <a:xfrm>
          <a:off x="9639300" y="9714625"/>
          <a:ext cx="838200" cy="11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7" name="普通建設事業費平均値テキスト"/>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49389</xdr:rowOff>
    </xdr:from>
    <xdr:to>
      <xdr:col>50</xdr:col>
      <xdr:colOff>114300</xdr:colOff>
      <xdr:row>56</xdr:row>
      <xdr:rowOff>113425</xdr:rowOff>
    </xdr:to>
    <xdr:cxnSp macro="">
      <xdr:nvCxnSpPr>
        <xdr:cNvPr id="349" name="直線コネクタ 348"/>
        <xdr:cNvCxnSpPr/>
      </xdr:nvCxnSpPr>
      <xdr:spPr>
        <a:xfrm>
          <a:off x="8750300" y="9650589"/>
          <a:ext cx="889000" cy="6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40570</xdr:rowOff>
    </xdr:from>
    <xdr:to>
      <xdr:col>45</xdr:col>
      <xdr:colOff>177800</xdr:colOff>
      <xdr:row>56</xdr:row>
      <xdr:rowOff>49389</xdr:rowOff>
    </xdr:to>
    <xdr:cxnSp macro="">
      <xdr:nvCxnSpPr>
        <xdr:cNvPr id="352" name="直線コネクタ 351"/>
        <xdr:cNvCxnSpPr/>
      </xdr:nvCxnSpPr>
      <xdr:spPr>
        <a:xfrm>
          <a:off x="7861300" y="9641770"/>
          <a:ext cx="889000" cy="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133808</xdr:rowOff>
    </xdr:from>
    <xdr:ext cx="534377" cy="259045"/>
    <xdr:sp macro="" textlink="">
      <xdr:nvSpPr>
        <xdr:cNvPr id="354" name="テキスト ボックス 353"/>
        <xdr:cNvSpPr txBox="1"/>
      </xdr:nvSpPr>
      <xdr:spPr>
        <a:xfrm>
          <a:off x="8483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40570</xdr:rowOff>
    </xdr:from>
    <xdr:to>
      <xdr:col>41</xdr:col>
      <xdr:colOff>50800</xdr:colOff>
      <xdr:row>57</xdr:row>
      <xdr:rowOff>133486</xdr:rowOff>
    </xdr:to>
    <xdr:cxnSp macro="">
      <xdr:nvCxnSpPr>
        <xdr:cNvPr id="355" name="直線コネクタ 354"/>
        <xdr:cNvCxnSpPr/>
      </xdr:nvCxnSpPr>
      <xdr:spPr>
        <a:xfrm flipV="1">
          <a:off x="6972300" y="9641770"/>
          <a:ext cx="889000" cy="26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62488</xdr:rowOff>
    </xdr:from>
    <xdr:ext cx="599010" cy="259045"/>
    <xdr:sp macro="" textlink="">
      <xdr:nvSpPr>
        <xdr:cNvPr id="357" name="テキスト ボックス 356"/>
        <xdr:cNvSpPr txBox="1"/>
      </xdr:nvSpPr>
      <xdr:spPr>
        <a:xfrm>
          <a:off x="7561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134053</xdr:rowOff>
    </xdr:from>
    <xdr:ext cx="534377" cy="259045"/>
    <xdr:sp macro="" textlink="">
      <xdr:nvSpPr>
        <xdr:cNvPr id="359" name="テキスト ボックス 358"/>
        <xdr:cNvSpPr txBox="1"/>
      </xdr:nvSpPr>
      <xdr:spPr>
        <a:xfrm>
          <a:off x="6705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10540</xdr:rowOff>
    </xdr:from>
    <xdr:to>
      <xdr:col>55</xdr:col>
      <xdr:colOff>50800</xdr:colOff>
      <xdr:row>57</xdr:row>
      <xdr:rowOff>112140</xdr:rowOff>
    </xdr:to>
    <xdr:sp macro="" textlink="">
      <xdr:nvSpPr>
        <xdr:cNvPr id="365" name="楕円 364"/>
        <xdr:cNvSpPr/>
      </xdr:nvSpPr>
      <xdr:spPr>
        <a:xfrm>
          <a:off x="10426700" y="978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160417</xdr:rowOff>
    </xdr:from>
    <xdr:ext cx="534377" cy="259045"/>
    <xdr:sp macro="" textlink="">
      <xdr:nvSpPr>
        <xdr:cNvPr id="366" name="普通建設事業費該当値テキスト"/>
        <xdr:cNvSpPr txBox="1"/>
      </xdr:nvSpPr>
      <xdr:spPr>
        <a:xfrm>
          <a:off x="10528300" y="976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62625</xdr:rowOff>
    </xdr:from>
    <xdr:to>
      <xdr:col>50</xdr:col>
      <xdr:colOff>165100</xdr:colOff>
      <xdr:row>56</xdr:row>
      <xdr:rowOff>164225</xdr:rowOff>
    </xdr:to>
    <xdr:sp macro="" textlink="">
      <xdr:nvSpPr>
        <xdr:cNvPr id="367" name="楕円 366"/>
        <xdr:cNvSpPr/>
      </xdr:nvSpPr>
      <xdr:spPr>
        <a:xfrm>
          <a:off x="9588500" y="966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155352</xdr:rowOff>
    </xdr:from>
    <xdr:ext cx="534377" cy="259045"/>
    <xdr:sp macro="" textlink="">
      <xdr:nvSpPr>
        <xdr:cNvPr id="368" name="テキスト ボックス 367"/>
        <xdr:cNvSpPr txBox="1"/>
      </xdr:nvSpPr>
      <xdr:spPr>
        <a:xfrm>
          <a:off x="9372111" y="975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170039</xdr:rowOff>
    </xdr:from>
    <xdr:to>
      <xdr:col>46</xdr:col>
      <xdr:colOff>38100</xdr:colOff>
      <xdr:row>56</xdr:row>
      <xdr:rowOff>100189</xdr:rowOff>
    </xdr:to>
    <xdr:sp macro="" textlink="">
      <xdr:nvSpPr>
        <xdr:cNvPr id="369" name="楕円 368"/>
        <xdr:cNvSpPr/>
      </xdr:nvSpPr>
      <xdr:spPr>
        <a:xfrm>
          <a:off x="8699500" y="959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116716</xdr:rowOff>
    </xdr:from>
    <xdr:ext cx="534377" cy="259045"/>
    <xdr:sp macro="" textlink="">
      <xdr:nvSpPr>
        <xdr:cNvPr id="370" name="テキスト ボックス 369"/>
        <xdr:cNvSpPr txBox="1"/>
      </xdr:nvSpPr>
      <xdr:spPr>
        <a:xfrm>
          <a:off x="8483111" y="93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161220</xdr:rowOff>
    </xdr:from>
    <xdr:to>
      <xdr:col>41</xdr:col>
      <xdr:colOff>101600</xdr:colOff>
      <xdr:row>56</xdr:row>
      <xdr:rowOff>91370</xdr:rowOff>
    </xdr:to>
    <xdr:sp macro="" textlink="">
      <xdr:nvSpPr>
        <xdr:cNvPr id="371" name="楕円 370"/>
        <xdr:cNvSpPr/>
      </xdr:nvSpPr>
      <xdr:spPr>
        <a:xfrm>
          <a:off x="7810500" y="95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82497</xdr:rowOff>
    </xdr:from>
    <xdr:ext cx="534377" cy="259045"/>
    <xdr:sp macro="" textlink="">
      <xdr:nvSpPr>
        <xdr:cNvPr id="372" name="テキスト ボックス 371"/>
        <xdr:cNvSpPr txBox="1"/>
      </xdr:nvSpPr>
      <xdr:spPr>
        <a:xfrm>
          <a:off x="7594111" y="968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82686</xdr:rowOff>
    </xdr:from>
    <xdr:to>
      <xdr:col>36</xdr:col>
      <xdr:colOff>165100</xdr:colOff>
      <xdr:row>58</xdr:row>
      <xdr:rowOff>12836</xdr:rowOff>
    </xdr:to>
    <xdr:sp macro="" textlink="">
      <xdr:nvSpPr>
        <xdr:cNvPr id="373" name="楕円 372"/>
        <xdr:cNvSpPr/>
      </xdr:nvSpPr>
      <xdr:spPr>
        <a:xfrm>
          <a:off x="6921500" y="985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3963</xdr:rowOff>
    </xdr:from>
    <xdr:ext cx="534377" cy="259045"/>
    <xdr:sp macro="" textlink="">
      <xdr:nvSpPr>
        <xdr:cNvPr id="374" name="テキスト ボックス 373"/>
        <xdr:cNvSpPr txBox="1"/>
      </xdr:nvSpPr>
      <xdr:spPr>
        <a:xfrm>
          <a:off x="6705111" y="994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159218</xdr:rowOff>
    </xdr:from>
    <xdr:to>
      <xdr:col>55</xdr:col>
      <xdr:colOff>0</xdr:colOff>
      <xdr:row>79</xdr:row>
      <xdr:rowOff>66461</xdr:rowOff>
    </xdr:to>
    <xdr:cxnSp macro="">
      <xdr:nvCxnSpPr>
        <xdr:cNvPr id="405" name="直線コネクタ 404"/>
        <xdr:cNvCxnSpPr/>
      </xdr:nvCxnSpPr>
      <xdr:spPr>
        <a:xfrm>
          <a:off x="9639300" y="13532318"/>
          <a:ext cx="838200" cy="7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131187</xdr:rowOff>
    </xdr:from>
    <xdr:to>
      <xdr:col>50</xdr:col>
      <xdr:colOff>114300</xdr:colOff>
      <xdr:row>78</xdr:row>
      <xdr:rowOff>159218</xdr:rowOff>
    </xdr:to>
    <xdr:cxnSp macro="">
      <xdr:nvCxnSpPr>
        <xdr:cNvPr id="408" name="直線コネクタ 407"/>
        <xdr:cNvCxnSpPr/>
      </xdr:nvCxnSpPr>
      <xdr:spPr>
        <a:xfrm>
          <a:off x="8750300" y="12989937"/>
          <a:ext cx="889000" cy="54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131187</xdr:rowOff>
    </xdr:from>
    <xdr:to>
      <xdr:col>45</xdr:col>
      <xdr:colOff>177800</xdr:colOff>
      <xdr:row>77</xdr:row>
      <xdr:rowOff>154081</xdr:rowOff>
    </xdr:to>
    <xdr:cxnSp macro="">
      <xdr:nvCxnSpPr>
        <xdr:cNvPr id="411" name="直線コネクタ 410"/>
        <xdr:cNvCxnSpPr/>
      </xdr:nvCxnSpPr>
      <xdr:spPr>
        <a:xfrm flipV="1">
          <a:off x="7861300" y="12989937"/>
          <a:ext cx="889000" cy="36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43683</xdr:rowOff>
    </xdr:from>
    <xdr:ext cx="534377" cy="259045"/>
    <xdr:sp macro="" textlink="">
      <xdr:nvSpPr>
        <xdr:cNvPr id="413" name="テキスト ボックス 412"/>
        <xdr:cNvSpPr txBox="1"/>
      </xdr:nvSpPr>
      <xdr:spPr>
        <a:xfrm>
          <a:off x="8483111" y="1324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112865</xdr:rowOff>
    </xdr:from>
    <xdr:ext cx="534377" cy="259045"/>
    <xdr:sp macro="" textlink="">
      <xdr:nvSpPr>
        <xdr:cNvPr id="415" name="テキスト ボックス 414"/>
        <xdr:cNvSpPr txBox="1"/>
      </xdr:nvSpPr>
      <xdr:spPr>
        <a:xfrm>
          <a:off x="7594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15661</xdr:rowOff>
    </xdr:from>
    <xdr:to>
      <xdr:col>55</xdr:col>
      <xdr:colOff>50800</xdr:colOff>
      <xdr:row>79</xdr:row>
      <xdr:rowOff>117261</xdr:rowOff>
    </xdr:to>
    <xdr:sp macro="" textlink="">
      <xdr:nvSpPr>
        <xdr:cNvPr id="421" name="楕円 420"/>
        <xdr:cNvSpPr/>
      </xdr:nvSpPr>
      <xdr:spPr>
        <a:xfrm>
          <a:off x="10426700" y="1356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102038</xdr:rowOff>
    </xdr:from>
    <xdr:ext cx="469744" cy="259045"/>
    <xdr:sp macro="" textlink="">
      <xdr:nvSpPr>
        <xdr:cNvPr id="422" name="普通建設事業費 （ うち新規整備　）該当値テキスト"/>
        <xdr:cNvSpPr txBox="1"/>
      </xdr:nvSpPr>
      <xdr:spPr>
        <a:xfrm>
          <a:off x="10528300" y="1347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108418</xdr:rowOff>
    </xdr:from>
    <xdr:to>
      <xdr:col>50</xdr:col>
      <xdr:colOff>165100</xdr:colOff>
      <xdr:row>79</xdr:row>
      <xdr:rowOff>38568</xdr:rowOff>
    </xdr:to>
    <xdr:sp macro="" textlink="">
      <xdr:nvSpPr>
        <xdr:cNvPr id="423" name="楕円 422"/>
        <xdr:cNvSpPr/>
      </xdr:nvSpPr>
      <xdr:spPr>
        <a:xfrm>
          <a:off x="9588500" y="1348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29695</xdr:rowOff>
    </xdr:from>
    <xdr:ext cx="534377" cy="259045"/>
    <xdr:sp macro="" textlink="">
      <xdr:nvSpPr>
        <xdr:cNvPr id="424" name="テキスト ボックス 423"/>
        <xdr:cNvSpPr txBox="1"/>
      </xdr:nvSpPr>
      <xdr:spPr>
        <a:xfrm>
          <a:off x="9372111" y="1357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80387</xdr:rowOff>
    </xdr:from>
    <xdr:to>
      <xdr:col>46</xdr:col>
      <xdr:colOff>38100</xdr:colOff>
      <xdr:row>76</xdr:row>
      <xdr:rowOff>10537</xdr:rowOff>
    </xdr:to>
    <xdr:sp macro="" textlink="">
      <xdr:nvSpPr>
        <xdr:cNvPr id="425" name="楕円 424"/>
        <xdr:cNvSpPr/>
      </xdr:nvSpPr>
      <xdr:spPr>
        <a:xfrm>
          <a:off x="8699500" y="1293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27064</xdr:rowOff>
    </xdr:from>
    <xdr:ext cx="534377" cy="259045"/>
    <xdr:sp macro="" textlink="">
      <xdr:nvSpPr>
        <xdr:cNvPr id="426" name="テキスト ボックス 425"/>
        <xdr:cNvSpPr txBox="1"/>
      </xdr:nvSpPr>
      <xdr:spPr>
        <a:xfrm>
          <a:off x="8483111" y="1271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103281</xdr:rowOff>
    </xdr:from>
    <xdr:to>
      <xdr:col>41</xdr:col>
      <xdr:colOff>101600</xdr:colOff>
      <xdr:row>78</xdr:row>
      <xdr:rowOff>33431</xdr:rowOff>
    </xdr:to>
    <xdr:sp macro="" textlink="">
      <xdr:nvSpPr>
        <xdr:cNvPr id="427" name="楕円 426"/>
        <xdr:cNvSpPr/>
      </xdr:nvSpPr>
      <xdr:spPr>
        <a:xfrm>
          <a:off x="7810500" y="1330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24558</xdr:rowOff>
    </xdr:from>
    <xdr:ext cx="534377" cy="259045"/>
    <xdr:sp macro="" textlink="">
      <xdr:nvSpPr>
        <xdr:cNvPr id="428" name="テキスト ボックス 427"/>
        <xdr:cNvSpPr txBox="1"/>
      </xdr:nvSpPr>
      <xdr:spPr>
        <a:xfrm>
          <a:off x="7594111" y="133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44831</xdr:rowOff>
    </xdr:from>
    <xdr:to>
      <xdr:col>55</xdr:col>
      <xdr:colOff>0</xdr:colOff>
      <xdr:row>97</xdr:row>
      <xdr:rowOff>38415</xdr:rowOff>
    </xdr:to>
    <xdr:cxnSp macro="">
      <xdr:nvCxnSpPr>
        <xdr:cNvPr id="457" name="直線コネクタ 456"/>
        <xdr:cNvCxnSpPr/>
      </xdr:nvCxnSpPr>
      <xdr:spPr>
        <a:xfrm>
          <a:off x="9639300" y="16504031"/>
          <a:ext cx="838200" cy="16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139519</xdr:rowOff>
    </xdr:from>
    <xdr:ext cx="534377" cy="259045"/>
    <xdr:sp macro="" textlink="">
      <xdr:nvSpPr>
        <xdr:cNvPr id="458" name="普通建設事業費 （ うち更新整備　）平均値テキスト"/>
        <xdr:cNvSpPr txBox="1"/>
      </xdr:nvSpPr>
      <xdr:spPr>
        <a:xfrm>
          <a:off x="10528300" y="1659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44831</xdr:rowOff>
    </xdr:from>
    <xdr:to>
      <xdr:col>50</xdr:col>
      <xdr:colOff>114300</xdr:colOff>
      <xdr:row>97</xdr:row>
      <xdr:rowOff>164778</xdr:rowOff>
    </xdr:to>
    <xdr:cxnSp macro="">
      <xdr:nvCxnSpPr>
        <xdr:cNvPr id="460" name="直線コネクタ 459"/>
        <xdr:cNvCxnSpPr/>
      </xdr:nvCxnSpPr>
      <xdr:spPr>
        <a:xfrm flipV="1">
          <a:off x="8750300" y="16504031"/>
          <a:ext cx="889000" cy="29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131464</xdr:rowOff>
    </xdr:from>
    <xdr:ext cx="534377" cy="259045"/>
    <xdr:sp macro="" textlink="">
      <xdr:nvSpPr>
        <xdr:cNvPr id="462" name="テキスト ボックス 461"/>
        <xdr:cNvSpPr txBox="1"/>
      </xdr:nvSpPr>
      <xdr:spPr>
        <a:xfrm>
          <a:off x="9372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70358</xdr:rowOff>
    </xdr:from>
    <xdr:to>
      <xdr:col>45</xdr:col>
      <xdr:colOff>177800</xdr:colOff>
      <xdr:row>97</xdr:row>
      <xdr:rowOff>164778</xdr:rowOff>
    </xdr:to>
    <xdr:cxnSp macro="">
      <xdr:nvCxnSpPr>
        <xdr:cNvPr id="463" name="直線コネクタ 462"/>
        <xdr:cNvCxnSpPr/>
      </xdr:nvCxnSpPr>
      <xdr:spPr>
        <a:xfrm>
          <a:off x="7861300" y="16529558"/>
          <a:ext cx="889000" cy="26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42611</xdr:rowOff>
    </xdr:from>
    <xdr:ext cx="534377" cy="259045"/>
    <xdr:sp macro="" textlink="">
      <xdr:nvSpPr>
        <xdr:cNvPr id="465" name="テキスト ボックス 464"/>
        <xdr:cNvSpPr txBox="1"/>
      </xdr:nvSpPr>
      <xdr:spPr>
        <a:xfrm>
          <a:off x="8483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153502</xdr:rowOff>
    </xdr:from>
    <xdr:ext cx="534377" cy="259045"/>
    <xdr:sp macro="" textlink="">
      <xdr:nvSpPr>
        <xdr:cNvPr id="467" name="テキスト ボックス 466"/>
        <xdr:cNvSpPr txBox="1"/>
      </xdr:nvSpPr>
      <xdr:spPr>
        <a:xfrm>
          <a:off x="7594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159065</xdr:rowOff>
    </xdr:from>
    <xdr:to>
      <xdr:col>55</xdr:col>
      <xdr:colOff>50800</xdr:colOff>
      <xdr:row>97</xdr:row>
      <xdr:rowOff>89215</xdr:rowOff>
    </xdr:to>
    <xdr:sp macro="" textlink="">
      <xdr:nvSpPr>
        <xdr:cNvPr id="473" name="楕円 472"/>
        <xdr:cNvSpPr/>
      </xdr:nvSpPr>
      <xdr:spPr>
        <a:xfrm>
          <a:off x="10426700" y="1661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10492</xdr:rowOff>
    </xdr:from>
    <xdr:ext cx="534377" cy="259045"/>
    <xdr:sp macro="" textlink="">
      <xdr:nvSpPr>
        <xdr:cNvPr id="474" name="普通建設事業費 （ うち更新整備　）該当値テキスト"/>
        <xdr:cNvSpPr txBox="1"/>
      </xdr:nvSpPr>
      <xdr:spPr>
        <a:xfrm>
          <a:off x="10528300" y="1646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165481</xdr:rowOff>
    </xdr:from>
    <xdr:to>
      <xdr:col>50</xdr:col>
      <xdr:colOff>165100</xdr:colOff>
      <xdr:row>96</xdr:row>
      <xdr:rowOff>95631</xdr:rowOff>
    </xdr:to>
    <xdr:sp macro="" textlink="">
      <xdr:nvSpPr>
        <xdr:cNvPr id="475" name="楕円 474"/>
        <xdr:cNvSpPr/>
      </xdr:nvSpPr>
      <xdr:spPr>
        <a:xfrm>
          <a:off x="9588500" y="1645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112158</xdr:rowOff>
    </xdr:from>
    <xdr:ext cx="534377" cy="259045"/>
    <xdr:sp macro="" textlink="">
      <xdr:nvSpPr>
        <xdr:cNvPr id="476" name="テキスト ボックス 475"/>
        <xdr:cNvSpPr txBox="1"/>
      </xdr:nvSpPr>
      <xdr:spPr>
        <a:xfrm>
          <a:off x="9372111" y="1622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113978</xdr:rowOff>
    </xdr:from>
    <xdr:to>
      <xdr:col>46</xdr:col>
      <xdr:colOff>38100</xdr:colOff>
      <xdr:row>98</xdr:row>
      <xdr:rowOff>44128</xdr:rowOff>
    </xdr:to>
    <xdr:sp macro="" textlink="">
      <xdr:nvSpPr>
        <xdr:cNvPr id="477" name="楕円 476"/>
        <xdr:cNvSpPr/>
      </xdr:nvSpPr>
      <xdr:spPr>
        <a:xfrm>
          <a:off x="8699500" y="167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35255</xdr:rowOff>
    </xdr:from>
    <xdr:ext cx="534377" cy="259045"/>
    <xdr:sp macro="" textlink="">
      <xdr:nvSpPr>
        <xdr:cNvPr id="478" name="テキスト ボックス 477"/>
        <xdr:cNvSpPr txBox="1"/>
      </xdr:nvSpPr>
      <xdr:spPr>
        <a:xfrm>
          <a:off x="8483111" y="168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19558</xdr:rowOff>
    </xdr:from>
    <xdr:to>
      <xdr:col>41</xdr:col>
      <xdr:colOff>101600</xdr:colOff>
      <xdr:row>96</xdr:row>
      <xdr:rowOff>121158</xdr:rowOff>
    </xdr:to>
    <xdr:sp macro="" textlink="">
      <xdr:nvSpPr>
        <xdr:cNvPr id="479" name="楕円 478"/>
        <xdr:cNvSpPr/>
      </xdr:nvSpPr>
      <xdr:spPr>
        <a:xfrm>
          <a:off x="7810500" y="1647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137685</xdr:rowOff>
    </xdr:from>
    <xdr:ext cx="534377" cy="259045"/>
    <xdr:sp macro="" textlink="">
      <xdr:nvSpPr>
        <xdr:cNvPr id="480" name="テキスト ボックス 479"/>
        <xdr:cNvSpPr txBox="1"/>
      </xdr:nvSpPr>
      <xdr:spPr>
        <a:xfrm>
          <a:off x="7594111" y="162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9" name="直線コネクタ 508"/>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38062</xdr:rowOff>
    </xdr:from>
    <xdr:to>
      <xdr:col>81</xdr:col>
      <xdr:colOff>50800</xdr:colOff>
      <xdr:row>39</xdr:row>
      <xdr:rowOff>44450</xdr:rowOff>
    </xdr:to>
    <xdr:cxnSp macro="">
      <xdr:nvCxnSpPr>
        <xdr:cNvPr id="512" name="直線コネクタ 511"/>
        <xdr:cNvCxnSpPr/>
      </xdr:nvCxnSpPr>
      <xdr:spPr>
        <a:xfrm>
          <a:off x="14592300" y="6724612"/>
          <a:ext cx="889000" cy="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38062</xdr:rowOff>
    </xdr:from>
    <xdr:to>
      <xdr:col>76</xdr:col>
      <xdr:colOff>114300</xdr:colOff>
      <xdr:row>39</xdr:row>
      <xdr:rowOff>38812</xdr:rowOff>
    </xdr:to>
    <xdr:cxnSp macro="">
      <xdr:nvCxnSpPr>
        <xdr:cNvPr id="515" name="直線コネクタ 514"/>
        <xdr:cNvCxnSpPr/>
      </xdr:nvCxnSpPr>
      <xdr:spPr>
        <a:xfrm flipV="1">
          <a:off x="13703300" y="6724612"/>
          <a:ext cx="8890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7" name="テキスト ボックス 516"/>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28575</xdr:rowOff>
    </xdr:from>
    <xdr:to>
      <xdr:col>71</xdr:col>
      <xdr:colOff>177800</xdr:colOff>
      <xdr:row>39</xdr:row>
      <xdr:rowOff>38812</xdr:rowOff>
    </xdr:to>
    <xdr:cxnSp macro="">
      <xdr:nvCxnSpPr>
        <xdr:cNvPr id="518" name="直線コネクタ 517"/>
        <xdr:cNvCxnSpPr/>
      </xdr:nvCxnSpPr>
      <xdr:spPr>
        <a:xfrm>
          <a:off x="12814300" y="6715125"/>
          <a:ext cx="889000" cy="1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0" name="テキスト ボックス 519"/>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8" name="楕円 52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9"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0" name="楕円 52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1" name="テキスト ボックス 53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158712</xdr:rowOff>
    </xdr:from>
    <xdr:to>
      <xdr:col>76</xdr:col>
      <xdr:colOff>165100</xdr:colOff>
      <xdr:row>39</xdr:row>
      <xdr:rowOff>88862</xdr:rowOff>
    </xdr:to>
    <xdr:sp macro="" textlink="">
      <xdr:nvSpPr>
        <xdr:cNvPr id="532" name="楕円 531"/>
        <xdr:cNvSpPr/>
      </xdr:nvSpPr>
      <xdr:spPr>
        <a:xfrm>
          <a:off x="14541500" y="667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79989</xdr:rowOff>
    </xdr:from>
    <xdr:ext cx="378565" cy="259045"/>
    <xdr:sp macro="" textlink="">
      <xdr:nvSpPr>
        <xdr:cNvPr id="533" name="テキスト ボックス 532"/>
        <xdr:cNvSpPr txBox="1"/>
      </xdr:nvSpPr>
      <xdr:spPr>
        <a:xfrm>
          <a:off x="14403017" y="6766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159462</xdr:rowOff>
    </xdr:from>
    <xdr:to>
      <xdr:col>72</xdr:col>
      <xdr:colOff>38100</xdr:colOff>
      <xdr:row>39</xdr:row>
      <xdr:rowOff>89612</xdr:rowOff>
    </xdr:to>
    <xdr:sp macro="" textlink="">
      <xdr:nvSpPr>
        <xdr:cNvPr id="534" name="楕円 533"/>
        <xdr:cNvSpPr/>
      </xdr:nvSpPr>
      <xdr:spPr>
        <a:xfrm>
          <a:off x="13652500" y="667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80739</xdr:rowOff>
    </xdr:from>
    <xdr:ext cx="378565" cy="259045"/>
    <xdr:sp macro="" textlink="">
      <xdr:nvSpPr>
        <xdr:cNvPr id="535" name="テキスト ボックス 534"/>
        <xdr:cNvSpPr txBox="1"/>
      </xdr:nvSpPr>
      <xdr:spPr>
        <a:xfrm>
          <a:off x="13514017" y="6767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149225</xdr:rowOff>
    </xdr:from>
    <xdr:to>
      <xdr:col>67</xdr:col>
      <xdr:colOff>101600</xdr:colOff>
      <xdr:row>39</xdr:row>
      <xdr:rowOff>79375</xdr:rowOff>
    </xdr:to>
    <xdr:sp macro="" textlink="">
      <xdr:nvSpPr>
        <xdr:cNvPr id="536" name="楕円 535"/>
        <xdr:cNvSpPr/>
      </xdr:nvSpPr>
      <xdr:spPr>
        <a:xfrm>
          <a:off x="12763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70502</xdr:rowOff>
    </xdr:from>
    <xdr:ext cx="469744" cy="259045"/>
    <xdr:sp macro="" textlink="">
      <xdr:nvSpPr>
        <xdr:cNvPr id="537" name="テキスト ボックス 536"/>
        <xdr:cNvSpPr txBox="1"/>
      </xdr:nvSpPr>
      <xdr:spPr>
        <a:xfrm>
          <a:off x="12579428" y="675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152594</xdr:rowOff>
    </xdr:from>
    <xdr:to>
      <xdr:col>85</xdr:col>
      <xdr:colOff>127000</xdr:colOff>
      <xdr:row>77</xdr:row>
      <xdr:rowOff>156719</xdr:rowOff>
    </xdr:to>
    <xdr:cxnSp macro="">
      <xdr:nvCxnSpPr>
        <xdr:cNvPr id="623" name="直線コネクタ 622"/>
        <xdr:cNvCxnSpPr/>
      </xdr:nvCxnSpPr>
      <xdr:spPr>
        <a:xfrm flipV="1">
          <a:off x="15481300" y="13354244"/>
          <a:ext cx="838200" cy="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92502</xdr:rowOff>
    </xdr:from>
    <xdr:ext cx="534377" cy="259045"/>
    <xdr:sp macro="" textlink="">
      <xdr:nvSpPr>
        <xdr:cNvPr id="624" name="公債費平均値テキスト"/>
        <xdr:cNvSpPr txBox="1"/>
      </xdr:nvSpPr>
      <xdr:spPr>
        <a:xfrm>
          <a:off x="16370300" y="131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150417</xdr:rowOff>
    </xdr:from>
    <xdr:to>
      <xdr:col>81</xdr:col>
      <xdr:colOff>50800</xdr:colOff>
      <xdr:row>77</xdr:row>
      <xdr:rowOff>156719</xdr:rowOff>
    </xdr:to>
    <xdr:cxnSp macro="">
      <xdr:nvCxnSpPr>
        <xdr:cNvPr id="626" name="直線コネクタ 625"/>
        <xdr:cNvCxnSpPr/>
      </xdr:nvCxnSpPr>
      <xdr:spPr>
        <a:xfrm>
          <a:off x="14592300" y="13352067"/>
          <a:ext cx="8890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13243</xdr:rowOff>
    </xdr:from>
    <xdr:ext cx="534377" cy="259045"/>
    <xdr:sp macro="" textlink="">
      <xdr:nvSpPr>
        <xdr:cNvPr id="628" name="テキスト ボックス 627"/>
        <xdr:cNvSpPr txBox="1"/>
      </xdr:nvSpPr>
      <xdr:spPr>
        <a:xfrm>
          <a:off x="15214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140923</xdr:rowOff>
    </xdr:from>
    <xdr:to>
      <xdr:col>76</xdr:col>
      <xdr:colOff>114300</xdr:colOff>
      <xdr:row>77</xdr:row>
      <xdr:rowOff>150417</xdr:rowOff>
    </xdr:to>
    <xdr:cxnSp macro="">
      <xdr:nvCxnSpPr>
        <xdr:cNvPr id="629" name="直線コネクタ 628"/>
        <xdr:cNvCxnSpPr/>
      </xdr:nvCxnSpPr>
      <xdr:spPr>
        <a:xfrm>
          <a:off x="13703300" y="13342573"/>
          <a:ext cx="889000" cy="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14096</xdr:rowOff>
    </xdr:from>
    <xdr:ext cx="534377" cy="259045"/>
    <xdr:sp macro="" textlink="">
      <xdr:nvSpPr>
        <xdr:cNvPr id="631" name="テキスト ボックス 630"/>
        <xdr:cNvSpPr txBox="1"/>
      </xdr:nvSpPr>
      <xdr:spPr>
        <a:xfrm>
          <a:off x="14325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126986</xdr:rowOff>
    </xdr:from>
    <xdr:to>
      <xdr:col>71</xdr:col>
      <xdr:colOff>177800</xdr:colOff>
      <xdr:row>77</xdr:row>
      <xdr:rowOff>140923</xdr:rowOff>
    </xdr:to>
    <xdr:cxnSp macro="">
      <xdr:nvCxnSpPr>
        <xdr:cNvPr id="632" name="直線コネクタ 631"/>
        <xdr:cNvCxnSpPr/>
      </xdr:nvCxnSpPr>
      <xdr:spPr>
        <a:xfrm>
          <a:off x="12814300" y="13328636"/>
          <a:ext cx="889000" cy="1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24978</xdr:rowOff>
    </xdr:from>
    <xdr:ext cx="534377" cy="259045"/>
    <xdr:sp macro="" textlink="">
      <xdr:nvSpPr>
        <xdr:cNvPr id="634" name="テキスト ボックス 633"/>
        <xdr:cNvSpPr txBox="1"/>
      </xdr:nvSpPr>
      <xdr:spPr>
        <a:xfrm>
          <a:off x="13436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168978</xdr:rowOff>
    </xdr:from>
    <xdr:ext cx="534377" cy="259045"/>
    <xdr:sp macro="" textlink="">
      <xdr:nvSpPr>
        <xdr:cNvPr id="636" name="テキスト ボックス 635"/>
        <xdr:cNvSpPr txBox="1"/>
      </xdr:nvSpPr>
      <xdr:spPr>
        <a:xfrm>
          <a:off x="12547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101794</xdr:rowOff>
    </xdr:from>
    <xdr:to>
      <xdr:col>85</xdr:col>
      <xdr:colOff>177800</xdr:colOff>
      <xdr:row>78</xdr:row>
      <xdr:rowOff>31944</xdr:rowOff>
    </xdr:to>
    <xdr:sp macro="" textlink="">
      <xdr:nvSpPr>
        <xdr:cNvPr id="642" name="楕円 641"/>
        <xdr:cNvSpPr/>
      </xdr:nvSpPr>
      <xdr:spPr>
        <a:xfrm>
          <a:off x="16268700" y="1330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80221</xdr:rowOff>
    </xdr:from>
    <xdr:ext cx="534377" cy="259045"/>
    <xdr:sp macro="" textlink="">
      <xdr:nvSpPr>
        <xdr:cNvPr id="643" name="公債費該当値テキスト"/>
        <xdr:cNvSpPr txBox="1"/>
      </xdr:nvSpPr>
      <xdr:spPr>
        <a:xfrm>
          <a:off x="16370300" y="1328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105919</xdr:rowOff>
    </xdr:from>
    <xdr:to>
      <xdr:col>81</xdr:col>
      <xdr:colOff>101600</xdr:colOff>
      <xdr:row>78</xdr:row>
      <xdr:rowOff>36069</xdr:rowOff>
    </xdr:to>
    <xdr:sp macro="" textlink="">
      <xdr:nvSpPr>
        <xdr:cNvPr id="644" name="楕円 643"/>
        <xdr:cNvSpPr/>
      </xdr:nvSpPr>
      <xdr:spPr>
        <a:xfrm>
          <a:off x="15430500" y="1330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27196</xdr:rowOff>
    </xdr:from>
    <xdr:ext cx="534377" cy="259045"/>
    <xdr:sp macro="" textlink="">
      <xdr:nvSpPr>
        <xdr:cNvPr id="645" name="テキスト ボックス 644"/>
        <xdr:cNvSpPr txBox="1"/>
      </xdr:nvSpPr>
      <xdr:spPr>
        <a:xfrm>
          <a:off x="15214111" y="1340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99617</xdr:rowOff>
    </xdr:from>
    <xdr:to>
      <xdr:col>76</xdr:col>
      <xdr:colOff>165100</xdr:colOff>
      <xdr:row>78</xdr:row>
      <xdr:rowOff>29767</xdr:rowOff>
    </xdr:to>
    <xdr:sp macro="" textlink="">
      <xdr:nvSpPr>
        <xdr:cNvPr id="646" name="楕円 645"/>
        <xdr:cNvSpPr/>
      </xdr:nvSpPr>
      <xdr:spPr>
        <a:xfrm>
          <a:off x="14541500" y="1330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20894</xdr:rowOff>
    </xdr:from>
    <xdr:ext cx="534377" cy="259045"/>
    <xdr:sp macro="" textlink="">
      <xdr:nvSpPr>
        <xdr:cNvPr id="647" name="テキスト ボックス 646"/>
        <xdr:cNvSpPr txBox="1"/>
      </xdr:nvSpPr>
      <xdr:spPr>
        <a:xfrm>
          <a:off x="14325111" y="1339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90123</xdr:rowOff>
    </xdr:from>
    <xdr:to>
      <xdr:col>72</xdr:col>
      <xdr:colOff>38100</xdr:colOff>
      <xdr:row>78</xdr:row>
      <xdr:rowOff>20273</xdr:rowOff>
    </xdr:to>
    <xdr:sp macro="" textlink="">
      <xdr:nvSpPr>
        <xdr:cNvPr id="648" name="楕円 647"/>
        <xdr:cNvSpPr/>
      </xdr:nvSpPr>
      <xdr:spPr>
        <a:xfrm>
          <a:off x="13652500" y="1329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11400</xdr:rowOff>
    </xdr:from>
    <xdr:ext cx="534377" cy="259045"/>
    <xdr:sp macro="" textlink="">
      <xdr:nvSpPr>
        <xdr:cNvPr id="649" name="テキスト ボックス 648"/>
        <xdr:cNvSpPr txBox="1"/>
      </xdr:nvSpPr>
      <xdr:spPr>
        <a:xfrm>
          <a:off x="13436111" y="1338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76186</xdr:rowOff>
    </xdr:from>
    <xdr:to>
      <xdr:col>67</xdr:col>
      <xdr:colOff>101600</xdr:colOff>
      <xdr:row>78</xdr:row>
      <xdr:rowOff>6336</xdr:rowOff>
    </xdr:to>
    <xdr:sp macro="" textlink="">
      <xdr:nvSpPr>
        <xdr:cNvPr id="650" name="楕円 649"/>
        <xdr:cNvSpPr/>
      </xdr:nvSpPr>
      <xdr:spPr>
        <a:xfrm>
          <a:off x="12763500" y="1327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22863</xdr:rowOff>
    </xdr:from>
    <xdr:ext cx="534377" cy="259045"/>
    <xdr:sp macro="" textlink="">
      <xdr:nvSpPr>
        <xdr:cNvPr id="651" name="テキスト ボックス 650"/>
        <xdr:cNvSpPr txBox="1"/>
      </xdr:nvSpPr>
      <xdr:spPr>
        <a:xfrm>
          <a:off x="12547111" y="1305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97478</xdr:rowOff>
    </xdr:from>
    <xdr:to>
      <xdr:col>85</xdr:col>
      <xdr:colOff>127000</xdr:colOff>
      <xdr:row>97</xdr:row>
      <xdr:rowOff>145422</xdr:rowOff>
    </xdr:to>
    <xdr:cxnSp macro="">
      <xdr:nvCxnSpPr>
        <xdr:cNvPr id="680" name="直線コネクタ 679"/>
        <xdr:cNvCxnSpPr/>
      </xdr:nvCxnSpPr>
      <xdr:spPr>
        <a:xfrm flipV="1">
          <a:off x="15481300" y="16728128"/>
          <a:ext cx="838200" cy="4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160931</xdr:rowOff>
    </xdr:from>
    <xdr:ext cx="534377" cy="259045"/>
    <xdr:sp macro="" textlink="">
      <xdr:nvSpPr>
        <xdr:cNvPr id="681" name="積立金平均値テキスト"/>
        <xdr:cNvSpPr txBox="1"/>
      </xdr:nvSpPr>
      <xdr:spPr>
        <a:xfrm>
          <a:off x="16370300" y="16791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145422</xdr:rowOff>
    </xdr:from>
    <xdr:to>
      <xdr:col>81</xdr:col>
      <xdr:colOff>50800</xdr:colOff>
      <xdr:row>98</xdr:row>
      <xdr:rowOff>53549</xdr:rowOff>
    </xdr:to>
    <xdr:cxnSp macro="">
      <xdr:nvCxnSpPr>
        <xdr:cNvPr id="683" name="直線コネクタ 682"/>
        <xdr:cNvCxnSpPr/>
      </xdr:nvCxnSpPr>
      <xdr:spPr>
        <a:xfrm flipV="1">
          <a:off x="14592300" y="16776072"/>
          <a:ext cx="889000" cy="7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96969</xdr:rowOff>
    </xdr:from>
    <xdr:ext cx="534377" cy="259045"/>
    <xdr:sp macro="" textlink="">
      <xdr:nvSpPr>
        <xdr:cNvPr id="685" name="テキスト ボックス 684"/>
        <xdr:cNvSpPr txBox="1"/>
      </xdr:nvSpPr>
      <xdr:spPr>
        <a:xfrm>
          <a:off x="15214111" y="1689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53175</xdr:rowOff>
    </xdr:from>
    <xdr:to>
      <xdr:col>76</xdr:col>
      <xdr:colOff>114300</xdr:colOff>
      <xdr:row>98</xdr:row>
      <xdr:rowOff>53549</xdr:rowOff>
    </xdr:to>
    <xdr:cxnSp macro="">
      <xdr:nvCxnSpPr>
        <xdr:cNvPr id="686" name="直線コネクタ 685"/>
        <xdr:cNvCxnSpPr/>
      </xdr:nvCxnSpPr>
      <xdr:spPr>
        <a:xfrm>
          <a:off x="13703300" y="16855275"/>
          <a:ext cx="889000" cy="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104146</xdr:rowOff>
    </xdr:from>
    <xdr:ext cx="534377" cy="259045"/>
    <xdr:sp macro="" textlink="">
      <xdr:nvSpPr>
        <xdr:cNvPr id="688" name="テキスト ボックス 687"/>
        <xdr:cNvSpPr txBox="1"/>
      </xdr:nvSpPr>
      <xdr:spPr>
        <a:xfrm>
          <a:off x="14325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66663</xdr:rowOff>
    </xdr:from>
    <xdr:to>
      <xdr:col>71</xdr:col>
      <xdr:colOff>177800</xdr:colOff>
      <xdr:row>98</xdr:row>
      <xdr:rowOff>53175</xdr:rowOff>
    </xdr:to>
    <xdr:cxnSp macro="">
      <xdr:nvCxnSpPr>
        <xdr:cNvPr id="689" name="直線コネクタ 688"/>
        <xdr:cNvCxnSpPr/>
      </xdr:nvCxnSpPr>
      <xdr:spPr>
        <a:xfrm>
          <a:off x="12814300" y="16697313"/>
          <a:ext cx="889000" cy="15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41183</xdr:rowOff>
    </xdr:from>
    <xdr:ext cx="534377" cy="259045"/>
    <xdr:sp macro="" textlink="">
      <xdr:nvSpPr>
        <xdr:cNvPr id="693" name="テキスト ボックス 692"/>
        <xdr:cNvSpPr txBox="1"/>
      </xdr:nvSpPr>
      <xdr:spPr>
        <a:xfrm>
          <a:off x="12547111" y="1684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46678</xdr:rowOff>
    </xdr:from>
    <xdr:to>
      <xdr:col>85</xdr:col>
      <xdr:colOff>177800</xdr:colOff>
      <xdr:row>97</xdr:row>
      <xdr:rowOff>148278</xdr:rowOff>
    </xdr:to>
    <xdr:sp macro="" textlink="">
      <xdr:nvSpPr>
        <xdr:cNvPr id="699" name="楕円 698"/>
        <xdr:cNvSpPr/>
      </xdr:nvSpPr>
      <xdr:spPr>
        <a:xfrm>
          <a:off x="16268700" y="1667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69555</xdr:rowOff>
    </xdr:from>
    <xdr:ext cx="534377" cy="259045"/>
    <xdr:sp macro="" textlink="">
      <xdr:nvSpPr>
        <xdr:cNvPr id="700" name="積立金該当値テキスト"/>
        <xdr:cNvSpPr txBox="1"/>
      </xdr:nvSpPr>
      <xdr:spPr>
        <a:xfrm>
          <a:off x="16370300" y="165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94622</xdr:rowOff>
    </xdr:from>
    <xdr:to>
      <xdr:col>81</xdr:col>
      <xdr:colOff>101600</xdr:colOff>
      <xdr:row>98</xdr:row>
      <xdr:rowOff>24772</xdr:rowOff>
    </xdr:to>
    <xdr:sp macro="" textlink="">
      <xdr:nvSpPr>
        <xdr:cNvPr id="701" name="楕円 700"/>
        <xdr:cNvSpPr/>
      </xdr:nvSpPr>
      <xdr:spPr>
        <a:xfrm>
          <a:off x="15430500" y="167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41299</xdr:rowOff>
    </xdr:from>
    <xdr:ext cx="534377" cy="259045"/>
    <xdr:sp macro="" textlink="">
      <xdr:nvSpPr>
        <xdr:cNvPr id="702" name="テキスト ボックス 701"/>
        <xdr:cNvSpPr txBox="1"/>
      </xdr:nvSpPr>
      <xdr:spPr>
        <a:xfrm>
          <a:off x="15214111" y="1650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2749</xdr:rowOff>
    </xdr:from>
    <xdr:to>
      <xdr:col>76</xdr:col>
      <xdr:colOff>165100</xdr:colOff>
      <xdr:row>98</xdr:row>
      <xdr:rowOff>104349</xdr:rowOff>
    </xdr:to>
    <xdr:sp macro="" textlink="">
      <xdr:nvSpPr>
        <xdr:cNvPr id="703" name="楕円 702"/>
        <xdr:cNvSpPr/>
      </xdr:nvSpPr>
      <xdr:spPr>
        <a:xfrm>
          <a:off x="14541500" y="1680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120876</xdr:rowOff>
    </xdr:from>
    <xdr:ext cx="534377" cy="259045"/>
    <xdr:sp macro="" textlink="">
      <xdr:nvSpPr>
        <xdr:cNvPr id="704" name="テキスト ボックス 703"/>
        <xdr:cNvSpPr txBox="1"/>
      </xdr:nvSpPr>
      <xdr:spPr>
        <a:xfrm>
          <a:off x="14325111" y="1658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2375</xdr:rowOff>
    </xdr:from>
    <xdr:to>
      <xdr:col>72</xdr:col>
      <xdr:colOff>38100</xdr:colOff>
      <xdr:row>98</xdr:row>
      <xdr:rowOff>103975</xdr:rowOff>
    </xdr:to>
    <xdr:sp macro="" textlink="">
      <xdr:nvSpPr>
        <xdr:cNvPr id="705" name="楕円 704"/>
        <xdr:cNvSpPr/>
      </xdr:nvSpPr>
      <xdr:spPr>
        <a:xfrm>
          <a:off x="13652500" y="1680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95102</xdr:rowOff>
    </xdr:from>
    <xdr:ext cx="534377" cy="259045"/>
    <xdr:sp macro="" textlink="">
      <xdr:nvSpPr>
        <xdr:cNvPr id="706" name="テキスト ボックス 705"/>
        <xdr:cNvSpPr txBox="1"/>
      </xdr:nvSpPr>
      <xdr:spPr>
        <a:xfrm>
          <a:off x="13436111" y="1689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15863</xdr:rowOff>
    </xdr:from>
    <xdr:to>
      <xdr:col>67</xdr:col>
      <xdr:colOff>101600</xdr:colOff>
      <xdr:row>97</xdr:row>
      <xdr:rowOff>117463</xdr:rowOff>
    </xdr:to>
    <xdr:sp macro="" textlink="">
      <xdr:nvSpPr>
        <xdr:cNvPr id="707" name="楕円 706"/>
        <xdr:cNvSpPr/>
      </xdr:nvSpPr>
      <xdr:spPr>
        <a:xfrm>
          <a:off x="12763500" y="1664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133990</xdr:rowOff>
    </xdr:from>
    <xdr:ext cx="534377" cy="259045"/>
    <xdr:sp macro="" textlink="">
      <xdr:nvSpPr>
        <xdr:cNvPr id="708" name="テキスト ボックス 707"/>
        <xdr:cNvSpPr txBox="1"/>
      </xdr:nvSpPr>
      <xdr:spPr>
        <a:xfrm>
          <a:off x="12547111" y="1642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43383</xdr:rowOff>
    </xdr:from>
    <xdr:to>
      <xdr:col>116</xdr:col>
      <xdr:colOff>63500</xdr:colOff>
      <xdr:row>39</xdr:row>
      <xdr:rowOff>44107</xdr:rowOff>
    </xdr:to>
    <xdr:cxnSp macro="">
      <xdr:nvCxnSpPr>
        <xdr:cNvPr id="737" name="直線コネクタ 736"/>
        <xdr:cNvCxnSpPr/>
      </xdr:nvCxnSpPr>
      <xdr:spPr>
        <a:xfrm flipV="1">
          <a:off x="21323300" y="6729933"/>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154483</xdr:rowOff>
    </xdr:from>
    <xdr:to>
      <xdr:col>111</xdr:col>
      <xdr:colOff>177800</xdr:colOff>
      <xdr:row>39</xdr:row>
      <xdr:rowOff>44107</xdr:rowOff>
    </xdr:to>
    <xdr:cxnSp macro="">
      <xdr:nvCxnSpPr>
        <xdr:cNvPr id="740" name="直線コネクタ 739"/>
        <xdr:cNvCxnSpPr/>
      </xdr:nvCxnSpPr>
      <xdr:spPr>
        <a:xfrm>
          <a:off x="20434300" y="6669583"/>
          <a:ext cx="889000" cy="6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154483</xdr:rowOff>
    </xdr:from>
    <xdr:to>
      <xdr:col>107</xdr:col>
      <xdr:colOff>50800</xdr:colOff>
      <xdr:row>39</xdr:row>
      <xdr:rowOff>44031</xdr:rowOff>
    </xdr:to>
    <xdr:cxnSp macro="">
      <xdr:nvCxnSpPr>
        <xdr:cNvPr id="743" name="直線コネクタ 742"/>
        <xdr:cNvCxnSpPr/>
      </xdr:nvCxnSpPr>
      <xdr:spPr>
        <a:xfrm flipV="1">
          <a:off x="19545300" y="6669583"/>
          <a:ext cx="889000" cy="6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44031</xdr:rowOff>
    </xdr:from>
    <xdr:to>
      <xdr:col>102</xdr:col>
      <xdr:colOff>114300</xdr:colOff>
      <xdr:row>39</xdr:row>
      <xdr:rowOff>44450</xdr:rowOff>
    </xdr:to>
    <xdr:cxnSp macro="">
      <xdr:nvCxnSpPr>
        <xdr:cNvPr id="746" name="直線コネクタ 745"/>
        <xdr:cNvCxnSpPr/>
      </xdr:nvCxnSpPr>
      <xdr:spPr>
        <a:xfrm flipV="1">
          <a:off x="18656300" y="6730581"/>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8" name="テキスト ボックス 747"/>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0" name="テキスト ボックス 749"/>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164033</xdr:rowOff>
    </xdr:from>
    <xdr:to>
      <xdr:col>116</xdr:col>
      <xdr:colOff>114300</xdr:colOff>
      <xdr:row>39</xdr:row>
      <xdr:rowOff>94183</xdr:rowOff>
    </xdr:to>
    <xdr:sp macro="" textlink="">
      <xdr:nvSpPr>
        <xdr:cNvPr id="756" name="楕円 755"/>
        <xdr:cNvSpPr/>
      </xdr:nvSpPr>
      <xdr:spPr>
        <a:xfrm>
          <a:off x="22110700" y="66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78960</xdr:rowOff>
    </xdr:from>
    <xdr:ext cx="313932" cy="259045"/>
    <xdr:sp macro="" textlink="">
      <xdr:nvSpPr>
        <xdr:cNvPr id="757" name="投資及び出資金該当値テキスト"/>
        <xdr:cNvSpPr txBox="1"/>
      </xdr:nvSpPr>
      <xdr:spPr>
        <a:xfrm>
          <a:off x="22212300" y="6594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164757</xdr:rowOff>
    </xdr:from>
    <xdr:to>
      <xdr:col>112</xdr:col>
      <xdr:colOff>38100</xdr:colOff>
      <xdr:row>39</xdr:row>
      <xdr:rowOff>94907</xdr:rowOff>
    </xdr:to>
    <xdr:sp macro="" textlink="">
      <xdr:nvSpPr>
        <xdr:cNvPr id="758" name="楕円 757"/>
        <xdr:cNvSpPr/>
      </xdr:nvSpPr>
      <xdr:spPr>
        <a:xfrm>
          <a:off x="212725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86034</xdr:rowOff>
    </xdr:from>
    <xdr:ext cx="249299" cy="259045"/>
    <xdr:sp macro="" textlink="">
      <xdr:nvSpPr>
        <xdr:cNvPr id="759" name="テキスト ボックス 758"/>
        <xdr:cNvSpPr txBox="1"/>
      </xdr:nvSpPr>
      <xdr:spPr>
        <a:xfrm>
          <a:off x="21198650" y="6772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103683</xdr:rowOff>
    </xdr:from>
    <xdr:to>
      <xdr:col>107</xdr:col>
      <xdr:colOff>101600</xdr:colOff>
      <xdr:row>39</xdr:row>
      <xdr:rowOff>33833</xdr:rowOff>
    </xdr:to>
    <xdr:sp macro="" textlink="">
      <xdr:nvSpPr>
        <xdr:cNvPr id="760" name="楕円 759"/>
        <xdr:cNvSpPr/>
      </xdr:nvSpPr>
      <xdr:spPr>
        <a:xfrm>
          <a:off x="20383500" y="661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24960</xdr:rowOff>
    </xdr:from>
    <xdr:ext cx="469744" cy="259045"/>
    <xdr:sp macro="" textlink="">
      <xdr:nvSpPr>
        <xdr:cNvPr id="761" name="テキスト ボックス 760"/>
        <xdr:cNvSpPr txBox="1"/>
      </xdr:nvSpPr>
      <xdr:spPr>
        <a:xfrm>
          <a:off x="20199428" y="671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164681</xdr:rowOff>
    </xdr:from>
    <xdr:to>
      <xdr:col>102</xdr:col>
      <xdr:colOff>165100</xdr:colOff>
      <xdr:row>39</xdr:row>
      <xdr:rowOff>94831</xdr:rowOff>
    </xdr:to>
    <xdr:sp macro="" textlink="">
      <xdr:nvSpPr>
        <xdr:cNvPr id="762" name="楕円 761"/>
        <xdr:cNvSpPr/>
      </xdr:nvSpPr>
      <xdr:spPr>
        <a:xfrm>
          <a:off x="19494500" y="667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85958</xdr:rowOff>
    </xdr:from>
    <xdr:ext cx="313932" cy="259045"/>
    <xdr:sp macro="" textlink="">
      <xdr:nvSpPr>
        <xdr:cNvPr id="763" name="テキスト ボックス 762"/>
        <xdr:cNvSpPr txBox="1"/>
      </xdr:nvSpPr>
      <xdr:spPr>
        <a:xfrm>
          <a:off x="19388333" y="6772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123744</xdr:rowOff>
    </xdr:from>
    <xdr:to>
      <xdr:col>116</xdr:col>
      <xdr:colOff>63500</xdr:colOff>
      <xdr:row>58</xdr:row>
      <xdr:rowOff>124247</xdr:rowOff>
    </xdr:to>
    <xdr:cxnSp macro="">
      <xdr:nvCxnSpPr>
        <xdr:cNvPr id="792" name="直線コネクタ 791"/>
        <xdr:cNvCxnSpPr/>
      </xdr:nvCxnSpPr>
      <xdr:spPr>
        <a:xfrm flipV="1">
          <a:off x="21323300" y="10067844"/>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121572</xdr:rowOff>
    </xdr:from>
    <xdr:to>
      <xdr:col>111</xdr:col>
      <xdr:colOff>177800</xdr:colOff>
      <xdr:row>58</xdr:row>
      <xdr:rowOff>124247</xdr:rowOff>
    </xdr:to>
    <xdr:cxnSp macro="">
      <xdr:nvCxnSpPr>
        <xdr:cNvPr id="795" name="直線コネクタ 794"/>
        <xdr:cNvCxnSpPr/>
      </xdr:nvCxnSpPr>
      <xdr:spPr>
        <a:xfrm>
          <a:off x="20434300" y="10065672"/>
          <a:ext cx="889000" cy="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121572</xdr:rowOff>
    </xdr:from>
    <xdr:to>
      <xdr:col>107</xdr:col>
      <xdr:colOff>50800</xdr:colOff>
      <xdr:row>58</xdr:row>
      <xdr:rowOff>123081</xdr:rowOff>
    </xdr:to>
    <xdr:cxnSp macro="">
      <xdr:nvCxnSpPr>
        <xdr:cNvPr id="798" name="直線コネクタ 797"/>
        <xdr:cNvCxnSpPr/>
      </xdr:nvCxnSpPr>
      <xdr:spPr>
        <a:xfrm flipV="1">
          <a:off x="19545300" y="10065672"/>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119583</xdr:rowOff>
    </xdr:from>
    <xdr:to>
      <xdr:col>102</xdr:col>
      <xdr:colOff>114300</xdr:colOff>
      <xdr:row>58</xdr:row>
      <xdr:rowOff>123081</xdr:rowOff>
    </xdr:to>
    <xdr:cxnSp macro="">
      <xdr:nvCxnSpPr>
        <xdr:cNvPr id="801" name="直線コネクタ 800"/>
        <xdr:cNvCxnSpPr/>
      </xdr:nvCxnSpPr>
      <xdr:spPr>
        <a:xfrm>
          <a:off x="18656300" y="10063683"/>
          <a:ext cx="8890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5" name="テキスト ボックス 804"/>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72944</xdr:rowOff>
    </xdr:from>
    <xdr:to>
      <xdr:col>116</xdr:col>
      <xdr:colOff>114300</xdr:colOff>
      <xdr:row>59</xdr:row>
      <xdr:rowOff>3094</xdr:rowOff>
    </xdr:to>
    <xdr:sp macro="" textlink="">
      <xdr:nvSpPr>
        <xdr:cNvPr id="811" name="楕円 810"/>
        <xdr:cNvSpPr/>
      </xdr:nvSpPr>
      <xdr:spPr>
        <a:xfrm>
          <a:off x="22110700" y="1001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159321</xdr:rowOff>
    </xdr:from>
    <xdr:ext cx="378565" cy="259045"/>
    <xdr:sp macro="" textlink="">
      <xdr:nvSpPr>
        <xdr:cNvPr id="812" name="貸付金該当値テキスト"/>
        <xdr:cNvSpPr txBox="1"/>
      </xdr:nvSpPr>
      <xdr:spPr>
        <a:xfrm>
          <a:off x="22212300" y="9931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73447</xdr:rowOff>
    </xdr:from>
    <xdr:to>
      <xdr:col>112</xdr:col>
      <xdr:colOff>38100</xdr:colOff>
      <xdr:row>59</xdr:row>
      <xdr:rowOff>3597</xdr:rowOff>
    </xdr:to>
    <xdr:sp macro="" textlink="">
      <xdr:nvSpPr>
        <xdr:cNvPr id="813" name="楕円 812"/>
        <xdr:cNvSpPr/>
      </xdr:nvSpPr>
      <xdr:spPr>
        <a:xfrm>
          <a:off x="21272500" y="1001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166174</xdr:rowOff>
    </xdr:from>
    <xdr:ext cx="378565" cy="259045"/>
    <xdr:sp macro="" textlink="">
      <xdr:nvSpPr>
        <xdr:cNvPr id="814" name="テキスト ボックス 813"/>
        <xdr:cNvSpPr txBox="1"/>
      </xdr:nvSpPr>
      <xdr:spPr>
        <a:xfrm>
          <a:off x="21134017" y="10110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70772</xdr:rowOff>
    </xdr:from>
    <xdr:to>
      <xdr:col>107</xdr:col>
      <xdr:colOff>101600</xdr:colOff>
      <xdr:row>59</xdr:row>
      <xdr:rowOff>922</xdr:rowOff>
    </xdr:to>
    <xdr:sp macro="" textlink="">
      <xdr:nvSpPr>
        <xdr:cNvPr id="815" name="楕円 814"/>
        <xdr:cNvSpPr/>
      </xdr:nvSpPr>
      <xdr:spPr>
        <a:xfrm>
          <a:off x="20383500" y="1001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163499</xdr:rowOff>
    </xdr:from>
    <xdr:ext cx="378565" cy="259045"/>
    <xdr:sp macro="" textlink="">
      <xdr:nvSpPr>
        <xdr:cNvPr id="816" name="テキスト ボックス 815"/>
        <xdr:cNvSpPr txBox="1"/>
      </xdr:nvSpPr>
      <xdr:spPr>
        <a:xfrm>
          <a:off x="20245017" y="10107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72281</xdr:rowOff>
    </xdr:from>
    <xdr:to>
      <xdr:col>102</xdr:col>
      <xdr:colOff>165100</xdr:colOff>
      <xdr:row>59</xdr:row>
      <xdr:rowOff>2431</xdr:rowOff>
    </xdr:to>
    <xdr:sp macro="" textlink="">
      <xdr:nvSpPr>
        <xdr:cNvPr id="817" name="楕円 816"/>
        <xdr:cNvSpPr/>
      </xdr:nvSpPr>
      <xdr:spPr>
        <a:xfrm>
          <a:off x="19494500" y="1001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165008</xdr:rowOff>
    </xdr:from>
    <xdr:ext cx="378565" cy="259045"/>
    <xdr:sp macro="" textlink="">
      <xdr:nvSpPr>
        <xdr:cNvPr id="818" name="テキスト ボックス 817"/>
        <xdr:cNvSpPr txBox="1"/>
      </xdr:nvSpPr>
      <xdr:spPr>
        <a:xfrm>
          <a:off x="19356017" y="10109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68783</xdr:rowOff>
    </xdr:from>
    <xdr:to>
      <xdr:col>98</xdr:col>
      <xdr:colOff>38100</xdr:colOff>
      <xdr:row>58</xdr:row>
      <xdr:rowOff>170383</xdr:rowOff>
    </xdr:to>
    <xdr:sp macro="" textlink="">
      <xdr:nvSpPr>
        <xdr:cNvPr id="819" name="楕円 818"/>
        <xdr:cNvSpPr/>
      </xdr:nvSpPr>
      <xdr:spPr>
        <a:xfrm>
          <a:off x="18605500" y="1001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161510</xdr:rowOff>
    </xdr:from>
    <xdr:ext cx="378565" cy="259045"/>
    <xdr:sp macro="" textlink="">
      <xdr:nvSpPr>
        <xdr:cNvPr id="820" name="テキスト ボックス 819"/>
        <xdr:cNvSpPr txBox="1"/>
      </xdr:nvSpPr>
      <xdr:spPr>
        <a:xfrm>
          <a:off x="18467017" y="10105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36030</xdr:rowOff>
    </xdr:from>
    <xdr:to>
      <xdr:col>116</xdr:col>
      <xdr:colOff>63500</xdr:colOff>
      <xdr:row>75</xdr:row>
      <xdr:rowOff>160209</xdr:rowOff>
    </xdr:to>
    <xdr:cxnSp macro="">
      <xdr:nvCxnSpPr>
        <xdr:cNvPr id="852" name="直線コネクタ 851"/>
        <xdr:cNvCxnSpPr/>
      </xdr:nvCxnSpPr>
      <xdr:spPr>
        <a:xfrm>
          <a:off x="21323300" y="12894780"/>
          <a:ext cx="838200" cy="12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52357</xdr:rowOff>
    </xdr:from>
    <xdr:ext cx="534377" cy="259045"/>
    <xdr:sp macro="" textlink="">
      <xdr:nvSpPr>
        <xdr:cNvPr id="853" name="繰出金平均値テキスト"/>
        <xdr:cNvSpPr txBox="1"/>
      </xdr:nvSpPr>
      <xdr:spPr>
        <a:xfrm>
          <a:off x="22212300" y="127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24339</xdr:rowOff>
    </xdr:from>
    <xdr:to>
      <xdr:col>111</xdr:col>
      <xdr:colOff>177800</xdr:colOff>
      <xdr:row>75</xdr:row>
      <xdr:rowOff>36030</xdr:rowOff>
    </xdr:to>
    <xdr:cxnSp macro="">
      <xdr:nvCxnSpPr>
        <xdr:cNvPr id="855" name="直線コネクタ 854"/>
        <xdr:cNvCxnSpPr/>
      </xdr:nvCxnSpPr>
      <xdr:spPr>
        <a:xfrm>
          <a:off x="20434300" y="12883089"/>
          <a:ext cx="8890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106924</xdr:rowOff>
    </xdr:from>
    <xdr:ext cx="534377" cy="259045"/>
    <xdr:sp macro="" textlink="">
      <xdr:nvSpPr>
        <xdr:cNvPr id="857" name="テキスト ボックス 856"/>
        <xdr:cNvSpPr txBox="1"/>
      </xdr:nvSpPr>
      <xdr:spPr>
        <a:xfrm>
          <a:off x="21056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24339</xdr:rowOff>
    </xdr:from>
    <xdr:to>
      <xdr:col>107</xdr:col>
      <xdr:colOff>50800</xdr:colOff>
      <xdr:row>75</xdr:row>
      <xdr:rowOff>63936</xdr:rowOff>
    </xdr:to>
    <xdr:cxnSp macro="">
      <xdr:nvCxnSpPr>
        <xdr:cNvPr id="858" name="直線コネクタ 857"/>
        <xdr:cNvCxnSpPr/>
      </xdr:nvCxnSpPr>
      <xdr:spPr>
        <a:xfrm flipV="1">
          <a:off x="19545300" y="12883089"/>
          <a:ext cx="889000" cy="3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128347</xdr:rowOff>
    </xdr:from>
    <xdr:ext cx="534377" cy="259045"/>
    <xdr:sp macro="" textlink="">
      <xdr:nvSpPr>
        <xdr:cNvPr id="860" name="テキスト ボックス 859"/>
        <xdr:cNvSpPr txBox="1"/>
      </xdr:nvSpPr>
      <xdr:spPr>
        <a:xfrm>
          <a:off x="20167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63936</xdr:rowOff>
    </xdr:from>
    <xdr:to>
      <xdr:col>102</xdr:col>
      <xdr:colOff>114300</xdr:colOff>
      <xdr:row>75</xdr:row>
      <xdr:rowOff>78419</xdr:rowOff>
    </xdr:to>
    <xdr:cxnSp macro="">
      <xdr:nvCxnSpPr>
        <xdr:cNvPr id="861" name="直線コネクタ 860"/>
        <xdr:cNvCxnSpPr/>
      </xdr:nvCxnSpPr>
      <xdr:spPr>
        <a:xfrm flipV="1">
          <a:off x="18656300" y="12922686"/>
          <a:ext cx="889000" cy="1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22342</xdr:rowOff>
    </xdr:from>
    <xdr:ext cx="534377" cy="259045"/>
    <xdr:sp macro="" textlink="">
      <xdr:nvSpPr>
        <xdr:cNvPr id="863" name="テキスト ボックス 862"/>
        <xdr:cNvSpPr txBox="1"/>
      </xdr:nvSpPr>
      <xdr:spPr>
        <a:xfrm>
          <a:off x="19278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34752</xdr:rowOff>
    </xdr:from>
    <xdr:ext cx="534377" cy="259045"/>
    <xdr:sp macro="" textlink="">
      <xdr:nvSpPr>
        <xdr:cNvPr id="865" name="テキスト ボックス 864"/>
        <xdr:cNvSpPr txBox="1"/>
      </xdr:nvSpPr>
      <xdr:spPr>
        <a:xfrm>
          <a:off x="18389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109409</xdr:rowOff>
    </xdr:from>
    <xdr:to>
      <xdr:col>116</xdr:col>
      <xdr:colOff>114300</xdr:colOff>
      <xdr:row>76</xdr:row>
      <xdr:rowOff>39559</xdr:rowOff>
    </xdr:to>
    <xdr:sp macro="" textlink="">
      <xdr:nvSpPr>
        <xdr:cNvPr id="871" name="楕円 870"/>
        <xdr:cNvSpPr/>
      </xdr:nvSpPr>
      <xdr:spPr>
        <a:xfrm>
          <a:off x="22110700" y="1296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87836</xdr:rowOff>
    </xdr:from>
    <xdr:ext cx="534377" cy="259045"/>
    <xdr:sp macro="" textlink="">
      <xdr:nvSpPr>
        <xdr:cNvPr id="872" name="繰出金該当値テキスト"/>
        <xdr:cNvSpPr txBox="1"/>
      </xdr:nvSpPr>
      <xdr:spPr>
        <a:xfrm>
          <a:off x="22212300" y="1294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156680</xdr:rowOff>
    </xdr:from>
    <xdr:to>
      <xdr:col>112</xdr:col>
      <xdr:colOff>38100</xdr:colOff>
      <xdr:row>75</xdr:row>
      <xdr:rowOff>86830</xdr:rowOff>
    </xdr:to>
    <xdr:sp macro="" textlink="">
      <xdr:nvSpPr>
        <xdr:cNvPr id="873" name="楕円 872"/>
        <xdr:cNvSpPr/>
      </xdr:nvSpPr>
      <xdr:spPr>
        <a:xfrm>
          <a:off x="21272500" y="128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103357</xdr:rowOff>
    </xdr:from>
    <xdr:ext cx="534377" cy="259045"/>
    <xdr:sp macro="" textlink="">
      <xdr:nvSpPr>
        <xdr:cNvPr id="874" name="テキスト ボックス 873"/>
        <xdr:cNvSpPr txBox="1"/>
      </xdr:nvSpPr>
      <xdr:spPr>
        <a:xfrm>
          <a:off x="21056111" y="1261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144989</xdr:rowOff>
    </xdr:from>
    <xdr:to>
      <xdr:col>107</xdr:col>
      <xdr:colOff>101600</xdr:colOff>
      <xdr:row>75</xdr:row>
      <xdr:rowOff>75139</xdr:rowOff>
    </xdr:to>
    <xdr:sp macro="" textlink="">
      <xdr:nvSpPr>
        <xdr:cNvPr id="875" name="楕円 874"/>
        <xdr:cNvSpPr/>
      </xdr:nvSpPr>
      <xdr:spPr>
        <a:xfrm>
          <a:off x="20383500" y="1283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91666</xdr:rowOff>
    </xdr:from>
    <xdr:ext cx="534377" cy="259045"/>
    <xdr:sp macro="" textlink="">
      <xdr:nvSpPr>
        <xdr:cNvPr id="876" name="テキスト ボックス 875"/>
        <xdr:cNvSpPr txBox="1"/>
      </xdr:nvSpPr>
      <xdr:spPr>
        <a:xfrm>
          <a:off x="20167111" y="126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13136</xdr:rowOff>
    </xdr:from>
    <xdr:to>
      <xdr:col>102</xdr:col>
      <xdr:colOff>165100</xdr:colOff>
      <xdr:row>75</xdr:row>
      <xdr:rowOff>114736</xdr:rowOff>
    </xdr:to>
    <xdr:sp macro="" textlink="">
      <xdr:nvSpPr>
        <xdr:cNvPr id="877" name="楕円 876"/>
        <xdr:cNvSpPr/>
      </xdr:nvSpPr>
      <xdr:spPr>
        <a:xfrm>
          <a:off x="19494500" y="128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131263</xdr:rowOff>
    </xdr:from>
    <xdr:ext cx="534377" cy="259045"/>
    <xdr:sp macro="" textlink="">
      <xdr:nvSpPr>
        <xdr:cNvPr id="878" name="テキスト ボックス 877"/>
        <xdr:cNvSpPr txBox="1"/>
      </xdr:nvSpPr>
      <xdr:spPr>
        <a:xfrm>
          <a:off x="19278111" y="1264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27619</xdr:rowOff>
    </xdr:from>
    <xdr:to>
      <xdr:col>98</xdr:col>
      <xdr:colOff>38100</xdr:colOff>
      <xdr:row>75</xdr:row>
      <xdr:rowOff>129219</xdr:rowOff>
    </xdr:to>
    <xdr:sp macro="" textlink="">
      <xdr:nvSpPr>
        <xdr:cNvPr id="879" name="楕円 878"/>
        <xdr:cNvSpPr/>
      </xdr:nvSpPr>
      <xdr:spPr>
        <a:xfrm>
          <a:off x="18605500" y="1288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145746</xdr:rowOff>
    </xdr:from>
    <xdr:ext cx="534377" cy="259045"/>
    <xdr:sp macro="" textlink="">
      <xdr:nvSpPr>
        <xdr:cNvPr id="880" name="テキスト ボックス 879"/>
        <xdr:cNvSpPr txBox="1"/>
      </xdr:nvSpPr>
      <xdr:spPr>
        <a:xfrm>
          <a:off x="18389111" y="1266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a:t>
          </a:r>
          <a:r>
            <a:rPr kumimoji="1" lang="en-US" altLang="ja-JP" sz="1300">
              <a:latin typeface="ＭＳ Ｐゴシック" panose="020B0600070205080204" pitchFamily="50" charset="-128"/>
              <a:ea typeface="ＭＳ Ｐゴシック" panose="020B0600070205080204" pitchFamily="50" charset="-128"/>
            </a:rPr>
            <a:t>87,183</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705</a:t>
          </a:r>
          <a:r>
            <a:rPr kumimoji="1" lang="ja-JP" altLang="en-US" sz="1300">
              <a:latin typeface="ＭＳ Ｐゴシック" panose="020B0600070205080204" pitchFamily="50" charset="-128"/>
              <a:ea typeface="ＭＳ Ｐゴシック" panose="020B0600070205080204" pitchFamily="50" charset="-128"/>
            </a:rPr>
            <a:t>円の増となっている。人件費は</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百万円減となっているが，住民一人当たりのコストで見た場合，人口が</a:t>
          </a:r>
          <a:r>
            <a:rPr kumimoji="1" lang="en-US" altLang="ja-JP" sz="1300">
              <a:latin typeface="ＭＳ Ｐゴシック" panose="020B0600070205080204" pitchFamily="50" charset="-128"/>
              <a:ea typeface="ＭＳ Ｐゴシック" panose="020B0600070205080204" pitchFamily="50" charset="-128"/>
            </a:rPr>
            <a:t>607</a:t>
          </a:r>
          <a:r>
            <a:rPr kumimoji="1" lang="ja-JP" altLang="en-US" sz="1300">
              <a:latin typeface="ＭＳ Ｐゴシック" panose="020B0600070205080204" pitchFamily="50" charset="-128"/>
              <a:ea typeface="ＭＳ Ｐゴシック" panose="020B0600070205080204" pitchFamily="50" charset="-128"/>
            </a:rPr>
            <a:t>人減少したことが要因である。引き続き定員適正化計画に基づき，機構改革等により職員数を抑制し，コストの削減を図っていく。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a:t>
          </a:r>
          <a:r>
            <a:rPr kumimoji="1" lang="en-US" altLang="ja-JP" sz="1300">
              <a:latin typeface="ＭＳ Ｐゴシック" panose="020B0600070205080204" pitchFamily="50" charset="-128"/>
              <a:ea typeface="ＭＳ Ｐゴシック" panose="020B0600070205080204" pitchFamily="50" charset="-128"/>
            </a:rPr>
            <a:t>77,603</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1,079</a:t>
          </a:r>
          <a:r>
            <a:rPr kumimoji="1" lang="ja-JP" altLang="en-US" sz="1300">
              <a:latin typeface="ＭＳ Ｐゴシック" panose="020B0600070205080204" pitchFamily="50" charset="-128"/>
              <a:ea typeface="ＭＳ Ｐゴシック" panose="020B0600070205080204" pitchFamily="50" charset="-128"/>
            </a:rPr>
            <a:t>円の減となっている。これは道路台帳統合整備が完了したことが主な要因である。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普通建設事業費（うち新規整備）は</a:t>
          </a:r>
          <a:r>
            <a:rPr kumimoji="1" lang="en-US" altLang="ja-JP" sz="1300">
              <a:latin typeface="ＭＳ Ｐゴシック" panose="020B0600070205080204" pitchFamily="50" charset="-128"/>
              <a:ea typeface="ＭＳ Ｐゴシック" panose="020B0600070205080204" pitchFamily="50" charset="-128"/>
            </a:rPr>
            <a:t>2,978</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7,229</a:t>
          </a:r>
          <a:r>
            <a:rPr kumimoji="1" lang="ja-JP" altLang="en-US" sz="1300">
              <a:latin typeface="ＭＳ Ｐゴシック" panose="020B0600070205080204" pitchFamily="50" charset="-128"/>
              <a:ea typeface="ＭＳ Ｐゴシック" panose="020B0600070205080204" pitchFamily="50" charset="-128"/>
            </a:rPr>
            <a:t>円の減となっている。これは木質バイオマスチップボイラー整備事業が完了したことが主な要因である。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普通建設事業（うち更新整備）は</a:t>
          </a:r>
          <a:r>
            <a:rPr kumimoji="1" lang="en-US" altLang="ja-JP" sz="1300">
              <a:latin typeface="ＭＳ Ｐゴシック" panose="020B0600070205080204" pitchFamily="50" charset="-128"/>
              <a:ea typeface="ＭＳ Ｐゴシック" panose="020B0600070205080204" pitchFamily="50" charset="-128"/>
            </a:rPr>
            <a:t>45,792</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21,658</a:t>
          </a:r>
          <a:r>
            <a:rPr kumimoji="1" lang="ja-JP" altLang="en-US" sz="1300">
              <a:latin typeface="ＭＳ Ｐゴシック" panose="020B0600070205080204" pitchFamily="50" charset="-128"/>
              <a:ea typeface="ＭＳ Ｐゴシック" panose="020B0600070205080204" pitchFamily="50" charset="-128"/>
            </a:rPr>
            <a:t>円の減となっている。これは第二中学校整備事業が完了したことが主な要因である。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積立金は</a:t>
          </a:r>
          <a:r>
            <a:rPr kumimoji="1" lang="en-US" altLang="ja-JP" sz="1300">
              <a:latin typeface="ＭＳ Ｐゴシック" panose="020B0600070205080204" pitchFamily="50" charset="-128"/>
              <a:ea typeface="ＭＳ Ｐゴシック" panose="020B0600070205080204" pitchFamily="50" charset="-128"/>
            </a:rPr>
            <a:t>38,041</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6,292</a:t>
          </a:r>
          <a:r>
            <a:rPr kumimoji="1" lang="ja-JP" altLang="en-US" sz="1300">
              <a:latin typeface="ＭＳ Ｐゴシック" panose="020B0600070205080204" pitchFamily="50" charset="-128"/>
              <a:ea typeface="ＭＳ Ｐゴシック" panose="020B0600070205080204" pitchFamily="50" charset="-128"/>
            </a:rPr>
            <a:t>円の増となっている。これは地域創生基金に</a:t>
          </a:r>
          <a:r>
            <a:rPr kumimoji="1" lang="en-US" altLang="ja-JP" sz="1300">
              <a:latin typeface="ＭＳ Ｐゴシック" panose="020B0600070205080204" pitchFamily="50" charset="-128"/>
              <a:ea typeface="ＭＳ Ｐゴシック" panose="020B0600070205080204" pitchFamily="50" charset="-128"/>
            </a:rPr>
            <a:t>700</a:t>
          </a:r>
          <a:r>
            <a:rPr kumimoji="1" lang="ja-JP" altLang="en-US" sz="1300">
              <a:latin typeface="ＭＳ Ｐゴシック" panose="020B0600070205080204" pitchFamily="50" charset="-128"/>
              <a:ea typeface="ＭＳ Ｐゴシック" panose="020B0600070205080204" pitchFamily="50" charset="-128"/>
            </a:rPr>
            <a:t>百万円を積み立てたことが主な要因である。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繰出金は</a:t>
          </a:r>
          <a:r>
            <a:rPr kumimoji="1" lang="en-US" altLang="ja-JP" sz="1300">
              <a:latin typeface="ＭＳ Ｐゴシック" panose="020B0600070205080204" pitchFamily="50" charset="-128"/>
              <a:ea typeface="ＭＳ Ｐゴシック" panose="020B0600070205080204" pitchFamily="50" charset="-128"/>
            </a:rPr>
            <a:t>58,244</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7,605</a:t>
          </a:r>
          <a:r>
            <a:rPr kumimoji="1" lang="ja-JP" altLang="en-US" sz="1300">
              <a:latin typeface="ＭＳ Ｐゴシック" panose="020B0600070205080204" pitchFamily="50" charset="-128"/>
              <a:ea typeface="ＭＳ Ｐゴシック" panose="020B0600070205080204" pitchFamily="50" charset="-128"/>
            </a:rPr>
            <a:t>円の減となっている。これは国民健康保険特別会計への繰出金が減となったことが主な要因である。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茨城県常陸大宮市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42,860
42,609
348.45
23,455,059
22,189,775
1,200,037
13,824,011
25,872,414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8636</xdr:rowOff>
    </xdr:from>
    <xdr:to>
      <xdr:col>24</xdr:col>
      <xdr:colOff>63500</xdr:colOff>
      <xdr:row>36</xdr:row>
      <xdr:rowOff>42354</xdr:rowOff>
    </xdr:to>
    <xdr:cxnSp macro="">
      <xdr:nvCxnSpPr>
        <xdr:cNvPr id="61" name="直線コネクタ 60"/>
        <xdr:cNvCxnSpPr/>
      </xdr:nvCxnSpPr>
      <xdr:spPr>
        <a:xfrm flipV="1">
          <a:off x="3797300" y="6180836"/>
          <a:ext cx="838200" cy="3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144843</xdr:rowOff>
    </xdr:from>
    <xdr:to>
      <xdr:col>19</xdr:col>
      <xdr:colOff>177800</xdr:colOff>
      <xdr:row>36</xdr:row>
      <xdr:rowOff>42354</xdr:rowOff>
    </xdr:to>
    <xdr:cxnSp macro="">
      <xdr:nvCxnSpPr>
        <xdr:cNvPr id="64" name="直線コネクタ 63"/>
        <xdr:cNvCxnSpPr/>
      </xdr:nvCxnSpPr>
      <xdr:spPr>
        <a:xfrm>
          <a:off x="2908300" y="6145593"/>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39197</xdr:rowOff>
    </xdr:from>
    <xdr:ext cx="469744" cy="259045"/>
    <xdr:sp macro="" textlink="">
      <xdr:nvSpPr>
        <xdr:cNvPr id="66" name="テキスト ボックス 65"/>
        <xdr:cNvSpPr txBox="1"/>
      </xdr:nvSpPr>
      <xdr:spPr>
        <a:xfrm>
          <a:off x="3562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144843</xdr:rowOff>
    </xdr:from>
    <xdr:to>
      <xdr:col>15</xdr:col>
      <xdr:colOff>50800</xdr:colOff>
      <xdr:row>36</xdr:row>
      <xdr:rowOff>15494</xdr:rowOff>
    </xdr:to>
    <xdr:cxnSp macro="">
      <xdr:nvCxnSpPr>
        <xdr:cNvPr id="67" name="直線コネクタ 66"/>
        <xdr:cNvCxnSpPr/>
      </xdr:nvCxnSpPr>
      <xdr:spPr>
        <a:xfrm flipV="1">
          <a:off x="2019300" y="6145593"/>
          <a:ext cx="889000" cy="4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125112</xdr:rowOff>
    </xdr:from>
    <xdr:ext cx="469744" cy="259045"/>
    <xdr:sp macro="" textlink="">
      <xdr:nvSpPr>
        <xdr:cNvPr id="69" name="テキスト ボックス 68"/>
        <xdr:cNvSpPr txBox="1"/>
      </xdr:nvSpPr>
      <xdr:spPr>
        <a:xfrm>
          <a:off x="2673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3683</xdr:rowOff>
    </xdr:from>
    <xdr:to>
      <xdr:col>10</xdr:col>
      <xdr:colOff>114300</xdr:colOff>
      <xdr:row>36</xdr:row>
      <xdr:rowOff>15494</xdr:rowOff>
    </xdr:to>
    <xdr:cxnSp macro="">
      <xdr:nvCxnSpPr>
        <xdr:cNvPr id="70" name="直線コネクタ 69"/>
        <xdr:cNvCxnSpPr/>
      </xdr:nvCxnSpPr>
      <xdr:spPr>
        <a:xfrm>
          <a:off x="1130300" y="6175883"/>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170070</xdr:rowOff>
    </xdr:from>
    <xdr:ext cx="469744" cy="259045"/>
    <xdr:sp macro="" textlink="">
      <xdr:nvSpPr>
        <xdr:cNvPr id="72" name="テキスト ボックス 71"/>
        <xdr:cNvSpPr txBox="1"/>
      </xdr:nvSpPr>
      <xdr:spPr>
        <a:xfrm>
          <a:off x="1784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12336</xdr:rowOff>
    </xdr:from>
    <xdr:ext cx="469744" cy="259045"/>
    <xdr:sp macro="" textlink="">
      <xdr:nvSpPr>
        <xdr:cNvPr id="74" name="テキスト ボックス 73"/>
        <xdr:cNvSpPr txBox="1"/>
      </xdr:nvSpPr>
      <xdr:spPr>
        <a:xfrm>
          <a:off x="895428"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129286</xdr:rowOff>
    </xdr:from>
    <xdr:to>
      <xdr:col>24</xdr:col>
      <xdr:colOff>114300</xdr:colOff>
      <xdr:row>36</xdr:row>
      <xdr:rowOff>59436</xdr:rowOff>
    </xdr:to>
    <xdr:sp macro="" textlink="">
      <xdr:nvSpPr>
        <xdr:cNvPr id="80" name="楕円 79"/>
        <xdr:cNvSpPr/>
      </xdr:nvSpPr>
      <xdr:spPr>
        <a:xfrm>
          <a:off x="4584700" y="613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107713</xdr:rowOff>
    </xdr:from>
    <xdr:ext cx="469744" cy="259045"/>
    <xdr:sp macro="" textlink="">
      <xdr:nvSpPr>
        <xdr:cNvPr id="81" name="議会費該当値テキスト"/>
        <xdr:cNvSpPr txBox="1"/>
      </xdr:nvSpPr>
      <xdr:spPr>
        <a:xfrm>
          <a:off x="4686300" y="610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163004</xdr:rowOff>
    </xdr:from>
    <xdr:to>
      <xdr:col>20</xdr:col>
      <xdr:colOff>38100</xdr:colOff>
      <xdr:row>36</xdr:row>
      <xdr:rowOff>93154</xdr:rowOff>
    </xdr:to>
    <xdr:sp macro="" textlink="">
      <xdr:nvSpPr>
        <xdr:cNvPr id="82" name="楕円 81"/>
        <xdr:cNvSpPr/>
      </xdr:nvSpPr>
      <xdr:spPr>
        <a:xfrm>
          <a:off x="3746500" y="616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84281</xdr:rowOff>
    </xdr:from>
    <xdr:ext cx="469744" cy="259045"/>
    <xdr:sp macro="" textlink="">
      <xdr:nvSpPr>
        <xdr:cNvPr id="83" name="テキスト ボックス 82"/>
        <xdr:cNvSpPr txBox="1"/>
      </xdr:nvSpPr>
      <xdr:spPr>
        <a:xfrm>
          <a:off x="3562428" y="62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94043</xdr:rowOff>
    </xdr:from>
    <xdr:to>
      <xdr:col>15</xdr:col>
      <xdr:colOff>101600</xdr:colOff>
      <xdr:row>36</xdr:row>
      <xdr:rowOff>24193</xdr:rowOff>
    </xdr:to>
    <xdr:sp macro="" textlink="">
      <xdr:nvSpPr>
        <xdr:cNvPr id="84" name="楕円 83"/>
        <xdr:cNvSpPr/>
      </xdr:nvSpPr>
      <xdr:spPr>
        <a:xfrm>
          <a:off x="2857500" y="609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15320</xdr:rowOff>
    </xdr:from>
    <xdr:ext cx="469744" cy="259045"/>
    <xdr:sp macro="" textlink="">
      <xdr:nvSpPr>
        <xdr:cNvPr id="85" name="テキスト ボックス 84"/>
        <xdr:cNvSpPr txBox="1"/>
      </xdr:nvSpPr>
      <xdr:spPr>
        <a:xfrm>
          <a:off x="2673428" y="618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136144</xdr:rowOff>
    </xdr:from>
    <xdr:to>
      <xdr:col>10</xdr:col>
      <xdr:colOff>165100</xdr:colOff>
      <xdr:row>36</xdr:row>
      <xdr:rowOff>66294</xdr:rowOff>
    </xdr:to>
    <xdr:sp macro="" textlink="">
      <xdr:nvSpPr>
        <xdr:cNvPr id="86" name="楕円 85"/>
        <xdr:cNvSpPr/>
      </xdr:nvSpPr>
      <xdr:spPr>
        <a:xfrm>
          <a:off x="1968500" y="613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57421</xdr:rowOff>
    </xdr:from>
    <xdr:ext cx="469744" cy="259045"/>
    <xdr:sp macro="" textlink="">
      <xdr:nvSpPr>
        <xdr:cNvPr id="87" name="テキスト ボックス 86"/>
        <xdr:cNvSpPr txBox="1"/>
      </xdr:nvSpPr>
      <xdr:spPr>
        <a:xfrm>
          <a:off x="1784428" y="622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124333</xdr:rowOff>
    </xdr:from>
    <xdr:to>
      <xdr:col>6</xdr:col>
      <xdr:colOff>38100</xdr:colOff>
      <xdr:row>36</xdr:row>
      <xdr:rowOff>54483</xdr:rowOff>
    </xdr:to>
    <xdr:sp macro="" textlink="">
      <xdr:nvSpPr>
        <xdr:cNvPr id="88" name="楕円 87"/>
        <xdr:cNvSpPr/>
      </xdr:nvSpPr>
      <xdr:spPr>
        <a:xfrm>
          <a:off x="1079500" y="612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45610</xdr:rowOff>
    </xdr:from>
    <xdr:ext cx="469744" cy="259045"/>
    <xdr:sp macro="" textlink="">
      <xdr:nvSpPr>
        <xdr:cNvPr id="89" name="テキスト ボックス 88"/>
        <xdr:cNvSpPr txBox="1"/>
      </xdr:nvSpPr>
      <xdr:spPr>
        <a:xfrm>
          <a:off x="895428" y="621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48754</xdr:rowOff>
    </xdr:from>
    <xdr:to>
      <xdr:col>24</xdr:col>
      <xdr:colOff>63500</xdr:colOff>
      <xdr:row>56</xdr:row>
      <xdr:rowOff>97656</xdr:rowOff>
    </xdr:to>
    <xdr:cxnSp macro="">
      <xdr:nvCxnSpPr>
        <xdr:cNvPr id="116" name="直線コネクタ 115"/>
        <xdr:cNvCxnSpPr/>
      </xdr:nvCxnSpPr>
      <xdr:spPr>
        <a:xfrm flipV="1">
          <a:off x="3797300" y="9649954"/>
          <a:ext cx="838200" cy="4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4992</xdr:rowOff>
    </xdr:from>
    <xdr:ext cx="534377" cy="259045"/>
    <xdr:sp macro="" textlink="">
      <xdr:nvSpPr>
        <xdr:cNvPr id="117" name="総務費平均値テキスト"/>
        <xdr:cNvSpPr txBox="1"/>
      </xdr:nvSpPr>
      <xdr:spPr>
        <a:xfrm>
          <a:off x="4686300" y="960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97656</xdr:rowOff>
    </xdr:from>
    <xdr:to>
      <xdr:col>19</xdr:col>
      <xdr:colOff>177800</xdr:colOff>
      <xdr:row>56</xdr:row>
      <xdr:rowOff>113873</xdr:rowOff>
    </xdr:to>
    <xdr:cxnSp macro="">
      <xdr:nvCxnSpPr>
        <xdr:cNvPr id="119" name="直線コネクタ 118"/>
        <xdr:cNvCxnSpPr/>
      </xdr:nvCxnSpPr>
      <xdr:spPr>
        <a:xfrm flipV="1">
          <a:off x="2908300" y="9698856"/>
          <a:ext cx="889000" cy="1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159213</xdr:rowOff>
    </xdr:from>
    <xdr:ext cx="534377" cy="259045"/>
    <xdr:sp macro="" textlink="">
      <xdr:nvSpPr>
        <xdr:cNvPr id="121" name="テキスト ボックス 120"/>
        <xdr:cNvSpPr txBox="1"/>
      </xdr:nvSpPr>
      <xdr:spPr>
        <a:xfrm>
          <a:off x="3530111" y="94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100847</xdr:rowOff>
    </xdr:from>
    <xdr:to>
      <xdr:col>15</xdr:col>
      <xdr:colOff>50800</xdr:colOff>
      <xdr:row>56</xdr:row>
      <xdr:rowOff>113873</xdr:rowOff>
    </xdr:to>
    <xdr:cxnSp macro="">
      <xdr:nvCxnSpPr>
        <xdr:cNvPr id="122" name="直線コネクタ 121"/>
        <xdr:cNvCxnSpPr/>
      </xdr:nvCxnSpPr>
      <xdr:spPr>
        <a:xfrm>
          <a:off x="2019300" y="9702047"/>
          <a:ext cx="889000" cy="1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1164</xdr:rowOff>
    </xdr:from>
    <xdr:ext cx="534377" cy="259045"/>
    <xdr:sp macro="" textlink="">
      <xdr:nvSpPr>
        <xdr:cNvPr id="124" name="テキスト ボックス 123"/>
        <xdr:cNvSpPr txBox="1"/>
      </xdr:nvSpPr>
      <xdr:spPr>
        <a:xfrm>
          <a:off x="2641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38750</xdr:rowOff>
    </xdr:from>
    <xdr:to>
      <xdr:col>10</xdr:col>
      <xdr:colOff>114300</xdr:colOff>
      <xdr:row>56</xdr:row>
      <xdr:rowOff>100847</xdr:rowOff>
    </xdr:to>
    <xdr:cxnSp macro="">
      <xdr:nvCxnSpPr>
        <xdr:cNvPr id="125" name="直線コネクタ 124"/>
        <xdr:cNvCxnSpPr/>
      </xdr:nvCxnSpPr>
      <xdr:spPr>
        <a:xfrm>
          <a:off x="1130300" y="9639950"/>
          <a:ext cx="889000" cy="6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7" name="テキスト ボックス 126"/>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144306</xdr:rowOff>
    </xdr:from>
    <xdr:ext cx="534377" cy="259045"/>
    <xdr:sp macro="" textlink="">
      <xdr:nvSpPr>
        <xdr:cNvPr id="129" name="テキスト ボックス 128"/>
        <xdr:cNvSpPr txBox="1"/>
      </xdr:nvSpPr>
      <xdr:spPr>
        <a:xfrm>
          <a:off x="863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169404</xdr:rowOff>
    </xdr:from>
    <xdr:to>
      <xdr:col>24</xdr:col>
      <xdr:colOff>114300</xdr:colOff>
      <xdr:row>56</xdr:row>
      <xdr:rowOff>99554</xdr:rowOff>
    </xdr:to>
    <xdr:sp macro="" textlink="">
      <xdr:nvSpPr>
        <xdr:cNvPr id="135" name="楕円 134"/>
        <xdr:cNvSpPr/>
      </xdr:nvSpPr>
      <xdr:spPr>
        <a:xfrm>
          <a:off x="4584700" y="959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20831</xdr:rowOff>
    </xdr:from>
    <xdr:ext cx="534377" cy="259045"/>
    <xdr:sp macro="" textlink="">
      <xdr:nvSpPr>
        <xdr:cNvPr id="136" name="総務費該当値テキスト"/>
        <xdr:cNvSpPr txBox="1"/>
      </xdr:nvSpPr>
      <xdr:spPr>
        <a:xfrm>
          <a:off x="4686300" y="945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46856</xdr:rowOff>
    </xdr:from>
    <xdr:to>
      <xdr:col>20</xdr:col>
      <xdr:colOff>38100</xdr:colOff>
      <xdr:row>56</xdr:row>
      <xdr:rowOff>148456</xdr:rowOff>
    </xdr:to>
    <xdr:sp macro="" textlink="">
      <xdr:nvSpPr>
        <xdr:cNvPr id="137" name="楕円 136"/>
        <xdr:cNvSpPr/>
      </xdr:nvSpPr>
      <xdr:spPr>
        <a:xfrm>
          <a:off x="3746500" y="964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139583</xdr:rowOff>
    </xdr:from>
    <xdr:ext cx="534377" cy="259045"/>
    <xdr:sp macro="" textlink="">
      <xdr:nvSpPr>
        <xdr:cNvPr id="138" name="テキスト ボックス 137"/>
        <xdr:cNvSpPr txBox="1"/>
      </xdr:nvSpPr>
      <xdr:spPr>
        <a:xfrm>
          <a:off x="3530111" y="974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63073</xdr:rowOff>
    </xdr:from>
    <xdr:to>
      <xdr:col>15</xdr:col>
      <xdr:colOff>101600</xdr:colOff>
      <xdr:row>56</xdr:row>
      <xdr:rowOff>164673</xdr:rowOff>
    </xdr:to>
    <xdr:sp macro="" textlink="">
      <xdr:nvSpPr>
        <xdr:cNvPr id="139" name="楕円 138"/>
        <xdr:cNvSpPr/>
      </xdr:nvSpPr>
      <xdr:spPr>
        <a:xfrm>
          <a:off x="2857500" y="966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155800</xdr:rowOff>
    </xdr:from>
    <xdr:ext cx="534377" cy="259045"/>
    <xdr:sp macro="" textlink="">
      <xdr:nvSpPr>
        <xdr:cNvPr id="140" name="テキスト ボックス 139"/>
        <xdr:cNvSpPr txBox="1"/>
      </xdr:nvSpPr>
      <xdr:spPr>
        <a:xfrm>
          <a:off x="2641111" y="975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50047</xdr:rowOff>
    </xdr:from>
    <xdr:to>
      <xdr:col>10</xdr:col>
      <xdr:colOff>165100</xdr:colOff>
      <xdr:row>56</xdr:row>
      <xdr:rowOff>151647</xdr:rowOff>
    </xdr:to>
    <xdr:sp macro="" textlink="">
      <xdr:nvSpPr>
        <xdr:cNvPr id="141" name="楕円 140"/>
        <xdr:cNvSpPr/>
      </xdr:nvSpPr>
      <xdr:spPr>
        <a:xfrm>
          <a:off x="1968500" y="965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142774</xdr:rowOff>
    </xdr:from>
    <xdr:ext cx="534377" cy="259045"/>
    <xdr:sp macro="" textlink="">
      <xdr:nvSpPr>
        <xdr:cNvPr id="142" name="テキスト ボックス 141"/>
        <xdr:cNvSpPr txBox="1"/>
      </xdr:nvSpPr>
      <xdr:spPr>
        <a:xfrm>
          <a:off x="1752111" y="974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159400</xdr:rowOff>
    </xdr:from>
    <xdr:to>
      <xdr:col>6</xdr:col>
      <xdr:colOff>38100</xdr:colOff>
      <xdr:row>56</xdr:row>
      <xdr:rowOff>89550</xdr:rowOff>
    </xdr:to>
    <xdr:sp macro="" textlink="">
      <xdr:nvSpPr>
        <xdr:cNvPr id="143" name="楕円 142"/>
        <xdr:cNvSpPr/>
      </xdr:nvSpPr>
      <xdr:spPr>
        <a:xfrm>
          <a:off x="1079500" y="95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106077</xdr:rowOff>
    </xdr:from>
    <xdr:ext cx="534377" cy="259045"/>
    <xdr:sp macro="" textlink="">
      <xdr:nvSpPr>
        <xdr:cNvPr id="144" name="テキスト ボックス 143"/>
        <xdr:cNvSpPr txBox="1"/>
      </xdr:nvSpPr>
      <xdr:spPr>
        <a:xfrm>
          <a:off x="863111" y="936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2539</xdr:rowOff>
    </xdr:from>
    <xdr:to>
      <xdr:col>24</xdr:col>
      <xdr:colOff>63500</xdr:colOff>
      <xdr:row>77</xdr:row>
      <xdr:rowOff>3820</xdr:rowOff>
    </xdr:to>
    <xdr:cxnSp macro="">
      <xdr:nvCxnSpPr>
        <xdr:cNvPr id="174" name="直線コネクタ 173"/>
        <xdr:cNvCxnSpPr/>
      </xdr:nvCxnSpPr>
      <xdr:spPr>
        <a:xfrm flipV="1">
          <a:off x="3797300" y="13204189"/>
          <a:ext cx="8382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105559</xdr:rowOff>
    </xdr:from>
    <xdr:ext cx="599010" cy="259045"/>
    <xdr:sp macro="" textlink="">
      <xdr:nvSpPr>
        <xdr:cNvPr id="175" name="民生費平均値テキスト"/>
        <xdr:cNvSpPr txBox="1"/>
      </xdr:nvSpPr>
      <xdr:spPr>
        <a:xfrm>
          <a:off x="4686300" y="12792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3820</xdr:rowOff>
    </xdr:from>
    <xdr:to>
      <xdr:col>19</xdr:col>
      <xdr:colOff>177800</xdr:colOff>
      <xdr:row>77</xdr:row>
      <xdr:rowOff>40678</xdr:rowOff>
    </xdr:to>
    <xdr:cxnSp macro="">
      <xdr:nvCxnSpPr>
        <xdr:cNvPr id="177" name="直線コネクタ 176"/>
        <xdr:cNvCxnSpPr/>
      </xdr:nvCxnSpPr>
      <xdr:spPr>
        <a:xfrm flipV="1">
          <a:off x="2908300" y="13205470"/>
          <a:ext cx="889000" cy="3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39943</xdr:rowOff>
    </xdr:from>
    <xdr:ext cx="599010" cy="259045"/>
    <xdr:sp macro="" textlink="">
      <xdr:nvSpPr>
        <xdr:cNvPr id="179" name="テキスト ボックス 178"/>
        <xdr:cNvSpPr txBox="1"/>
      </xdr:nvSpPr>
      <xdr:spPr>
        <a:xfrm>
          <a:off x="3497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40678</xdr:rowOff>
    </xdr:from>
    <xdr:to>
      <xdr:col>15</xdr:col>
      <xdr:colOff>50800</xdr:colOff>
      <xdr:row>77</xdr:row>
      <xdr:rowOff>89942</xdr:rowOff>
    </xdr:to>
    <xdr:cxnSp macro="">
      <xdr:nvCxnSpPr>
        <xdr:cNvPr id="180" name="直線コネクタ 179"/>
        <xdr:cNvCxnSpPr/>
      </xdr:nvCxnSpPr>
      <xdr:spPr>
        <a:xfrm flipV="1">
          <a:off x="2019300" y="13242328"/>
          <a:ext cx="889000" cy="4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104522</xdr:rowOff>
    </xdr:from>
    <xdr:ext cx="599010" cy="259045"/>
    <xdr:sp macro="" textlink="">
      <xdr:nvSpPr>
        <xdr:cNvPr id="182" name="テキスト ボックス 181"/>
        <xdr:cNvSpPr txBox="1"/>
      </xdr:nvSpPr>
      <xdr:spPr>
        <a:xfrm>
          <a:off x="2608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89942</xdr:rowOff>
    </xdr:from>
    <xdr:to>
      <xdr:col>10</xdr:col>
      <xdr:colOff>114300</xdr:colOff>
      <xdr:row>77</xdr:row>
      <xdr:rowOff>138123</xdr:rowOff>
    </xdr:to>
    <xdr:cxnSp macro="">
      <xdr:nvCxnSpPr>
        <xdr:cNvPr id="183" name="直線コネクタ 182"/>
        <xdr:cNvCxnSpPr/>
      </xdr:nvCxnSpPr>
      <xdr:spPr>
        <a:xfrm flipV="1">
          <a:off x="1130300" y="13291592"/>
          <a:ext cx="889000" cy="4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161566</xdr:rowOff>
    </xdr:from>
    <xdr:ext cx="599010" cy="259045"/>
    <xdr:sp macro="" textlink="">
      <xdr:nvSpPr>
        <xdr:cNvPr id="185" name="テキスト ボックス 184"/>
        <xdr:cNvSpPr txBox="1"/>
      </xdr:nvSpPr>
      <xdr:spPr>
        <a:xfrm>
          <a:off x="1719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17221</xdr:rowOff>
    </xdr:from>
    <xdr:ext cx="599010" cy="259045"/>
    <xdr:sp macro="" textlink="">
      <xdr:nvSpPr>
        <xdr:cNvPr id="187" name="テキスト ボックス 186"/>
        <xdr:cNvSpPr txBox="1"/>
      </xdr:nvSpPr>
      <xdr:spPr>
        <a:xfrm>
          <a:off x="830795"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123189</xdr:rowOff>
    </xdr:from>
    <xdr:to>
      <xdr:col>24</xdr:col>
      <xdr:colOff>114300</xdr:colOff>
      <xdr:row>77</xdr:row>
      <xdr:rowOff>53339</xdr:rowOff>
    </xdr:to>
    <xdr:sp macro="" textlink="">
      <xdr:nvSpPr>
        <xdr:cNvPr id="193" name="楕円 192"/>
        <xdr:cNvSpPr/>
      </xdr:nvSpPr>
      <xdr:spPr>
        <a:xfrm>
          <a:off x="4584700" y="1315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101616</xdr:rowOff>
    </xdr:from>
    <xdr:ext cx="599010" cy="259045"/>
    <xdr:sp macro="" textlink="">
      <xdr:nvSpPr>
        <xdr:cNvPr id="194" name="民生費該当値テキスト"/>
        <xdr:cNvSpPr txBox="1"/>
      </xdr:nvSpPr>
      <xdr:spPr>
        <a:xfrm>
          <a:off x="4686300" y="1313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124470</xdr:rowOff>
    </xdr:from>
    <xdr:to>
      <xdr:col>20</xdr:col>
      <xdr:colOff>38100</xdr:colOff>
      <xdr:row>77</xdr:row>
      <xdr:rowOff>54620</xdr:rowOff>
    </xdr:to>
    <xdr:sp macro="" textlink="">
      <xdr:nvSpPr>
        <xdr:cNvPr id="195" name="楕円 194"/>
        <xdr:cNvSpPr/>
      </xdr:nvSpPr>
      <xdr:spPr>
        <a:xfrm>
          <a:off x="3746500" y="1315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45747</xdr:rowOff>
    </xdr:from>
    <xdr:ext cx="599010" cy="259045"/>
    <xdr:sp macro="" textlink="">
      <xdr:nvSpPr>
        <xdr:cNvPr id="196" name="テキスト ボックス 195"/>
        <xdr:cNvSpPr txBox="1"/>
      </xdr:nvSpPr>
      <xdr:spPr>
        <a:xfrm>
          <a:off x="3497795" y="1324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161328</xdr:rowOff>
    </xdr:from>
    <xdr:to>
      <xdr:col>15</xdr:col>
      <xdr:colOff>101600</xdr:colOff>
      <xdr:row>77</xdr:row>
      <xdr:rowOff>91478</xdr:rowOff>
    </xdr:to>
    <xdr:sp macro="" textlink="">
      <xdr:nvSpPr>
        <xdr:cNvPr id="197" name="楕円 196"/>
        <xdr:cNvSpPr/>
      </xdr:nvSpPr>
      <xdr:spPr>
        <a:xfrm>
          <a:off x="2857500" y="1319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82605</xdr:rowOff>
    </xdr:from>
    <xdr:ext cx="599010" cy="259045"/>
    <xdr:sp macro="" textlink="">
      <xdr:nvSpPr>
        <xdr:cNvPr id="198" name="テキスト ボックス 197"/>
        <xdr:cNvSpPr txBox="1"/>
      </xdr:nvSpPr>
      <xdr:spPr>
        <a:xfrm>
          <a:off x="2608795" y="13284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39142</xdr:rowOff>
    </xdr:from>
    <xdr:to>
      <xdr:col>10</xdr:col>
      <xdr:colOff>165100</xdr:colOff>
      <xdr:row>77</xdr:row>
      <xdr:rowOff>140742</xdr:rowOff>
    </xdr:to>
    <xdr:sp macro="" textlink="">
      <xdr:nvSpPr>
        <xdr:cNvPr id="199" name="楕円 198"/>
        <xdr:cNvSpPr/>
      </xdr:nvSpPr>
      <xdr:spPr>
        <a:xfrm>
          <a:off x="1968500" y="1324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131869</xdr:rowOff>
    </xdr:from>
    <xdr:ext cx="599010" cy="259045"/>
    <xdr:sp macro="" textlink="">
      <xdr:nvSpPr>
        <xdr:cNvPr id="200" name="テキスト ボックス 199"/>
        <xdr:cNvSpPr txBox="1"/>
      </xdr:nvSpPr>
      <xdr:spPr>
        <a:xfrm>
          <a:off x="1719795" y="1333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87323</xdr:rowOff>
    </xdr:from>
    <xdr:to>
      <xdr:col>6</xdr:col>
      <xdr:colOff>38100</xdr:colOff>
      <xdr:row>78</xdr:row>
      <xdr:rowOff>17473</xdr:rowOff>
    </xdr:to>
    <xdr:sp macro="" textlink="">
      <xdr:nvSpPr>
        <xdr:cNvPr id="201" name="楕円 200"/>
        <xdr:cNvSpPr/>
      </xdr:nvSpPr>
      <xdr:spPr>
        <a:xfrm>
          <a:off x="1079500" y="1328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8600</xdr:rowOff>
    </xdr:from>
    <xdr:ext cx="599010" cy="259045"/>
    <xdr:sp macro="" textlink="">
      <xdr:nvSpPr>
        <xdr:cNvPr id="202" name="テキスト ボックス 201"/>
        <xdr:cNvSpPr txBox="1"/>
      </xdr:nvSpPr>
      <xdr:spPr>
        <a:xfrm>
          <a:off x="830795" y="1338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62723</xdr:rowOff>
    </xdr:from>
    <xdr:to>
      <xdr:col>24</xdr:col>
      <xdr:colOff>63500</xdr:colOff>
      <xdr:row>97</xdr:row>
      <xdr:rowOff>68148</xdr:rowOff>
    </xdr:to>
    <xdr:cxnSp macro="">
      <xdr:nvCxnSpPr>
        <xdr:cNvPr id="231" name="直線コネクタ 230"/>
        <xdr:cNvCxnSpPr/>
      </xdr:nvCxnSpPr>
      <xdr:spPr>
        <a:xfrm flipV="1">
          <a:off x="3797300" y="16693373"/>
          <a:ext cx="838200" cy="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68148</xdr:rowOff>
    </xdr:from>
    <xdr:to>
      <xdr:col>19</xdr:col>
      <xdr:colOff>177800</xdr:colOff>
      <xdr:row>97</xdr:row>
      <xdr:rowOff>73161</xdr:rowOff>
    </xdr:to>
    <xdr:cxnSp macro="">
      <xdr:nvCxnSpPr>
        <xdr:cNvPr id="234" name="直線コネクタ 233"/>
        <xdr:cNvCxnSpPr/>
      </xdr:nvCxnSpPr>
      <xdr:spPr>
        <a:xfrm flipV="1">
          <a:off x="2908300" y="16698798"/>
          <a:ext cx="889000" cy="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46503</xdr:rowOff>
    </xdr:from>
    <xdr:ext cx="534377" cy="259045"/>
    <xdr:sp macro="" textlink="">
      <xdr:nvSpPr>
        <xdr:cNvPr id="236" name="テキスト ボックス 235"/>
        <xdr:cNvSpPr txBox="1"/>
      </xdr:nvSpPr>
      <xdr:spPr>
        <a:xfrm>
          <a:off x="3530111" y="1633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7920</xdr:rowOff>
    </xdr:from>
    <xdr:to>
      <xdr:col>15</xdr:col>
      <xdr:colOff>50800</xdr:colOff>
      <xdr:row>97</xdr:row>
      <xdr:rowOff>73161</xdr:rowOff>
    </xdr:to>
    <xdr:cxnSp macro="">
      <xdr:nvCxnSpPr>
        <xdr:cNvPr id="237" name="直線コネクタ 236"/>
        <xdr:cNvCxnSpPr/>
      </xdr:nvCxnSpPr>
      <xdr:spPr>
        <a:xfrm>
          <a:off x="2019300" y="16638570"/>
          <a:ext cx="889000" cy="6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63909</xdr:rowOff>
    </xdr:from>
    <xdr:ext cx="534377" cy="259045"/>
    <xdr:sp macro="" textlink="">
      <xdr:nvSpPr>
        <xdr:cNvPr id="239" name="テキスト ボックス 238"/>
        <xdr:cNvSpPr txBox="1"/>
      </xdr:nvSpPr>
      <xdr:spPr>
        <a:xfrm>
          <a:off x="2641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7920</xdr:rowOff>
    </xdr:from>
    <xdr:to>
      <xdr:col>10</xdr:col>
      <xdr:colOff>114300</xdr:colOff>
      <xdr:row>97</xdr:row>
      <xdr:rowOff>61046</xdr:rowOff>
    </xdr:to>
    <xdr:cxnSp macro="">
      <xdr:nvCxnSpPr>
        <xdr:cNvPr id="240" name="直線コネクタ 239"/>
        <xdr:cNvCxnSpPr/>
      </xdr:nvCxnSpPr>
      <xdr:spPr>
        <a:xfrm flipV="1">
          <a:off x="1130300" y="16638570"/>
          <a:ext cx="889000" cy="5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72572</xdr:rowOff>
    </xdr:from>
    <xdr:ext cx="534377" cy="259045"/>
    <xdr:sp macro="" textlink="">
      <xdr:nvSpPr>
        <xdr:cNvPr id="242" name="テキスト ボックス 241"/>
        <xdr:cNvSpPr txBox="1"/>
      </xdr:nvSpPr>
      <xdr:spPr>
        <a:xfrm>
          <a:off x="1752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98381</xdr:rowOff>
    </xdr:from>
    <xdr:ext cx="534377" cy="259045"/>
    <xdr:sp macro="" textlink="">
      <xdr:nvSpPr>
        <xdr:cNvPr id="244" name="テキスト ボックス 243"/>
        <xdr:cNvSpPr txBox="1"/>
      </xdr:nvSpPr>
      <xdr:spPr>
        <a:xfrm>
          <a:off x="863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11923</xdr:rowOff>
    </xdr:from>
    <xdr:to>
      <xdr:col>24</xdr:col>
      <xdr:colOff>114300</xdr:colOff>
      <xdr:row>97</xdr:row>
      <xdr:rowOff>113523</xdr:rowOff>
    </xdr:to>
    <xdr:sp macro="" textlink="">
      <xdr:nvSpPr>
        <xdr:cNvPr id="250" name="楕円 249"/>
        <xdr:cNvSpPr/>
      </xdr:nvSpPr>
      <xdr:spPr>
        <a:xfrm>
          <a:off x="4584700" y="1664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161800</xdr:rowOff>
    </xdr:from>
    <xdr:ext cx="534377" cy="259045"/>
    <xdr:sp macro="" textlink="">
      <xdr:nvSpPr>
        <xdr:cNvPr id="251" name="衛生費該当値テキスト"/>
        <xdr:cNvSpPr txBox="1"/>
      </xdr:nvSpPr>
      <xdr:spPr>
        <a:xfrm>
          <a:off x="4686300" y="1662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17348</xdr:rowOff>
    </xdr:from>
    <xdr:to>
      <xdr:col>20</xdr:col>
      <xdr:colOff>38100</xdr:colOff>
      <xdr:row>97</xdr:row>
      <xdr:rowOff>118948</xdr:rowOff>
    </xdr:to>
    <xdr:sp macro="" textlink="">
      <xdr:nvSpPr>
        <xdr:cNvPr id="252" name="楕円 251"/>
        <xdr:cNvSpPr/>
      </xdr:nvSpPr>
      <xdr:spPr>
        <a:xfrm>
          <a:off x="3746500" y="1664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110075</xdr:rowOff>
    </xdr:from>
    <xdr:ext cx="534377" cy="259045"/>
    <xdr:sp macro="" textlink="">
      <xdr:nvSpPr>
        <xdr:cNvPr id="253" name="テキスト ボックス 252"/>
        <xdr:cNvSpPr txBox="1"/>
      </xdr:nvSpPr>
      <xdr:spPr>
        <a:xfrm>
          <a:off x="3530111" y="1674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22361</xdr:rowOff>
    </xdr:from>
    <xdr:to>
      <xdr:col>15</xdr:col>
      <xdr:colOff>101600</xdr:colOff>
      <xdr:row>97</xdr:row>
      <xdr:rowOff>123961</xdr:rowOff>
    </xdr:to>
    <xdr:sp macro="" textlink="">
      <xdr:nvSpPr>
        <xdr:cNvPr id="254" name="楕円 253"/>
        <xdr:cNvSpPr/>
      </xdr:nvSpPr>
      <xdr:spPr>
        <a:xfrm>
          <a:off x="2857500" y="1665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115088</xdr:rowOff>
    </xdr:from>
    <xdr:ext cx="534377" cy="259045"/>
    <xdr:sp macro="" textlink="">
      <xdr:nvSpPr>
        <xdr:cNvPr id="255" name="テキスト ボックス 254"/>
        <xdr:cNvSpPr txBox="1"/>
      </xdr:nvSpPr>
      <xdr:spPr>
        <a:xfrm>
          <a:off x="2641111" y="1674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128570</xdr:rowOff>
    </xdr:from>
    <xdr:to>
      <xdr:col>10</xdr:col>
      <xdr:colOff>165100</xdr:colOff>
      <xdr:row>97</xdr:row>
      <xdr:rowOff>58720</xdr:rowOff>
    </xdr:to>
    <xdr:sp macro="" textlink="">
      <xdr:nvSpPr>
        <xdr:cNvPr id="256" name="楕円 255"/>
        <xdr:cNvSpPr/>
      </xdr:nvSpPr>
      <xdr:spPr>
        <a:xfrm>
          <a:off x="1968500" y="1658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49847</xdr:rowOff>
    </xdr:from>
    <xdr:ext cx="534377" cy="259045"/>
    <xdr:sp macro="" textlink="">
      <xdr:nvSpPr>
        <xdr:cNvPr id="257" name="テキスト ボックス 256"/>
        <xdr:cNvSpPr txBox="1"/>
      </xdr:nvSpPr>
      <xdr:spPr>
        <a:xfrm>
          <a:off x="1752111" y="1668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10246</xdr:rowOff>
    </xdr:from>
    <xdr:to>
      <xdr:col>6</xdr:col>
      <xdr:colOff>38100</xdr:colOff>
      <xdr:row>97</xdr:row>
      <xdr:rowOff>111846</xdr:rowOff>
    </xdr:to>
    <xdr:sp macro="" textlink="">
      <xdr:nvSpPr>
        <xdr:cNvPr id="258" name="楕円 257"/>
        <xdr:cNvSpPr/>
      </xdr:nvSpPr>
      <xdr:spPr>
        <a:xfrm>
          <a:off x="1079500" y="1664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102973</xdr:rowOff>
    </xdr:from>
    <xdr:ext cx="534377" cy="259045"/>
    <xdr:sp macro="" textlink="">
      <xdr:nvSpPr>
        <xdr:cNvPr id="259" name="テキスト ボックス 258"/>
        <xdr:cNvSpPr txBox="1"/>
      </xdr:nvSpPr>
      <xdr:spPr>
        <a:xfrm>
          <a:off x="863111" y="1673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27360</xdr:rowOff>
    </xdr:from>
    <xdr:to>
      <xdr:col>55</xdr:col>
      <xdr:colOff>0</xdr:colOff>
      <xdr:row>39</xdr:row>
      <xdr:rowOff>41076</xdr:rowOff>
    </xdr:to>
    <xdr:cxnSp macro="">
      <xdr:nvCxnSpPr>
        <xdr:cNvPr id="290" name="直線コネクタ 289"/>
        <xdr:cNvCxnSpPr/>
      </xdr:nvCxnSpPr>
      <xdr:spPr>
        <a:xfrm flipV="1">
          <a:off x="9639300" y="671391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19522</xdr:rowOff>
    </xdr:from>
    <xdr:to>
      <xdr:col>50</xdr:col>
      <xdr:colOff>114300</xdr:colOff>
      <xdr:row>39</xdr:row>
      <xdr:rowOff>41076</xdr:rowOff>
    </xdr:to>
    <xdr:cxnSp macro="">
      <xdr:nvCxnSpPr>
        <xdr:cNvPr id="293" name="直線コネクタ 292"/>
        <xdr:cNvCxnSpPr/>
      </xdr:nvCxnSpPr>
      <xdr:spPr>
        <a:xfrm>
          <a:off x="8750300" y="6534622"/>
          <a:ext cx="889000" cy="19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115860</xdr:rowOff>
    </xdr:from>
    <xdr:to>
      <xdr:col>45</xdr:col>
      <xdr:colOff>177800</xdr:colOff>
      <xdr:row>38</xdr:row>
      <xdr:rowOff>19522</xdr:rowOff>
    </xdr:to>
    <xdr:cxnSp macro="">
      <xdr:nvCxnSpPr>
        <xdr:cNvPr id="296" name="直線コネクタ 295"/>
        <xdr:cNvCxnSpPr/>
      </xdr:nvCxnSpPr>
      <xdr:spPr>
        <a:xfrm>
          <a:off x="7861300" y="6459510"/>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53865</xdr:rowOff>
    </xdr:from>
    <xdr:ext cx="378565" cy="259045"/>
    <xdr:sp macro="" textlink="">
      <xdr:nvSpPr>
        <xdr:cNvPr id="298" name="テキスト ボックス 297"/>
        <xdr:cNvSpPr txBox="1"/>
      </xdr:nvSpPr>
      <xdr:spPr>
        <a:xfrm>
          <a:off x="8561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115860</xdr:rowOff>
    </xdr:from>
    <xdr:to>
      <xdr:col>41</xdr:col>
      <xdr:colOff>50800</xdr:colOff>
      <xdr:row>38</xdr:row>
      <xdr:rowOff>152763</xdr:rowOff>
    </xdr:to>
    <xdr:cxnSp macro="">
      <xdr:nvCxnSpPr>
        <xdr:cNvPr id="299" name="直線コネクタ 298"/>
        <xdr:cNvCxnSpPr/>
      </xdr:nvCxnSpPr>
      <xdr:spPr>
        <a:xfrm flipV="1">
          <a:off x="6972300" y="6459510"/>
          <a:ext cx="889000" cy="20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116893</xdr:rowOff>
    </xdr:from>
    <xdr:ext cx="469744" cy="259045"/>
    <xdr:sp macro="" textlink="">
      <xdr:nvSpPr>
        <xdr:cNvPr id="301" name="テキスト ボックス 300"/>
        <xdr:cNvSpPr txBox="1"/>
      </xdr:nvSpPr>
      <xdr:spPr>
        <a:xfrm>
          <a:off x="7626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76072</xdr:rowOff>
    </xdr:from>
    <xdr:ext cx="469744" cy="259045"/>
    <xdr:sp macro="" textlink="">
      <xdr:nvSpPr>
        <xdr:cNvPr id="303" name="テキスト ボックス 302"/>
        <xdr:cNvSpPr txBox="1"/>
      </xdr:nvSpPr>
      <xdr:spPr>
        <a:xfrm>
          <a:off x="6737428"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148010</xdr:rowOff>
    </xdr:from>
    <xdr:to>
      <xdr:col>55</xdr:col>
      <xdr:colOff>50800</xdr:colOff>
      <xdr:row>39</xdr:row>
      <xdr:rowOff>78160</xdr:rowOff>
    </xdr:to>
    <xdr:sp macro="" textlink="">
      <xdr:nvSpPr>
        <xdr:cNvPr id="309" name="楕円 308"/>
        <xdr:cNvSpPr/>
      </xdr:nvSpPr>
      <xdr:spPr>
        <a:xfrm>
          <a:off x="10426700" y="66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62937</xdr:rowOff>
    </xdr:from>
    <xdr:ext cx="378565" cy="259045"/>
    <xdr:sp macro="" textlink="">
      <xdr:nvSpPr>
        <xdr:cNvPr id="310" name="労働費該当値テキスト"/>
        <xdr:cNvSpPr txBox="1"/>
      </xdr:nvSpPr>
      <xdr:spPr>
        <a:xfrm>
          <a:off x="10528300" y="6578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161726</xdr:rowOff>
    </xdr:from>
    <xdr:to>
      <xdr:col>50</xdr:col>
      <xdr:colOff>165100</xdr:colOff>
      <xdr:row>39</xdr:row>
      <xdr:rowOff>91876</xdr:rowOff>
    </xdr:to>
    <xdr:sp macro="" textlink="">
      <xdr:nvSpPr>
        <xdr:cNvPr id="311" name="楕円 310"/>
        <xdr:cNvSpPr/>
      </xdr:nvSpPr>
      <xdr:spPr>
        <a:xfrm>
          <a:off x="9588500" y="667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83003</xdr:rowOff>
    </xdr:from>
    <xdr:ext cx="378565" cy="259045"/>
    <xdr:sp macro="" textlink="">
      <xdr:nvSpPr>
        <xdr:cNvPr id="312" name="テキスト ボックス 311"/>
        <xdr:cNvSpPr txBox="1"/>
      </xdr:nvSpPr>
      <xdr:spPr>
        <a:xfrm>
          <a:off x="9450017" y="6769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140172</xdr:rowOff>
    </xdr:from>
    <xdr:to>
      <xdr:col>46</xdr:col>
      <xdr:colOff>38100</xdr:colOff>
      <xdr:row>38</xdr:row>
      <xdr:rowOff>70321</xdr:rowOff>
    </xdr:to>
    <xdr:sp macro="" textlink="">
      <xdr:nvSpPr>
        <xdr:cNvPr id="313" name="楕円 312"/>
        <xdr:cNvSpPr/>
      </xdr:nvSpPr>
      <xdr:spPr>
        <a:xfrm>
          <a:off x="8699500" y="64838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61449</xdr:rowOff>
    </xdr:from>
    <xdr:ext cx="378565" cy="259045"/>
    <xdr:sp macro="" textlink="">
      <xdr:nvSpPr>
        <xdr:cNvPr id="314" name="テキスト ボックス 313"/>
        <xdr:cNvSpPr txBox="1"/>
      </xdr:nvSpPr>
      <xdr:spPr>
        <a:xfrm>
          <a:off x="8561017" y="6576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65060</xdr:rowOff>
    </xdr:from>
    <xdr:to>
      <xdr:col>41</xdr:col>
      <xdr:colOff>101600</xdr:colOff>
      <xdr:row>37</xdr:row>
      <xdr:rowOff>166660</xdr:rowOff>
    </xdr:to>
    <xdr:sp macro="" textlink="">
      <xdr:nvSpPr>
        <xdr:cNvPr id="315" name="楕円 314"/>
        <xdr:cNvSpPr/>
      </xdr:nvSpPr>
      <xdr:spPr>
        <a:xfrm>
          <a:off x="7810500" y="640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157787</xdr:rowOff>
    </xdr:from>
    <xdr:ext cx="378565" cy="259045"/>
    <xdr:sp macro="" textlink="">
      <xdr:nvSpPr>
        <xdr:cNvPr id="316" name="テキスト ボックス 315"/>
        <xdr:cNvSpPr txBox="1"/>
      </xdr:nvSpPr>
      <xdr:spPr>
        <a:xfrm>
          <a:off x="7672017" y="6501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101963</xdr:rowOff>
    </xdr:from>
    <xdr:to>
      <xdr:col>36</xdr:col>
      <xdr:colOff>165100</xdr:colOff>
      <xdr:row>39</xdr:row>
      <xdr:rowOff>32113</xdr:rowOff>
    </xdr:to>
    <xdr:sp macro="" textlink="">
      <xdr:nvSpPr>
        <xdr:cNvPr id="317" name="楕円 316"/>
        <xdr:cNvSpPr/>
      </xdr:nvSpPr>
      <xdr:spPr>
        <a:xfrm>
          <a:off x="6921500" y="66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23240</xdr:rowOff>
    </xdr:from>
    <xdr:ext cx="378565" cy="259045"/>
    <xdr:sp macro="" textlink="">
      <xdr:nvSpPr>
        <xdr:cNvPr id="318" name="テキスト ボックス 317"/>
        <xdr:cNvSpPr txBox="1"/>
      </xdr:nvSpPr>
      <xdr:spPr>
        <a:xfrm>
          <a:off x="6783017" y="6709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138089</xdr:rowOff>
    </xdr:from>
    <xdr:to>
      <xdr:col>55</xdr:col>
      <xdr:colOff>0</xdr:colOff>
      <xdr:row>57</xdr:row>
      <xdr:rowOff>157073</xdr:rowOff>
    </xdr:to>
    <xdr:cxnSp macro="">
      <xdr:nvCxnSpPr>
        <xdr:cNvPr id="349" name="直線コネクタ 348"/>
        <xdr:cNvCxnSpPr/>
      </xdr:nvCxnSpPr>
      <xdr:spPr>
        <a:xfrm>
          <a:off x="9639300" y="9910739"/>
          <a:ext cx="838200" cy="1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138089</xdr:rowOff>
    </xdr:from>
    <xdr:to>
      <xdr:col>50</xdr:col>
      <xdr:colOff>114300</xdr:colOff>
      <xdr:row>57</xdr:row>
      <xdr:rowOff>141627</xdr:rowOff>
    </xdr:to>
    <xdr:cxnSp macro="">
      <xdr:nvCxnSpPr>
        <xdr:cNvPr id="352" name="直線コネクタ 351"/>
        <xdr:cNvCxnSpPr/>
      </xdr:nvCxnSpPr>
      <xdr:spPr>
        <a:xfrm flipV="1">
          <a:off x="8750300" y="9910739"/>
          <a:ext cx="889000" cy="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141627</xdr:rowOff>
    </xdr:from>
    <xdr:to>
      <xdr:col>45</xdr:col>
      <xdr:colOff>177800</xdr:colOff>
      <xdr:row>57</xdr:row>
      <xdr:rowOff>162070</xdr:rowOff>
    </xdr:to>
    <xdr:cxnSp macro="">
      <xdr:nvCxnSpPr>
        <xdr:cNvPr id="355" name="直線コネクタ 354"/>
        <xdr:cNvCxnSpPr/>
      </xdr:nvCxnSpPr>
      <xdr:spPr>
        <a:xfrm flipV="1">
          <a:off x="7861300" y="9914277"/>
          <a:ext cx="889000" cy="2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157280</xdr:rowOff>
    </xdr:from>
    <xdr:ext cx="534377" cy="259045"/>
    <xdr:sp macro="" textlink="">
      <xdr:nvSpPr>
        <xdr:cNvPr id="357" name="テキスト ボックス 356"/>
        <xdr:cNvSpPr txBox="1"/>
      </xdr:nvSpPr>
      <xdr:spPr>
        <a:xfrm>
          <a:off x="8483111" y="95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152643</xdr:rowOff>
    </xdr:from>
    <xdr:to>
      <xdr:col>41</xdr:col>
      <xdr:colOff>50800</xdr:colOff>
      <xdr:row>57</xdr:row>
      <xdr:rowOff>162070</xdr:rowOff>
    </xdr:to>
    <xdr:cxnSp macro="">
      <xdr:nvCxnSpPr>
        <xdr:cNvPr id="358" name="直線コネクタ 357"/>
        <xdr:cNvCxnSpPr/>
      </xdr:nvCxnSpPr>
      <xdr:spPr>
        <a:xfrm>
          <a:off x="6972300" y="9925293"/>
          <a:ext cx="889000" cy="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20293</xdr:rowOff>
    </xdr:from>
    <xdr:ext cx="534377" cy="259045"/>
    <xdr:sp macro="" textlink="">
      <xdr:nvSpPr>
        <xdr:cNvPr id="360" name="テキスト ボックス 359"/>
        <xdr:cNvSpPr txBox="1"/>
      </xdr:nvSpPr>
      <xdr:spPr>
        <a:xfrm>
          <a:off x="7594111" y="96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22449</xdr:rowOff>
    </xdr:from>
    <xdr:ext cx="534377" cy="259045"/>
    <xdr:sp macro="" textlink="">
      <xdr:nvSpPr>
        <xdr:cNvPr id="362" name="テキスト ボックス 361"/>
        <xdr:cNvSpPr txBox="1"/>
      </xdr:nvSpPr>
      <xdr:spPr>
        <a:xfrm>
          <a:off x="6705111" y="962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106273</xdr:rowOff>
    </xdr:from>
    <xdr:to>
      <xdr:col>55</xdr:col>
      <xdr:colOff>50800</xdr:colOff>
      <xdr:row>58</xdr:row>
      <xdr:rowOff>36423</xdr:rowOff>
    </xdr:to>
    <xdr:sp macro="" textlink="">
      <xdr:nvSpPr>
        <xdr:cNvPr id="368" name="楕円 367"/>
        <xdr:cNvSpPr/>
      </xdr:nvSpPr>
      <xdr:spPr>
        <a:xfrm>
          <a:off x="10426700" y="987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84700</xdr:rowOff>
    </xdr:from>
    <xdr:ext cx="534377" cy="259045"/>
    <xdr:sp macro="" textlink="">
      <xdr:nvSpPr>
        <xdr:cNvPr id="369" name="農林水産業費該当値テキスト"/>
        <xdr:cNvSpPr txBox="1"/>
      </xdr:nvSpPr>
      <xdr:spPr>
        <a:xfrm>
          <a:off x="10528300" y="985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87289</xdr:rowOff>
    </xdr:from>
    <xdr:to>
      <xdr:col>50</xdr:col>
      <xdr:colOff>165100</xdr:colOff>
      <xdr:row>58</xdr:row>
      <xdr:rowOff>17439</xdr:rowOff>
    </xdr:to>
    <xdr:sp macro="" textlink="">
      <xdr:nvSpPr>
        <xdr:cNvPr id="370" name="楕円 369"/>
        <xdr:cNvSpPr/>
      </xdr:nvSpPr>
      <xdr:spPr>
        <a:xfrm>
          <a:off x="9588500" y="985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8566</xdr:rowOff>
    </xdr:from>
    <xdr:ext cx="534377" cy="259045"/>
    <xdr:sp macro="" textlink="">
      <xdr:nvSpPr>
        <xdr:cNvPr id="371" name="テキスト ボックス 370"/>
        <xdr:cNvSpPr txBox="1"/>
      </xdr:nvSpPr>
      <xdr:spPr>
        <a:xfrm>
          <a:off x="9372111" y="99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90827</xdr:rowOff>
    </xdr:from>
    <xdr:to>
      <xdr:col>46</xdr:col>
      <xdr:colOff>38100</xdr:colOff>
      <xdr:row>58</xdr:row>
      <xdr:rowOff>20977</xdr:rowOff>
    </xdr:to>
    <xdr:sp macro="" textlink="">
      <xdr:nvSpPr>
        <xdr:cNvPr id="372" name="楕円 371"/>
        <xdr:cNvSpPr/>
      </xdr:nvSpPr>
      <xdr:spPr>
        <a:xfrm>
          <a:off x="8699500" y="986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12104</xdr:rowOff>
    </xdr:from>
    <xdr:ext cx="534377" cy="259045"/>
    <xdr:sp macro="" textlink="">
      <xdr:nvSpPr>
        <xdr:cNvPr id="373" name="テキスト ボックス 372"/>
        <xdr:cNvSpPr txBox="1"/>
      </xdr:nvSpPr>
      <xdr:spPr>
        <a:xfrm>
          <a:off x="8483111" y="995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111270</xdr:rowOff>
    </xdr:from>
    <xdr:to>
      <xdr:col>41</xdr:col>
      <xdr:colOff>101600</xdr:colOff>
      <xdr:row>58</xdr:row>
      <xdr:rowOff>41420</xdr:rowOff>
    </xdr:to>
    <xdr:sp macro="" textlink="">
      <xdr:nvSpPr>
        <xdr:cNvPr id="374" name="楕円 373"/>
        <xdr:cNvSpPr/>
      </xdr:nvSpPr>
      <xdr:spPr>
        <a:xfrm>
          <a:off x="7810500" y="988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32547</xdr:rowOff>
    </xdr:from>
    <xdr:ext cx="534377" cy="259045"/>
    <xdr:sp macro="" textlink="">
      <xdr:nvSpPr>
        <xdr:cNvPr id="375" name="テキスト ボックス 374"/>
        <xdr:cNvSpPr txBox="1"/>
      </xdr:nvSpPr>
      <xdr:spPr>
        <a:xfrm>
          <a:off x="7594111" y="997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101843</xdr:rowOff>
    </xdr:from>
    <xdr:to>
      <xdr:col>36</xdr:col>
      <xdr:colOff>165100</xdr:colOff>
      <xdr:row>58</xdr:row>
      <xdr:rowOff>31993</xdr:rowOff>
    </xdr:to>
    <xdr:sp macro="" textlink="">
      <xdr:nvSpPr>
        <xdr:cNvPr id="376" name="楕円 375"/>
        <xdr:cNvSpPr/>
      </xdr:nvSpPr>
      <xdr:spPr>
        <a:xfrm>
          <a:off x="6921500" y="987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23120</xdr:rowOff>
    </xdr:from>
    <xdr:ext cx="534377" cy="259045"/>
    <xdr:sp macro="" textlink="">
      <xdr:nvSpPr>
        <xdr:cNvPr id="377" name="テキスト ボックス 376"/>
        <xdr:cNvSpPr txBox="1"/>
      </xdr:nvSpPr>
      <xdr:spPr>
        <a:xfrm>
          <a:off x="6705111" y="99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92044</xdr:rowOff>
    </xdr:from>
    <xdr:to>
      <xdr:col>55</xdr:col>
      <xdr:colOff>0</xdr:colOff>
      <xdr:row>78</xdr:row>
      <xdr:rowOff>138161</xdr:rowOff>
    </xdr:to>
    <xdr:cxnSp macro="">
      <xdr:nvCxnSpPr>
        <xdr:cNvPr id="406" name="直線コネクタ 405"/>
        <xdr:cNvCxnSpPr/>
      </xdr:nvCxnSpPr>
      <xdr:spPr>
        <a:xfrm>
          <a:off x="9639300" y="13465144"/>
          <a:ext cx="838200" cy="4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149850</xdr:rowOff>
    </xdr:from>
    <xdr:to>
      <xdr:col>50</xdr:col>
      <xdr:colOff>114300</xdr:colOff>
      <xdr:row>78</xdr:row>
      <xdr:rowOff>92044</xdr:rowOff>
    </xdr:to>
    <xdr:cxnSp macro="">
      <xdr:nvCxnSpPr>
        <xdr:cNvPr id="409" name="直線コネクタ 408"/>
        <xdr:cNvCxnSpPr/>
      </xdr:nvCxnSpPr>
      <xdr:spPr>
        <a:xfrm>
          <a:off x="8750300" y="13180050"/>
          <a:ext cx="889000" cy="28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149850</xdr:rowOff>
    </xdr:from>
    <xdr:to>
      <xdr:col>45</xdr:col>
      <xdr:colOff>177800</xdr:colOff>
      <xdr:row>78</xdr:row>
      <xdr:rowOff>87161</xdr:rowOff>
    </xdr:to>
    <xdr:cxnSp macro="">
      <xdr:nvCxnSpPr>
        <xdr:cNvPr id="412" name="直線コネクタ 411"/>
        <xdr:cNvCxnSpPr/>
      </xdr:nvCxnSpPr>
      <xdr:spPr>
        <a:xfrm flipV="1">
          <a:off x="7861300" y="13180050"/>
          <a:ext cx="889000" cy="28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117566</xdr:rowOff>
    </xdr:from>
    <xdr:ext cx="534377" cy="259045"/>
    <xdr:sp macro="" textlink="">
      <xdr:nvSpPr>
        <xdr:cNvPr id="414" name="テキスト ボックス 413"/>
        <xdr:cNvSpPr txBox="1"/>
      </xdr:nvSpPr>
      <xdr:spPr>
        <a:xfrm>
          <a:off x="8483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87161</xdr:rowOff>
    </xdr:from>
    <xdr:to>
      <xdr:col>41</xdr:col>
      <xdr:colOff>50800</xdr:colOff>
      <xdr:row>78</xdr:row>
      <xdr:rowOff>123737</xdr:rowOff>
    </xdr:to>
    <xdr:cxnSp macro="">
      <xdr:nvCxnSpPr>
        <xdr:cNvPr id="415" name="直線コネクタ 414"/>
        <xdr:cNvCxnSpPr/>
      </xdr:nvCxnSpPr>
      <xdr:spPr>
        <a:xfrm flipV="1">
          <a:off x="6972300" y="134602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138720</xdr:rowOff>
    </xdr:from>
    <xdr:ext cx="534377" cy="259045"/>
    <xdr:sp macro="" textlink="">
      <xdr:nvSpPr>
        <xdr:cNvPr id="417" name="テキスト ボックス 416"/>
        <xdr:cNvSpPr txBox="1"/>
      </xdr:nvSpPr>
      <xdr:spPr>
        <a:xfrm>
          <a:off x="7594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1554</xdr:rowOff>
    </xdr:from>
    <xdr:ext cx="534377" cy="259045"/>
    <xdr:sp macro="" textlink="">
      <xdr:nvSpPr>
        <xdr:cNvPr id="419" name="テキスト ボックス 418"/>
        <xdr:cNvSpPr txBox="1"/>
      </xdr:nvSpPr>
      <xdr:spPr>
        <a:xfrm>
          <a:off x="6705111" y="1320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87361</xdr:rowOff>
    </xdr:from>
    <xdr:to>
      <xdr:col>55</xdr:col>
      <xdr:colOff>50800</xdr:colOff>
      <xdr:row>79</xdr:row>
      <xdr:rowOff>17511</xdr:rowOff>
    </xdr:to>
    <xdr:sp macro="" textlink="">
      <xdr:nvSpPr>
        <xdr:cNvPr id="425" name="楕円 424"/>
        <xdr:cNvSpPr/>
      </xdr:nvSpPr>
      <xdr:spPr>
        <a:xfrm>
          <a:off x="10426700" y="1346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2288</xdr:rowOff>
    </xdr:from>
    <xdr:ext cx="534377" cy="259045"/>
    <xdr:sp macro="" textlink="">
      <xdr:nvSpPr>
        <xdr:cNvPr id="426" name="商工費該当値テキスト"/>
        <xdr:cNvSpPr txBox="1"/>
      </xdr:nvSpPr>
      <xdr:spPr>
        <a:xfrm>
          <a:off x="10528300" y="1337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41244</xdr:rowOff>
    </xdr:from>
    <xdr:to>
      <xdr:col>50</xdr:col>
      <xdr:colOff>165100</xdr:colOff>
      <xdr:row>78</xdr:row>
      <xdr:rowOff>142844</xdr:rowOff>
    </xdr:to>
    <xdr:sp macro="" textlink="">
      <xdr:nvSpPr>
        <xdr:cNvPr id="427" name="楕円 426"/>
        <xdr:cNvSpPr/>
      </xdr:nvSpPr>
      <xdr:spPr>
        <a:xfrm>
          <a:off x="9588500" y="1341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133971</xdr:rowOff>
    </xdr:from>
    <xdr:ext cx="534377" cy="259045"/>
    <xdr:sp macro="" textlink="">
      <xdr:nvSpPr>
        <xdr:cNvPr id="428" name="テキスト ボックス 427"/>
        <xdr:cNvSpPr txBox="1"/>
      </xdr:nvSpPr>
      <xdr:spPr>
        <a:xfrm>
          <a:off x="9372111" y="1350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99050</xdr:rowOff>
    </xdr:from>
    <xdr:to>
      <xdr:col>46</xdr:col>
      <xdr:colOff>38100</xdr:colOff>
      <xdr:row>77</xdr:row>
      <xdr:rowOff>29200</xdr:rowOff>
    </xdr:to>
    <xdr:sp macro="" textlink="">
      <xdr:nvSpPr>
        <xdr:cNvPr id="429" name="楕円 428"/>
        <xdr:cNvSpPr/>
      </xdr:nvSpPr>
      <xdr:spPr>
        <a:xfrm>
          <a:off x="8699500" y="1312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45727</xdr:rowOff>
    </xdr:from>
    <xdr:ext cx="534377" cy="259045"/>
    <xdr:sp macro="" textlink="">
      <xdr:nvSpPr>
        <xdr:cNvPr id="430" name="テキスト ボックス 429"/>
        <xdr:cNvSpPr txBox="1"/>
      </xdr:nvSpPr>
      <xdr:spPr>
        <a:xfrm>
          <a:off x="8483111" y="1290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36361</xdr:rowOff>
    </xdr:from>
    <xdr:to>
      <xdr:col>41</xdr:col>
      <xdr:colOff>101600</xdr:colOff>
      <xdr:row>78</xdr:row>
      <xdr:rowOff>137961</xdr:rowOff>
    </xdr:to>
    <xdr:sp macro="" textlink="">
      <xdr:nvSpPr>
        <xdr:cNvPr id="431" name="楕円 430"/>
        <xdr:cNvSpPr/>
      </xdr:nvSpPr>
      <xdr:spPr>
        <a:xfrm>
          <a:off x="7810500" y="1340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154488</xdr:rowOff>
    </xdr:from>
    <xdr:ext cx="534377" cy="259045"/>
    <xdr:sp macro="" textlink="">
      <xdr:nvSpPr>
        <xdr:cNvPr id="432" name="テキスト ボックス 431"/>
        <xdr:cNvSpPr txBox="1"/>
      </xdr:nvSpPr>
      <xdr:spPr>
        <a:xfrm>
          <a:off x="7594111" y="1318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72937</xdr:rowOff>
    </xdr:from>
    <xdr:to>
      <xdr:col>36</xdr:col>
      <xdr:colOff>165100</xdr:colOff>
      <xdr:row>79</xdr:row>
      <xdr:rowOff>3087</xdr:rowOff>
    </xdr:to>
    <xdr:sp macro="" textlink="">
      <xdr:nvSpPr>
        <xdr:cNvPr id="433" name="楕円 432"/>
        <xdr:cNvSpPr/>
      </xdr:nvSpPr>
      <xdr:spPr>
        <a:xfrm>
          <a:off x="6921500" y="1344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165664</xdr:rowOff>
    </xdr:from>
    <xdr:ext cx="534377" cy="259045"/>
    <xdr:sp macro="" textlink="">
      <xdr:nvSpPr>
        <xdr:cNvPr id="434" name="テキスト ボックス 433"/>
        <xdr:cNvSpPr txBox="1"/>
      </xdr:nvSpPr>
      <xdr:spPr>
        <a:xfrm>
          <a:off x="6705111" y="1353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148189</xdr:rowOff>
    </xdr:from>
    <xdr:to>
      <xdr:col>55</xdr:col>
      <xdr:colOff>0</xdr:colOff>
      <xdr:row>97</xdr:row>
      <xdr:rowOff>61877</xdr:rowOff>
    </xdr:to>
    <xdr:cxnSp macro="">
      <xdr:nvCxnSpPr>
        <xdr:cNvPr id="463" name="直線コネクタ 462"/>
        <xdr:cNvCxnSpPr/>
      </xdr:nvCxnSpPr>
      <xdr:spPr>
        <a:xfrm>
          <a:off x="9639300" y="16607389"/>
          <a:ext cx="838200" cy="8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4" name="土木費平均値テキスト"/>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148189</xdr:rowOff>
    </xdr:from>
    <xdr:to>
      <xdr:col>50</xdr:col>
      <xdr:colOff>114300</xdr:colOff>
      <xdr:row>97</xdr:row>
      <xdr:rowOff>108038</xdr:rowOff>
    </xdr:to>
    <xdr:cxnSp macro="">
      <xdr:nvCxnSpPr>
        <xdr:cNvPr id="466" name="直線コネクタ 465"/>
        <xdr:cNvCxnSpPr/>
      </xdr:nvCxnSpPr>
      <xdr:spPr>
        <a:xfrm flipV="1">
          <a:off x="8750300" y="16607389"/>
          <a:ext cx="889000" cy="13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21158</xdr:rowOff>
    </xdr:from>
    <xdr:ext cx="534377" cy="259045"/>
    <xdr:sp macro="" textlink="">
      <xdr:nvSpPr>
        <xdr:cNvPr id="468" name="テキスト ボックス 467"/>
        <xdr:cNvSpPr txBox="1"/>
      </xdr:nvSpPr>
      <xdr:spPr>
        <a:xfrm>
          <a:off x="9372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108038</xdr:rowOff>
    </xdr:from>
    <xdr:to>
      <xdr:col>45</xdr:col>
      <xdr:colOff>177800</xdr:colOff>
      <xdr:row>97</xdr:row>
      <xdr:rowOff>163368</xdr:rowOff>
    </xdr:to>
    <xdr:cxnSp macro="">
      <xdr:nvCxnSpPr>
        <xdr:cNvPr id="469" name="直線コネクタ 468"/>
        <xdr:cNvCxnSpPr/>
      </xdr:nvCxnSpPr>
      <xdr:spPr>
        <a:xfrm flipV="1">
          <a:off x="7861300" y="16738688"/>
          <a:ext cx="889000" cy="5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58825</xdr:rowOff>
    </xdr:from>
    <xdr:ext cx="534377" cy="259045"/>
    <xdr:sp macro="" textlink="">
      <xdr:nvSpPr>
        <xdr:cNvPr id="471" name="テキスト ボックス 470"/>
        <xdr:cNvSpPr txBox="1"/>
      </xdr:nvSpPr>
      <xdr:spPr>
        <a:xfrm>
          <a:off x="8483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163368</xdr:rowOff>
    </xdr:from>
    <xdr:to>
      <xdr:col>41</xdr:col>
      <xdr:colOff>50800</xdr:colOff>
      <xdr:row>98</xdr:row>
      <xdr:rowOff>7257</xdr:rowOff>
    </xdr:to>
    <xdr:cxnSp macro="">
      <xdr:nvCxnSpPr>
        <xdr:cNvPr id="472" name="直線コネクタ 471"/>
        <xdr:cNvCxnSpPr/>
      </xdr:nvCxnSpPr>
      <xdr:spPr>
        <a:xfrm flipV="1">
          <a:off x="6972300" y="16794018"/>
          <a:ext cx="889000" cy="1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6" name="テキスト ボックス 475"/>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11077</xdr:rowOff>
    </xdr:from>
    <xdr:to>
      <xdr:col>55</xdr:col>
      <xdr:colOff>50800</xdr:colOff>
      <xdr:row>97</xdr:row>
      <xdr:rowOff>112677</xdr:rowOff>
    </xdr:to>
    <xdr:sp macro="" textlink="">
      <xdr:nvSpPr>
        <xdr:cNvPr id="482" name="楕円 481"/>
        <xdr:cNvSpPr/>
      </xdr:nvSpPr>
      <xdr:spPr>
        <a:xfrm>
          <a:off x="10426700" y="1664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160954</xdr:rowOff>
    </xdr:from>
    <xdr:ext cx="534377" cy="259045"/>
    <xdr:sp macro="" textlink="">
      <xdr:nvSpPr>
        <xdr:cNvPr id="483" name="土木費該当値テキスト"/>
        <xdr:cNvSpPr txBox="1"/>
      </xdr:nvSpPr>
      <xdr:spPr>
        <a:xfrm>
          <a:off x="10528300" y="1662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97389</xdr:rowOff>
    </xdr:from>
    <xdr:to>
      <xdr:col>50</xdr:col>
      <xdr:colOff>165100</xdr:colOff>
      <xdr:row>97</xdr:row>
      <xdr:rowOff>27539</xdr:rowOff>
    </xdr:to>
    <xdr:sp macro="" textlink="">
      <xdr:nvSpPr>
        <xdr:cNvPr id="484" name="楕円 483"/>
        <xdr:cNvSpPr/>
      </xdr:nvSpPr>
      <xdr:spPr>
        <a:xfrm>
          <a:off x="9588500" y="165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44066</xdr:rowOff>
    </xdr:from>
    <xdr:ext cx="534377" cy="259045"/>
    <xdr:sp macro="" textlink="">
      <xdr:nvSpPr>
        <xdr:cNvPr id="485" name="テキスト ボックス 484"/>
        <xdr:cNvSpPr txBox="1"/>
      </xdr:nvSpPr>
      <xdr:spPr>
        <a:xfrm>
          <a:off x="9372111" y="1633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57238</xdr:rowOff>
    </xdr:from>
    <xdr:to>
      <xdr:col>46</xdr:col>
      <xdr:colOff>38100</xdr:colOff>
      <xdr:row>97</xdr:row>
      <xdr:rowOff>158838</xdr:rowOff>
    </xdr:to>
    <xdr:sp macro="" textlink="">
      <xdr:nvSpPr>
        <xdr:cNvPr id="486" name="楕円 485"/>
        <xdr:cNvSpPr/>
      </xdr:nvSpPr>
      <xdr:spPr>
        <a:xfrm>
          <a:off x="8699500" y="1668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149965</xdr:rowOff>
    </xdr:from>
    <xdr:ext cx="534377" cy="259045"/>
    <xdr:sp macro="" textlink="">
      <xdr:nvSpPr>
        <xdr:cNvPr id="487" name="テキスト ボックス 486"/>
        <xdr:cNvSpPr txBox="1"/>
      </xdr:nvSpPr>
      <xdr:spPr>
        <a:xfrm>
          <a:off x="8483111" y="1678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112568</xdr:rowOff>
    </xdr:from>
    <xdr:to>
      <xdr:col>41</xdr:col>
      <xdr:colOff>101600</xdr:colOff>
      <xdr:row>98</xdr:row>
      <xdr:rowOff>42718</xdr:rowOff>
    </xdr:to>
    <xdr:sp macro="" textlink="">
      <xdr:nvSpPr>
        <xdr:cNvPr id="488" name="楕円 487"/>
        <xdr:cNvSpPr/>
      </xdr:nvSpPr>
      <xdr:spPr>
        <a:xfrm>
          <a:off x="7810500" y="1674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33845</xdr:rowOff>
    </xdr:from>
    <xdr:ext cx="534377" cy="259045"/>
    <xdr:sp macro="" textlink="">
      <xdr:nvSpPr>
        <xdr:cNvPr id="489" name="テキスト ボックス 488"/>
        <xdr:cNvSpPr txBox="1"/>
      </xdr:nvSpPr>
      <xdr:spPr>
        <a:xfrm>
          <a:off x="7594111" y="1683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127907</xdr:rowOff>
    </xdr:from>
    <xdr:to>
      <xdr:col>36</xdr:col>
      <xdr:colOff>165100</xdr:colOff>
      <xdr:row>98</xdr:row>
      <xdr:rowOff>58057</xdr:rowOff>
    </xdr:to>
    <xdr:sp macro="" textlink="">
      <xdr:nvSpPr>
        <xdr:cNvPr id="490" name="楕円 489"/>
        <xdr:cNvSpPr/>
      </xdr:nvSpPr>
      <xdr:spPr>
        <a:xfrm>
          <a:off x="6921500" y="1675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49184</xdr:rowOff>
    </xdr:from>
    <xdr:ext cx="534377" cy="259045"/>
    <xdr:sp macro="" textlink="">
      <xdr:nvSpPr>
        <xdr:cNvPr id="491" name="テキスト ボックス 490"/>
        <xdr:cNvSpPr txBox="1"/>
      </xdr:nvSpPr>
      <xdr:spPr>
        <a:xfrm>
          <a:off x="6705111" y="1685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156045</xdr:rowOff>
    </xdr:from>
    <xdr:to>
      <xdr:col>85</xdr:col>
      <xdr:colOff>127000</xdr:colOff>
      <xdr:row>37</xdr:row>
      <xdr:rowOff>76933</xdr:rowOff>
    </xdr:to>
    <xdr:cxnSp macro="">
      <xdr:nvCxnSpPr>
        <xdr:cNvPr id="522" name="直線コネクタ 521"/>
        <xdr:cNvCxnSpPr/>
      </xdr:nvCxnSpPr>
      <xdr:spPr>
        <a:xfrm flipV="1">
          <a:off x="15481300" y="6328245"/>
          <a:ext cx="838200" cy="9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150929</xdr:rowOff>
    </xdr:from>
    <xdr:ext cx="534377" cy="259045"/>
    <xdr:sp macro="" textlink="">
      <xdr:nvSpPr>
        <xdr:cNvPr id="523" name="消防費平均値テキスト"/>
        <xdr:cNvSpPr txBox="1"/>
      </xdr:nvSpPr>
      <xdr:spPr>
        <a:xfrm>
          <a:off x="16370300" y="6323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33956</xdr:rowOff>
    </xdr:from>
    <xdr:to>
      <xdr:col>81</xdr:col>
      <xdr:colOff>50800</xdr:colOff>
      <xdr:row>37</xdr:row>
      <xdr:rowOff>76933</xdr:rowOff>
    </xdr:to>
    <xdr:cxnSp macro="">
      <xdr:nvCxnSpPr>
        <xdr:cNvPr id="525" name="直線コネクタ 524"/>
        <xdr:cNvCxnSpPr/>
      </xdr:nvCxnSpPr>
      <xdr:spPr>
        <a:xfrm>
          <a:off x="14592300" y="6377606"/>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116436</xdr:rowOff>
    </xdr:from>
    <xdr:ext cx="534377" cy="259045"/>
    <xdr:sp macro="" textlink="">
      <xdr:nvSpPr>
        <xdr:cNvPr id="527" name="テキスト ボックス 526"/>
        <xdr:cNvSpPr txBox="1"/>
      </xdr:nvSpPr>
      <xdr:spPr>
        <a:xfrm>
          <a:off x="15214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33956</xdr:rowOff>
    </xdr:from>
    <xdr:to>
      <xdr:col>76</xdr:col>
      <xdr:colOff>114300</xdr:colOff>
      <xdr:row>37</xdr:row>
      <xdr:rowOff>90176</xdr:rowOff>
    </xdr:to>
    <xdr:cxnSp macro="">
      <xdr:nvCxnSpPr>
        <xdr:cNvPr id="528" name="直線コネクタ 527"/>
        <xdr:cNvCxnSpPr/>
      </xdr:nvCxnSpPr>
      <xdr:spPr>
        <a:xfrm flipV="1">
          <a:off x="13703300" y="6377606"/>
          <a:ext cx="889000" cy="5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82643</xdr:rowOff>
    </xdr:from>
    <xdr:ext cx="534377" cy="259045"/>
    <xdr:sp macro="" textlink="">
      <xdr:nvSpPr>
        <xdr:cNvPr id="530" name="テキスト ボックス 529"/>
        <xdr:cNvSpPr txBox="1"/>
      </xdr:nvSpPr>
      <xdr:spPr>
        <a:xfrm>
          <a:off x="14325111" y="642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90176</xdr:rowOff>
    </xdr:from>
    <xdr:to>
      <xdr:col>71</xdr:col>
      <xdr:colOff>177800</xdr:colOff>
      <xdr:row>37</xdr:row>
      <xdr:rowOff>99907</xdr:rowOff>
    </xdr:to>
    <xdr:cxnSp macro="">
      <xdr:nvCxnSpPr>
        <xdr:cNvPr id="531" name="直線コネクタ 530"/>
        <xdr:cNvCxnSpPr/>
      </xdr:nvCxnSpPr>
      <xdr:spPr>
        <a:xfrm flipV="1">
          <a:off x="12814300" y="6433826"/>
          <a:ext cx="889000" cy="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102116</xdr:rowOff>
    </xdr:from>
    <xdr:ext cx="534377" cy="259045"/>
    <xdr:sp macro="" textlink="">
      <xdr:nvSpPr>
        <xdr:cNvPr id="533" name="テキスト ボックス 532"/>
        <xdr:cNvSpPr txBox="1"/>
      </xdr:nvSpPr>
      <xdr:spPr>
        <a:xfrm>
          <a:off x="13436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116469</xdr:rowOff>
    </xdr:from>
    <xdr:ext cx="534377" cy="259045"/>
    <xdr:sp macro="" textlink="">
      <xdr:nvSpPr>
        <xdr:cNvPr id="535" name="テキスト ボックス 534"/>
        <xdr:cNvSpPr txBox="1"/>
      </xdr:nvSpPr>
      <xdr:spPr>
        <a:xfrm>
          <a:off x="12547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105245</xdr:rowOff>
    </xdr:from>
    <xdr:to>
      <xdr:col>85</xdr:col>
      <xdr:colOff>177800</xdr:colOff>
      <xdr:row>37</xdr:row>
      <xdr:rowOff>35395</xdr:rowOff>
    </xdr:to>
    <xdr:sp macro="" textlink="">
      <xdr:nvSpPr>
        <xdr:cNvPr id="541" name="楕円 540"/>
        <xdr:cNvSpPr/>
      </xdr:nvSpPr>
      <xdr:spPr>
        <a:xfrm>
          <a:off x="16268700" y="627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128122</xdr:rowOff>
    </xdr:from>
    <xdr:ext cx="534377" cy="259045"/>
    <xdr:sp macro="" textlink="">
      <xdr:nvSpPr>
        <xdr:cNvPr id="542" name="消防費該当値テキスト"/>
        <xdr:cNvSpPr txBox="1"/>
      </xdr:nvSpPr>
      <xdr:spPr>
        <a:xfrm>
          <a:off x="16370300" y="612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26133</xdr:rowOff>
    </xdr:from>
    <xdr:to>
      <xdr:col>81</xdr:col>
      <xdr:colOff>101600</xdr:colOff>
      <xdr:row>37</xdr:row>
      <xdr:rowOff>127733</xdr:rowOff>
    </xdr:to>
    <xdr:sp macro="" textlink="">
      <xdr:nvSpPr>
        <xdr:cNvPr id="543" name="楕円 542"/>
        <xdr:cNvSpPr/>
      </xdr:nvSpPr>
      <xdr:spPr>
        <a:xfrm>
          <a:off x="15430500" y="636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118860</xdr:rowOff>
    </xdr:from>
    <xdr:ext cx="534377" cy="259045"/>
    <xdr:sp macro="" textlink="">
      <xdr:nvSpPr>
        <xdr:cNvPr id="544" name="テキスト ボックス 543"/>
        <xdr:cNvSpPr txBox="1"/>
      </xdr:nvSpPr>
      <xdr:spPr>
        <a:xfrm>
          <a:off x="15214111" y="64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154606</xdr:rowOff>
    </xdr:from>
    <xdr:to>
      <xdr:col>76</xdr:col>
      <xdr:colOff>165100</xdr:colOff>
      <xdr:row>37</xdr:row>
      <xdr:rowOff>84756</xdr:rowOff>
    </xdr:to>
    <xdr:sp macro="" textlink="">
      <xdr:nvSpPr>
        <xdr:cNvPr id="545" name="楕円 544"/>
        <xdr:cNvSpPr/>
      </xdr:nvSpPr>
      <xdr:spPr>
        <a:xfrm>
          <a:off x="14541500" y="632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101283</xdr:rowOff>
    </xdr:from>
    <xdr:ext cx="534377" cy="259045"/>
    <xdr:sp macro="" textlink="">
      <xdr:nvSpPr>
        <xdr:cNvPr id="546" name="テキスト ボックス 545"/>
        <xdr:cNvSpPr txBox="1"/>
      </xdr:nvSpPr>
      <xdr:spPr>
        <a:xfrm>
          <a:off x="14325111" y="610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39376</xdr:rowOff>
    </xdr:from>
    <xdr:to>
      <xdr:col>72</xdr:col>
      <xdr:colOff>38100</xdr:colOff>
      <xdr:row>37</xdr:row>
      <xdr:rowOff>140976</xdr:rowOff>
    </xdr:to>
    <xdr:sp macro="" textlink="">
      <xdr:nvSpPr>
        <xdr:cNvPr id="547" name="楕円 546"/>
        <xdr:cNvSpPr/>
      </xdr:nvSpPr>
      <xdr:spPr>
        <a:xfrm>
          <a:off x="13652500" y="638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132102</xdr:rowOff>
    </xdr:from>
    <xdr:ext cx="534377" cy="259045"/>
    <xdr:sp macro="" textlink="">
      <xdr:nvSpPr>
        <xdr:cNvPr id="548" name="テキスト ボックス 547"/>
        <xdr:cNvSpPr txBox="1"/>
      </xdr:nvSpPr>
      <xdr:spPr>
        <a:xfrm>
          <a:off x="13436111" y="647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49107</xdr:rowOff>
    </xdr:from>
    <xdr:to>
      <xdr:col>67</xdr:col>
      <xdr:colOff>101600</xdr:colOff>
      <xdr:row>37</xdr:row>
      <xdr:rowOff>150707</xdr:rowOff>
    </xdr:to>
    <xdr:sp macro="" textlink="">
      <xdr:nvSpPr>
        <xdr:cNvPr id="549" name="楕円 548"/>
        <xdr:cNvSpPr/>
      </xdr:nvSpPr>
      <xdr:spPr>
        <a:xfrm>
          <a:off x="12763500" y="639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141834</xdr:rowOff>
    </xdr:from>
    <xdr:ext cx="534377" cy="259045"/>
    <xdr:sp macro="" textlink="">
      <xdr:nvSpPr>
        <xdr:cNvPr id="550" name="テキスト ボックス 549"/>
        <xdr:cNvSpPr txBox="1"/>
      </xdr:nvSpPr>
      <xdr:spPr>
        <a:xfrm>
          <a:off x="12547111" y="648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112496</xdr:rowOff>
    </xdr:from>
    <xdr:to>
      <xdr:col>85</xdr:col>
      <xdr:colOff>127000</xdr:colOff>
      <xdr:row>56</xdr:row>
      <xdr:rowOff>132514</xdr:rowOff>
    </xdr:to>
    <xdr:cxnSp macro="">
      <xdr:nvCxnSpPr>
        <xdr:cNvPr id="579" name="直線コネクタ 578"/>
        <xdr:cNvCxnSpPr/>
      </xdr:nvCxnSpPr>
      <xdr:spPr>
        <a:xfrm>
          <a:off x="15481300" y="9542246"/>
          <a:ext cx="838200" cy="19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80" name="教育費平均値テキスト"/>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112496</xdr:rowOff>
    </xdr:from>
    <xdr:to>
      <xdr:col>81</xdr:col>
      <xdr:colOff>50800</xdr:colOff>
      <xdr:row>56</xdr:row>
      <xdr:rowOff>127394</xdr:rowOff>
    </xdr:to>
    <xdr:cxnSp macro="">
      <xdr:nvCxnSpPr>
        <xdr:cNvPr id="582" name="直線コネクタ 581"/>
        <xdr:cNvCxnSpPr/>
      </xdr:nvCxnSpPr>
      <xdr:spPr>
        <a:xfrm flipV="1">
          <a:off x="14592300" y="9542246"/>
          <a:ext cx="889000" cy="18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143740</xdr:rowOff>
    </xdr:from>
    <xdr:ext cx="534377" cy="259045"/>
    <xdr:sp macro="" textlink="">
      <xdr:nvSpPr>
        <xdr:cNvPr id="584" name="テキスト ボックス 583"/>
        <xdr:cNvSpPr txBox="1"/>
      </xdr:nvSpPr>
      <xdr:spPr>
        <a:xfrm>
          <a:off x="15214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37653</xdr:rowOff>
    </xdr:from>
    <xdr:to>
      <xdr:col>76</xdr:col>
      <xdr:colOff>114300</xdr:colOff>
      <xdr:row>56</xdr:row>
      <xdr:rowOff>127394</xdr:rowOff>
    </xdr:to>
    <xdr:cxnSp macro="">
      <xdr:nvCxnSpPr>
        <xdr:cNvPr id="585" name="直線コネクタ 584"/>
        <xdr:cNvCxnSpPr/>
      </xdr:nvCxnSpPr>
      <xdr:spPr>
        <a:xfrm>
          <a:off x="13703300" y="9467403"/>
          <a:ext cx="889000" cy="26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167419</xdr:rowOff>
    </xdr:from>
    <xdr:ext cx="534377" cy="259045"/>
    <xdr:sp macro="" textlink="">
      <xdr:nvSpPr>
        <xdr:cNvPr id="587" name="テキスト ボックス 586"/>
        <xdr:cNvSpPr txBox="1"/>
      </xdr:nvSpPr>
      <xdr:spPr>
        <a:xfrm>
          <a:off x="14325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37653</xdr:rowOff>
    </xdr:from>
    <xdr:to>
      <xdr:col>71</xdr:col>
      <xdr:colOff>177800</xdr:colOff>
      <xdr:row>57</xdr:row>
      <xdr:rowOff>35070</xdr:rowOff>
    </xdr:to>
    <xdr:cxnSp macro="">
      <xdr:nvCxnSpPr>
        <xdr:cNvPr id="588" name="直線コネクタ 587"/>
        <xdr:cNvCxnSpPr/>
      </xdr:nvCxnSpPr>
      <xdr:spPr>
        <a:xfrm flipV="1">
          <a:off x="12814300" y="9467403"/>
          <a:ext cx="889000" cy="34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138010</xdr:rowOff>
    </xdr:from>
    <xdr:ext cx="534377" cy="259045"/>
    <xdr:sp macro="" textlink="">
      <xdr:nvSpPr>
        <xdr:cNvPr id="590" name="テキスト ボックス 589"/>
        <xdr:cNvSpPr txBox="1"/>
      </xdr:nvSpPr>
      <xdr:spPr>
        <a:xfrm>
          <a:off x="13436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92" name="テキスト ボックス 591"/>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81714</xdr:rowOff>
    </xdr:from>
    <xdr:to>
      <xdr:col>85</xdr:col>
      <xdr:colOff>177800</xdr:colOff>
      <xdr:row>57</xdr:row>
      <xdr:rowOff>11864</xdr:rowOff>
    </xdr:to>
    <xdr:sp macro="" textlink="">
      <xdr:nvSpPr>
        <xdr:cNvPr id="598" name="楕円 597"/>
        <xdr:cNvSpPr/>
      </xdr:nvSpPr>
      <xdr:spPr>
        <a:xfrm>
          <a:off x="16268700" y="96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60141</xdr:rowOff>
    </xdr:from>
    <xdr:ext cx="534377" cy="259045"/>
    <xdr:sp macro="" textlink="">
      <xdr:nvSpPr>
        <xdr:cNvPr id="599" name="教育費該当値テキスト"/>
        <xdr:cNvSpPr txBox="1"/>
      </xdr:nvSpPr>
      <xdr:spPr>
        <a:xfrm>
          <a:off x="16370300" y="966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61696</xdr:rowOff>
    </xdr:from>
    <xdr:to>
      <xdr:col>81</xdr:col>
      <xdr:colOff>101600</xdr:colOff>
      <xdr:row>55</xdr:row>
      <xdr:rowOff>163296</xdr:rowOff>
    </xdr:to>
    <xdr:sp macro="" textlink="">
      <xdr:nvSpPr>
        <xdr:cNvPr id="600" name="楕円 599"/>
        <xdr:cNvSpPr/>
      </xdr:nvSpPr>
      <xdr:spPr>
        <a:xfrm>
          <a:off x="15430500" y="949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8373</xdr:rowOff>
    </xdr:from>
    <xdr:ext cx="534377" cy="259045"/>
    <xdr:sp macro="" textlink="">
      <xdr:nvSpPr>
        <xdr:cNvPr id="601" name="テキスト ボックス 600"/>
        <xdr:cNvSpPr txBox="1"/>
      </xdr:nvSpPr>
      <xdr:spPr>
        <a:xfrm>
          <a:off x="15214111" y="926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76594</xdr:rowOff>
    </xdr:from>
    <xdr:to>
      <xdr:col>76</xdr:col>
      <xdr:colOff>165100</xdr:colOff>
      <xdr:row>57</xdr:row>
      <xdr:rowOff>6744</xdr:rowOff>
    </xdr:to>
    <xdr:sp macro="" textlink="">
      <xdr:nvSpPr>
        <xdr:cNvPr id="602" name="楕円 601"/>
        <xdr:cNvSpPr/>
      </xdr:nvSpPr>
      <xdr:spPr>
        <a:xfrm>
          <a:off x="14541500" y="967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169321</xdr:rowOff>
    </xdr:from>
    <xdr:ext cx="534377" cy="259045"/>
    <xdr:sp macro="" textlink="">
      <xdr:nvSpPr>
        <xdr:cNvPr id="603" name="テキスト ボックス 602"/>
        <xdr:cNvSpPr txBox="1"/>
      </xdr:nvSpPr>
      <xdr:spPr>
        <a:xfrm>
          <a:off x="14325111" y="977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158303</xdr:rowOff>
    </xdr:from>
    <xdr:to>
      <xdr:col>72</xdr:col>
      <xdr:colOff>38100</xdr:colOff>
      <xdr:row>55</xdr:row>
      <xdr:rowOff>88453</xdr:rowOff>
    </xdr:to>
    <xdr:sp macro="" textlink="">
      <xdr:nvSpPr>
        <xdr:cNvPr id="604" name="楕円 603"/>
        <xdr:cNvSpPr/>
      </xdr:nvSpPr>
      <xdr:spPr>
        <a:xfrm>
          <a:off x="13652500" y="941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104980</xdr:rowOff>
    </xdr:from>
    <xdr:ext cx="534377" cy="259045"/>
    <xdr:sp macro="" textlink="">
      <xdr:nvSpPr>
        <xdr:cNvPr id="605" name="テキスト ボックス 604"/>
        <xdr:cNvSpPr txBox="1"/>
      </xdr:nvSpPr>
      <xdr:spPr>
        <a:xfrm>
          <a:off x="13436111" y="919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155720</xdr:rowOff>
    </xdr:from>
    <xdr:to>
      <xdr:col>67</xdr:col>
      <xdr:colOff>101600</xdr:colOff>
      <xdr:row>57</xdr:row>
      <xdr:rowOff>85870</xdr:rowOff>
    </xdr:to>
    <xdr:sp macro="" textlink="">
      <xdr:nvSpPr>
        <xdr:cNvPr id="606" name="楕円 605"/>
        <xdr:cNvSpPr/>
      </xdr:nvSpPr>
      <xdr:spPr>
        <a:xfrm>
          <a:off x="12763500" y="97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76997</xdr:rowOff>
    </xdr:from>
    <xdr:ext cx="534377" cy="259045"/>
    <xdr:sp macro="" textlink="">
      <xdr:nvSpPr>
        <xdr:cNvPr id="607" name="テキスト ボックス 606"/>
        <xdr:cNvSpPr txBox="1"/>
      </xdr:nvSpPr>
      <xdr:spPr>
        <a:xfrm>
          <a:off x="12547111" y="984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6" name="直線コネクタ 63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38061</xdr:rowOff>
    </xdr:from>
    <xdr:to>
      <xdr:col>81</xdr:col>
      <xdr:colOff>50800</xdr:colOff>
      <xdr:row>79</xdr:row>
      <xdr:rowOff>44450</xdr:rowOff>
    </xdr:to>
    <xdr:cxnSp macro="">
      <xdr:nvCxnSpPr>
        <xdr:cNvPr id="639" name="直線コネクタ 638"/>
        <xdr:cNvCxnSpPr/>
      </xdr:nvCxnSpPr>
      <xdr:spPr>
        <a:xfrm>
          <a:off x="14592300" y="13582611"/>
          <a:ext cx="889000" cy="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38061</xdr:rowOff>
    </xdr:from>
    <xdr:to>
      <xdr:col>76</xdr:col>
      <xdr:colOff>114300</xdr:colOff>
      <xdr:row>79</xdr:row>
      <xdr:rowOff>38812</xdr:rowOff>
    </xdr:to>
    <xdr:cxnSp macro="">
      <xdr:nvCxnSpPr>
        <xdr:cNvPr id="642" name="直線コネクタ 641"/>
        <xdr:cNvCxnSpPr/>
      </xdr:nvCxnSpPr>
      <xdr:spPr>
        <a:xfrm flipV="1">
          <a:off x="13703300" y="13582611"/>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4" name="テキスト ボックス 643"/>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28575</xdr:rowOff>
    </xdr:from>
    <xdr:to>
      <xdr:col>71</xdr:col>
      <xdr:colOff>177800</xdr:colOff>
      <xdr:row>79</xdr:row>
      <xdr:rowOff>38812</xdr:rowOff>
    </xdr:to>
    <xdr:cxnSp macro="">
      <xdr:nvCxnSpPr>
        <xdr:cNvPr id="645" name="直線コネクタ 644"/>
        <xdr:cNvCxnSpPr/>
      </xdr:nvCxnSpPr>
      <xdr:spPr>
        <a:xfrm>
          <a:off x="12814300" y="13573125"/>
          <a:ext cx="889000" cy="1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7" name="テキスト ボックス 646"/>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158711</xdr:rowOff>
    </xdr:from>
    <xdr:to>
      <xdr:col>76</xdr:col>
      <xdr:colOff>165100</xdr:colOff>
      <xdr:row>79</xdr:row>
      <xdr:rowOff>88861</xdr:rowOff>
    </xdr:to>
    <xdr:sp macro="" textlink="">
      <xdr:nvSpPr>
        <xdr:cNvPr id="659" name="楕円 658"/>
        <xdr:cNvSpPr/>
      </xdr:nvSpPr>
      <xdr:spPr>
        <a:xfrm>
          <a:off x="14541500" y="1353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79988</xdr:rowOff>
    </xdr:from>
    <xdr:ext cx="378565" cy="259045"/>
    <xdr:sp macro="" textlink="">
      <xdr:nvSpPr>
        <xdr:cNvPr id="660" name="テキスト ボックス 659"/>
        <xdr:cNvSpPr txBox="1"/>
      </xdr:nvSpPr>
      <xdr:spPr>
        <a:xfrm>
          <a:off x="14403017" y="13624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159462</xdr:rowOff>
    </xdr:from>
    <xdr:to>
      <xdr:col>72</xdr:col>
      <xdr:colOff>38100</xdr:colOff>
      <xdr:row>79</xdr:row>
      <xdr:rowOff>89612</xdr:rowOff>
    </xdr:to>
    <xdr:sp macro="" textlink="">
      <xdr:nvSpPr>
        <xdr:cNvPr id="661" name="楕円 660"/>
        <xdr:cNvSpPr/>
      </xdr:nvSpPr>
      <xdr:spPr>
        <a:xfrm>
          <a:off x="13652500" y="1353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80739</xdr:rowOff>
    </xdr:from>
    <xdr:ext cx="378565" cy="259045"/>
    <xdr:sp macro="" textlink="">
      <xdr:nvSpPr>
        <xdr:cNvPr id="662" name="テキスト ボックス 661"/>
        <xdr:cNvSpPr txBox="1"/>
      </xdr:nvSpPr>
      <xdr:spPr>
        <a:xfrm>
          <a:off x="13514017" y="13625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149225</xdr:rowOff>
    </xdr:from>
    <xdr:to>
      <xdr:col>67</xdr:col>
      <xdr:colOff>101600</xdr:colOff>
      <xdr:row>79</xdr:row>
      <xdr:rowOff>79375</xdr:rowOff>
    </xdr:to>
    <xdr:sp macro="" textlink="">
      <xdr:nvSpPr>
        <xdr:cNvPr id="663" name="楕円 662"/>
        <xdr:cNvSpPr/>
      </xdr:nvSpPr>
      <xdr:spPr>
        <a:xfrm>
          <a:off x="127635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70502</xdr:rowOff>
    </xdr:from>
    <xdr:ext cx="469744" cy="259045"/>
    <xdr:sp macro="" textlink="">
      <xdr:nvSpPr>
        <xdr:cNvPr id="664" name="テキスト ボックス 663"/>
        <xdr:cNvSpPr txBox="1"/>
      </xdr:nvSpPr>
      <xdr:spPr>
        <a:xfrm>
          <a:off x="12579428" y="1361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152594</xdr:rowOff>
    </xdr:from>
    <xdr:to>
      <xdr:col>85</xdr:col>
      <xdr:colOff>127000</xdr:colOff>
      <xdr:row>97</xdr:row>
      <xdr:rowOff>156719</xdr:rowOff>
    </xdr:to>
    <xdr:cxnSp macro="">
      <xdr:nvCxnSpPr>
        <xdr:cNvPr id="693" name="直線コネクタ 692"/>
        <xdr:cNvCxnSpPr/>
      </xdr:nvCxnSpPr>
      <xdr:spPr>
        <a:xfrm flipV="1">
          <a:off x="15481300" y="16783244"/>
          <a:ext cx="838200" cy="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92449</xdr:rowOff>
    </xdr:from>
    <xdr:ext cx="534377" cy="259045"/>
    <xdr:sp macro="" textlink="">
      <xdr:nvSpPr>
        <xdr:cNvPr id="694" name="公債費平均値テキスト"/>
        <xdr:cNvSpPr txBox="1"/>
      </xdr:nvSpPr>
      <xdr:spPr>
        <a:xfrm>
          <a:off x="16370300" y="165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150417</xdr:rowOff>
    </xdr:from>
    <xdr:to>
      <xdr:col>81</xdr:col>
      <xdr:colOff>50800</xdr:colOff>
      <xdr:row>97</xdr:row>
      <xdr:rowOff>156719</xdr:rowOff>
    </xdr:to>
    <xdr:cxnSp macro="">
      <xdr:nvCxnSpPr>
        <xdr:cNvPr id="696" name="直線コネクタ 695"/>
        <xdr:cNvCxnSpPr/>
      </xdr:nvCxnSpPr>
      <xdr:spPr>
        <a:xfrm>
          <a:off x="14592300" y="16781067"/>
          <a:ext cx="8890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13106</xdr:rowOff>
    </xdr:from>
    <xdr:ext cx="534377" cy="259045"/>
    <xdr:sp macro="" textlink="">
      <xdr:nvSpPr>
        <xdr:cNvPr id="698" name="テキスト ボックス 697"/>
        <xdr:cNvSpPr txBox="1"/>
      </xdr:nvSpPr>
      <xdr:spPr>
        <a:xfrm>
          <a:off x="15214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140923</xdr:rowOff>
    </xdr:from>
    <xdr:to>
      <xdr:col>76</xdr:col>
      <xdr:colOff>114300</xdr:colOff>
      <xdr:row>97</xdr:row>
      <xdr:rowOff>150417</xdr:rowOff>
    </xdr:to>
    <xdr:cxnSp macro="">
      <xdr:nvCxnSpPr>
        <xdr:cNvPr id="699" name="直線コネクタ 698"/>
        <xdr:cNvCxnSpPr/>
      </xdr:nvCxnSpPr>
      <xdr:spPr>
        <a:xfrm>
          <a:off x="13703300" y="16771573"/>
          <a:ext cx="889000" cy="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14020</xdr:rowOff>
    </xdr:from>
    <xdr:ext cx="534377" cy="259045"/>
    <xdr:sp macro="" textlink="">
      <xdr:nvSpPr>
        <xdr:cNvPr id="701" name="テキスト ボックス 700"/>
        <xdr:cNvSpPr txBox="1"/>
      </xdr:nvSpPr>
      <xdr:spPr>
        <a:xfrm>
          <a:off x="14325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126986</xdr:rowOff>
    </xdr:from>
    <xdr:to>
      <xdr:col>71</xdr:col>
      <xdr:colOff>177800</xdr:colOff>
      <xdr:row>97</xdr:row>
      <xdr:rowOff>140923</xdr:rowOff>
    </xdr:to>
    <xdr:cxnSp macro="">
      <xdr:nvCxnSpPr>
        <xdr:cNvPr id="702" name="直線コネクタ 701"/>
        <xdr:cNvCxnSpPr/>
      </xdr:nvCxnSpPr>
      <xdr:spPr>
        <a:xfrm>
          <a:off x="12814300" y="16757636"/>
          <a:ext cx="889000" cy="1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24821</xdr:rowOff>
    </xdr:from>
    <xdr:ext cx="534377" cy="259045"/>
    <xdr:sp macro="" textlink="">
      <xdr:nvSpPr>
        <xdr:cNvPr id="704" name="テキスト ボックス 703"/>
        <xdr:cNvSpPr txBox="1"/>
      </xdr:nvSpPr>
      <xdr:spPr>
        <a:xfrm>
          <a:off x="13436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22821</xdr:rowOff>
    </xdr:from>
    <xdr:ext cx="534377" cy="259045"/>
    <xdr:sp macro="" textlink="">
      <xdr:nvSpPr>
        <xdr:cNvPr id="706" name="テキスト ボックス 705"/>
        <xdr:cNvSpPr txBox="1"/>
      </xdr:nvSpPr>
      <xdr:spPr>
        <a:xfrm>
          <a:off x="12547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101794</xdr:rowOff>
    </xdr:from>
    <xdr:to>
      <xdr:col>85</xdr:col>
      <xdr:colOff>177800</xdr:colOff>
      <xdr:row>98</xdr:row>
      <xdr:rowOff>31944</xdr:rowOff>
    </xdr:to>
    <xdr:sp macro="" textlink="">
      <xdr:nvSpPr>
        <xdr:cNvPr id="712" name="楕円 711"/>
        <xdr:cNvSpPr/>
      </xdr:nvSpPr>
      <xdr:spPr>
        <a:xfrm>
          <a:off x="16268700" y="1673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80221</xdr:rowOff>
    </xdr:from>
    <xdr:ext cx="534377" cy="259045"/>
    <xdr:sp macro="" textlink="">
      <xdr:nvSpPr>
        <xdr:cNvPr id="713" name="公債費該当値テキスト"/>
        <xdr:cNvSpPr txBox="1"/>
      </xdr:nvSpPr>
      <xdr:spPr>
        <a:xfrm>
          <a:off x="16370300" y="1671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105919</xdr:rowOff>
    </xdr:from>
    <xdr:to>
      <xdr:col>81</xdr:col>
      <xdr:colOff>101600</xdr:colOff>
      <xdr:row>98</xdr:row>
      <xdr:rowOff>36069</xdr:rowOff>
    </xdr:to>
    <xdr:sp macro="" textlink="">
      <xdr:nvSpPr>
        <xdr:cNvPr id="714" name="楕円 713"/>
        <xdr:cNvSpPr/>
      </xdr:nvSpPr>
      <xdr:spPr>
        <a:xfrm>
          <a:off x="15430500" y="1673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27196</xdr:rowOff>
    </xdr:from>
    <xdr:ext cx="534377" cy="259045"/>
    <xdr:sp macro="" textlink="">
      <xdr:nvSpPr>
        <xdr:cNvPr id="715" name="テキスト ボックス 714"/>
        <xdr:cNvSpPr txBox="1"/>
      </xdr:nvSpPr>
      <xdr:spPr>
        <a:xfrm>
          <a:off x="15214111" y="1682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99617</xdr:rowOff>
    </xdr:from>
    <xdr:to>
      <xdr:col>76</xdr:col>
      <xdr:colOff>165100</xdr:colOff>
      <xdr:row>98</xdr:row>
      <xdr:rowOff>29767</xdr:rowOff>
    </xdr:to>
    <xdr:sp macro="" textlink="">
      <xdr:nvSpPr>
        <xdr:cNvPr id="716" name="楕円 715"/>
        <xdr:cNvSpPr/>
      </xdr:nvSpPr>
      <xdr:spPr>
        <a:xfrm>
          <a:off x="14541500" y="1673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20894</xdr:rowOff>
    </xdr:from>
    <xdr:ext cx="534377" cy="259045"/>
    <xdr:sp macro="" textlink="">
      <xdr:nvSpPr>
        <xdr:cNvPr id="717" name="テキスト ボックス 716"/>
        <xdr:cNvSpPr txBox="1"/>
      </xdr:nvSpPr>
      <xdr:spPr>
        <a:xfrm>
          <a:off x="14325111" y="1682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90123</xdr:rowOff>
    </xdr:from>
    <xdr:to>
      <xdr:col>72</xdr:col>
      <xdr:colOff>38100</xdr:colOff>
      <xdr:row>98</xdr:row>
      <xdr:rowOff>20273</xdr:rowOff>
    </xdr:to>
    <xdr:sp macro="" textlink="">
      <xdr:nvSpPr>
        <xdr:cNvPr id="718" name="楕円 717"/>
        <xdr:cNvSpPr/>
      </xdr:nvSpPr>
      <xdr:spPr>
        <a:xfrm>
          <a:off x="13652500" y="1672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11400</xdr:rowOff>
    </xdr:from>
    <xdr:ext cx="534377" cy="259045"/>
    <xdr:sp macro="" textlink="">
      <xdr:nvSpPr>
        <xdr:cNvPr id="719" name="テキスト ボックス 718"/>
        <xdr:cNvSpPr txBox="1"/>
      </xdr:nvSpPr>
      <xdr:spPr>
        <a:xfrm>
          <a:off x="13436111" y="1681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76186</xdr:rowOff>
    </xdr:from>
    <xdr:to>
      <xdr:col>67</xdr:col>
      <xdr:colOff>101600</xdr:colOff>
      <xdr:row>98</xdr:row>
      <xdr:rowOff>6336</xdr:rowOff>
    </xdr:to>
    <xdr:sp macro="" textlink="">
      <xdr:nvSpPr>
        <xdr:cNvPr id="720" name="楕円 719"/>
        <xdr:cNvSpPr/>
      </xdr:nvSpPr>
      <xdr:spPr>
        <a:xfrm>
          <a:off x="12763500" y="1670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168913</xdr:rowOff>
    </xdr:from>
    <xdr:ext cx="534377" cy="259045"/>
    <xdr:sp macro="" textlink="">
      <xdr:nvSpPr>
        <xdr:cNvPr id="721" name="テキスト ボックス 720"/>
        <xdr:cNvSpPr txBox="1"/>
      </xdr:nvSpPr>
      <xdr:spPr>
        <a:xfrm>
          <a:off x="12547111" y="1679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総務費と消防費を除く費目については，類似団体内平均を下回っている。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総務費では</a:t>
          </a:r>
          <a:r>
            <a:rPr kumimoji="1" lang="en-US" altLang="ja-JP" sz="1300">
              <a:latin typeface="ＭＳ Ｐゴシック" panose="020B0600070205080204" pitchFamily="50" charset="-128"/>
              <a:ea typeface="ＭＳ Ｐゴシック" panose="020B0600070205080204" pitchFamily="50" charset="-128"/>
            </a:rPr>
            <a:t>94,892</a:t>
          </a:r>
          <a:r>
            <a:rPr kumimoji="1" lang="ja-JP" altLang="en-US" sz="1300">
              <a:latin typeface="ＭＳ Ｐゴシック" panose="020B0600070205080204" pitchFamily="50" charset="-128"/>
              <a:ea typeface="ＭＳ Ｐゴシック" panose="020B0600070205080204" pitchFamily="50" charset="-128"/>
            </a:rPr>
            <a:t>円となり，前年度から</a:t>
          </a:r>
          <a:r>
            <a:rPr kumimoji="1" lang="en-US" altLang="ja-JP" sz="1300">
              <a:latin typeface="ＭＳ Ｐゴシック" panose="020B0600070205080204" pitchFamily="50" charset="-128"/>
              <a:ea typeface="ＭＳ Ｐゴシック" panose="020B0600070205080204" pitchFamily="50" charset="-128"/>
            </a:rPr>
            <a:t>10,696</a:t>
          </a:r>
          <a:r>
            <a:rPr kumimoji="1" lang="ja-JP" altLang="en-US" sz="1300">
              <a:latin typeface="ＭＳ Ｐゴシック" panose="020B0600070205080204" pitchFamily="50" charset="-128"/>
              <a:ea typeface="ＭＳ Ｐゴシック" panose="020B0600070205080204" pitchFamily="50" charset="-128"/>
            </a:rPr>
            <a:t>円の増となった。これは地域創生基金を新設したことから地域創生基金積立金が</a:t>
          </a:r>
          <a:r>
            <a:rPr kumimoji="1" lang="en-US" altLang="ja-JP" sz="1300">
              <a:latin typeface="ＭＳ Ｐゴシック" panose="020B0600070205080204" pitchFamily="50" charset="-128"/>
              <a:ea typeface="ＭＳ Ｐゴシック" panose="020B0600070205080204" pitchFamily="50" charset="-128"/>
            </a:rPr>
            <a:t>700</a:t>
          </a:r>
          <a:r>
            <a:rPr kumimoji="1" lang="ja-JP" altLang="en-US" sz="1300">
              <a:latin typeface="ＭＳ Ｐゴシック" panose="020B0600070205080204" pitchFamily="50" charset="-128"/>
              <a:ea typeface="ＭＳ Ｐゴシック" panose="020B0600070205080204" pitchFamily="50" charset="-128"/>
            </a:rPr>
            <a:t>百万円増となり，市債管理基金積立金が</a:t>
          </a:r>
          <a:r>
            <a:rPr kumimoji="1" lang="en-US" altLang="ja-JP" sz="1300">
              <a:latin typeface="ＭＳ Ｐゴシック" panose="020B0600070205080204" pitchFamily="50" charset="-128"/>
              <a:ea typeface="ＭＳ Ｐゴシック" panose="020B0600070205080204" pitchFamily="50" charset="-128"/>
            </a:rPr>
            <a:t>200</a:t>
          </a:r>
          <a:r>
            <a:rPr kumimoji="1" lang="ja-JP" altLang="en-US" sz="1300">
              <a:latin typeface="ＭＳ Ｐゴシック" panose="020B0600070205080204" pitchFamily="50" charset="-128"/>
              <a:ea typeface="ＭＳ Ｐゴシック" panose="020B0600070205080204" pitchFamily="50" charset="-128"/>
            </a:rPr>
            <a:t>百万円減，財政調整基金積立金が</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百万円減，セキュリティ強靭化対策が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百万円減となったものの，全体で</a:t>
          </a:r>
          <a:r>
            <a:rPr kumimoji="1" lang="en-US" altLang="ja-JP" sz="1300">
              <a:latin typeface="ＭＳ Ｐゴシック" panose="020B0600070205080204" pitchFamily="50" charset="-128"/>
              <a:ea typeface="ＭＳ Ｐゴシック" panose="020B0600070205080204" pitchFamily="50" charset="-128"/>
            </a:rPr>
            <a:t>408</a:t>
          </a:r>
          <a:r>
            <a:rPr kumimoji="1" lang="ja-JP" altLang="en-US" sz="1300">
              <a:latin typeface="ＭＳ Ｐゴシック" panose="020B0600070205080204" pitchFamily="50" charset="-128"/>
              <a:ea typeface="ＭＳ Ｐゴシック" panose="020B0600070205080204" pitchFamily="50" charset="-128"/>
            </a:rPr>
            <a:t>百万円の増となったことが主な要因である。消防費では</a:t>
          </a:r>
          <a:r>
            <a:rPr kumimoji="1" lang="en-US" altLang="ja-JP" sz="1300">
              <a:latin typeface="ＭＳ Ｐゴシック" panose="020B0600070205080204" pitchFamily="50" charset="-128"/>
              <a:ea typeface="ＭＳ Ｐゴシック" panose="020B0600070205080204" pitchFamily="50" charset="-128"/>
            </a:rPr>
            <a:t>27,999</a:t>
          </a:r>
          <a:r>
            <a:rPr kumimoji="1" lang="ja-JP" altLang="en-US" sz="1300">
              <a:latin typeface="ＭＳ Ｐゴシック" panose="020B0600070205080204" pitchFamily="50" charset="-128"/>
              <a:ea typeface="ＭＳ Ｐゴシック" panose="020B0600070205080204" pitchFamily="50" charset="-128"/>
            </a:rPr>
            <a:t>円となり，前年度から</a:t>
          </a:r>
          <a:r>
            <a:rPr kumimoji="1" lang="en-US" altLang="ja-JP" sz="1300">
              <a:latin typeface="ＭＳ Ｐゴシック" panose="020B0600070205080204" pitchFamily="50" charset="-128"/>
              <a:ea typeface="ＭＳ Ｐゴシック" panose="020B0600070205080204" pitchFamily="50" charset="-128"/>
            </a:rPr>
            <a:t>5,655</a:t>
          </a:r>
          <a:r>
            <a:rPr kumimoji="1" lang="ja-JP" altLang="en-US" sz="1300">
              <a:latin typeface="ＭＳ Ｐゴシック" panose="020B0600070205080204" pitchFamily="50" charset="-128"/>
              <a:ea typeface="ＭＳ Ｐゴシック" panose="020B0600070205080204" pitchFamily="50" charset="-128"/>
            </a:rPr>
            <a:t>円の増となった。これは防災行政無線デジタル化整備事業が</a:t>
          </a:r>
          <a:r>
            <a:rPr kumimoji="1" lang="en-US" altLang="ja-JP" sz="1300">
              <a:latin typeface="ＭＳ Ｐゴシック" panose="020B0600070205080204" pitchFamily="50" charset="-128"/>
              <a:ea typeface="ＭＳ Ｐゴシック" panose="020B0600070205080204" pitchFamily="50" charset="-128"/>
            </a:rPr>
            <a:t>218</a:t>
          </a:r>
          <a:r>
            <a:rPr kumimoji="1" lang="ja-JP" altLang="en-US" sz="1300">
              <a:latin typeface="ＭＳ Ｐゴシック" panose="020B0600070205080204" pitchFamily="50" charset="-128"/>
              <a:ea typeface="ＭＳ Ｐゴシック" panose="020B0600070205080204" pitchFamily="50" charset="-128"/>
            </a:rPr>
            <a:t>百万円増となったことなどから，全体で</a:t>
          </a:r>
          <a:r>
            <a:rPr kumimoji="1" lang="en-US" altLang="ja-JP" sz="1300">
              <a:latin typeface="ＭＳ Ｐゴシック" panose="020B0600070205080204" pitchFamily="50" charset="-128"/>
              <a:ea typeface="ＭＳ Ｐゴシック" panose="020B0600070205080204" pitchFamily="50" charset="-128"/>
            </a:rPr>
            <a:t>229</a:t>
          </a:r>
          <a:r>
            <a:rPr kumimoji="1" lang="ja-JP" altLang="en-US" sz="1300">
              <a:latin typeface="ＭＳ Ｐゴシック" panose="020B0600070205080204" pitchFamily="50" charset="-128"/>
              <a:ea typeface="ＭＳ Ｐゴシック" panose="020B0600070205080204" pitchFamily="50" charset="-128"/>
            </a:rPr>
            <a:t>百万円の増となったことが主な要因である。そのほか，商工費では</a:t>
          </a:r>
          <a:r>
            <a:rPr kumimoji="1" lang="en-US" altLang="ja-JP" sz="1300">
              <a:latin typeface="ＭＳ Ｐゴシック" panose="020B0600070205080204" pitchFamily="50" charset="-128"/>
              <a:ea typeface="ＭＳ Ｐゴシック" panose="020B0600070205080204" pitchFamily="50" charset="-128"/>
            </a:rPr>
            <a:t>10,202</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6,052</a:t>
          </a:r>
          <a:r>
            <a:rPr kumimoji="1" lang="ja-JP" altLang="en-US" sz="1300">
              <a:latin typeface="ＭＳ Ｐゴシック" panose="020B0600070205080204" pitchFamily="50" charset="-128"/>
              <a:ea typeface="ＭＳ Ｐゴシック" panose="020B0600070205080204" pitchFamily="50" charset="-128"/>
            </a:rPr>
            <a:t>円の減となった。これは木質バイオマスチップボイラー整備事業が完了したとことなどから，全体で</a:t>
          </a:r>
          <a:r>
            <a:rPr kumimoji="1" lang="en-US" altLang="ja-JP" sz="1300">
              <a:latin typeface="ＭＳ Ｐゴシック" panose="020B0600070205080204" pitchFamily="50" charset="-128"/>
              <a:ea typeface="ＭＳ Ｐゴシック" panose="020B0600070205080204" pitchFamily="50" charset="-128"/>
            </a:rPr>
            <a:t>270</a:t>
          </a:r>
          <a:r>
            <a:rPr kumimoji="1" lang="ja-JP" altLang="en-US" sz="1300">
              <a:latin typeface="ＭＳ Ｐゴシック" panose="020B0600070205080204" pitchFamily="50" charset="-128"/>
              <a:ea typeface="ＭＳ Ｐゴシック" panose="020B0600070205080204" pitchFamily="50" charset="-128"/>
            </a:rPr>
            <a:t>百万円の減となったことが主な要因である。土木費では</a:t>
          </a:r>
          <a:r>
            <a:rPr kumimoji="1" lang="en-US" altLang="ja-JP" sz="1300">
              <a:latin typeface="ＭＳ Ｐゴシック" panose="020B0600070205080204" pitchFamily="50" charset="-128"/>
              <a:ea typeface="ＭＳ Ｐゴシック" panose="020B0600070205080204" pitchFamily="50" charset="-128"/>
            </a:rPr>
            <a:t>42,713</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11,173</a:t>
          </a:r>
          <a:r>
            <a:rPr kumimoji="1" lang="ja-JP" altLang="en-US" sz="1300">
              <a:latin typeface="ＭＳ Ｐゴシック" panose="020B0600070205080204" pitchFamily="50" charset="-128"/>
              <a:ea typeface="ＭＳ Ｐゴシック" panose="020B0600070205080204" pitchFamily="50" charset="-128"/>
            </a:rPr>
            <a:t>円の減となった。これは都市施設等整備事業基金積立が</a:t>
          </a:r>
          <a:r>
            <a:rPr kumimoji="1" lang="en-US" altLang="ja-JP" sz="1300">
              <a:latin typeface="ＭＳ Ｐゴシック" panose="020B0600070205080204" pitchFamily="50" charset="-128"/>
              <a:ea typeface="ＭＳ Ｐゴシック" panose="020B0600070205080204" pitchFamily="50" charset="-128"/>
            </a:rPr>
            <a:t>200</a:t>
          </a:r>
          <a:r>
            <a:rPr kumimoji="1" lang="ja-JP" altLang="en-US" sz="1300">
              <a:latin typeface="ＭＳ Ｐゴシック" panose="020B0600070205080204" pitchFamily="50" charset="-128"/>
              <a:ea typeface="ＭＳ Ｐゴシック" panose="020B0600070205080204" pitchFamily="50" charset="-128"/>
            </a:rPr>
            <a:t>百万円減となったほか，橋梁耐震化事業が</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百万円減，道路台帳統合業務委託料が</a:t>
          </a:r>
          <a:r>
            <a:rPr kumimoji="1" lang="en-US" altLang="ja-JP" sz="1300">
              <a:latin typeface="ＭＳ Ｐゴシック" panose="020B0600070205080204" pitchFamily="50" charset="-128"/>
              <a:ea typeface="ＭＳ Ｐゴシック" panose="020B0600070205080204" pitchFamily="50" charset="-128"/>
            </a:rPr>
            <a:t>146</a:t>
          </a:r>
          <a:r>
            <a:rPr kumimoji="1" lang="ja-JP" altLang="en-US" sz="1300">
              <a:latin typeface="ＭＳ Ｐゴシック" panose="020B0600070205080204" pitchFamily="50" charset="-128"/>
              <a:ea typeface="ＭＳ Ｐゴシック" panose="020B0600070205080204" pitchFamily="50" charset="-128"/>
            </a:rPr>
            <a:t>百万円減となったことなどから全体で</a:t>
          </a:r>
          <a:r>
            <a:rPr kumimoji="1" lang="en-US" altLang="ja-JP" sz="1300">
              <a:latin typeface="ＭＳ Ｐゴシック" panose="020B0600070205080204" pitchFamily="50" charset="-128"/>
              <a:ea typeface="ＭＳ Ｐゴシック" panose="020B0600070205080204" pitchFamily="50" charset="-128"/>
            </a:rPr>
            <a:t>511</a:t>
          </a:r>
          <a:r>
            <a:rPr kumimoji="1" lang="ja-JP" altLang="en-US" sz="1300">
              <a:latin typeface="ＭＳ Ｐゴシック" panose="020B0600070205080204" pitchFamily="50" charset="-128"/>
              <a:ea typeface="ＭＳ Ｐゴシック" panose="020B0600070205080204" pitchFamily="50" charset="-128"/>
            </a:rPr>
            <a:t>百万円の減となったことが主な要因である。教育費では</a:t>
          </a:r>
          <a:r>
            <a:rPr kumimoji="1" lang="en-US" altLang="ja-JP" sz="1300">
              <a:latin typeface="ＭＳ Ｐゴシック" panose="020B0600070205080204" pitchFamily="50" charset="-128"/>
              <a:ea typeface="ＭＳ Ｐゴシック" panose="020B0600070205080204" pitchFamily="50" charset="-128"/>
            </a:rPr>
            <a:t>55,943</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25,127</a:t>
          </a:r>
          <a:r>
            <a:rPr kumimoji="1" lang="ja-JP" altLang="en-US" sz="1300">
              <a:latin typeface="ＭＳ Ｐゴシック" panose="020B0600070205080204" pitchFamily="50" charset="-128"/>
              <a:ea typeface="ＭＳ Ｐゴシック" panose="020B0600070205080204" pitchFamily="50" charset="-128"/>
            </a:rPr>
            <a:t>円の減となった。これは第二中学校整備事業が</a:t>
          </a:r>
          <a:r>
            <a:rPr kumimoji="1" lang="en-US" altLang="ja-JP" sz="1300">
              <a:latin typeface="ＭＳ Ｐゴシック" panose="020B0600070205080204" pitchFamily="50" charset="-128"/>
              <a:ea typeface="ＭＳ Ｐゴシック" panose="020B0600070205080204" pitchFamily="50" charset="-128"/>
            </a:rPr>
            <a:t>773</a:t>
          </a:r>
          <a:r>
            <a:rPr kumimoji="1" lang="ja-JP" altLang="en-US" sz="1300">
              <a:latin typeface="ＭＳ Ｐゴシック" panose="020B0600070205080204" pitchFamily="50" charset="-128"/>
              <a:ea typeface="ＭＳ Ｐゴシック" panose="020B0600070205080204" pitchFamily="50" charset="-128"/>
            </a:rPr>
            <a:t>百万円減，美和小学校整備事業が</a:t>
          </a:r>
          <a:r>
            <a:rPr kumimoji="1" lang="en-US" altLang="ja-JP" sz="1300">
              <a:latin typeface="ＭＳ Ｐゴシック" panose="020B0600070205080204" pitchFamily="50" charset="-128"/>
              <a:ea typeface="ＭＳ Ｐゴシック" panose="020B0600070205080204" pitchFamily="50" charset="-128"/>
            </a:rPr>
            <a:t>288</a:t>
          </a:r>
          <a:r>
            <a:rPr kumimoji="1" lang="ja-JP" altLang="en-US" sz="1300">
              <a:latin typeface="ＭＳ Ｐゴシック" panose="020B0600070205080204" pitchFamily="50" charset="-128"/>
              <a:ea typeface="ＭＳ Ｐゴシック" panose="020B0600070205080204" pitchFamily="50" charset="-128"/>
            </a:rPr>
            <a:t>百万円減となったことなどから全体で</a:t>
          </a:r>
          <a:r>
            <a:rPr kumimoji="1" lang="en-US" altLang="ja-JP" sz="1300">
              <a:latin typeface="ＭＳ Ｐゴシック" panose="020B0600070205080204" pitchFamily="50" charset="-128"/>
              <a:ea typeface="ＭＳ Ｐゴシック" panose="020B0600070205080204" pitchFamily="50" charset="-128"/>
            </a:rPr>
            <a:t>1,126</a:t>
          </a:r>
          <a:r>
            <a:rPr kumimoji="1" lang="ja-JP" altLang="en-US" sz="1300">
              <a:latin typeface="ＭＳ Ｐゴシック" panose="020B0600070205080204" pitchFamily="50" charset="-128"/>
              <a:ea typeface="ＭＳ Ｐゴシック" panose="020B0600070205080204" pitchFamily="50" charset="-128"/>
            </a:rPr>
            <a:t>百万円の減となったことが主な要因である。公債費では</a:t>
          </a:r>
          <a:r>
            <a:rPr kumimoji="1" lang="en-US" altLang="ja-JP" sz="1300">
              <a:latin typeface="ＭＳ Ｐゴシック" panose="020B0600070205080204" pitchFamily="50" charset="-128"/>
              <a:ea typeface="ＭＳ Ｐゴシック" panose="020B0600070205080204" pitchFamily="50" charset="-128"/>
            </a:rPr>
            <a:t>61,616</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1,083</a:t>
          </a:r>
          <a:r>
            <a:rPr kumimoji="1" lang="ja-JP" altLang="en-US" sz="1300">
              <a:latin typeface="ＭＳ Ｐゴシック" panose="020B0600070205080204" pitchFamily="50" charset="-128"/>
              <a:ea typeface="ＭＳ Ｐゴシック" panose="020B0600070205080204" pitchFamily="50" charset="-128"/>
            </a:rPr>
            <a:t>円の増となった。これは地域総合整備事業債が皆減，地方道路等整備事業債，過疎対策事業債等が減となったが，臨時財政対策債，合併特例事業債が増となり全体で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百万円の増となったことが主な要因である。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茨城県常陸大宮市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財政調整基金残高は，</a:t>
          </a:r>
          <a:r>
            <a:rPr kumimoji="1" lang="en-US" altLang="ja-JP" sz="1200">
              <a:latin typeface="ＭＳ ゴシック" pitchFamily="49" charset="-128"/>
              <a:ea typeface="ＭＳ ゴシック" pitchFamily="49" charset="-128"/>
            </a:rPr>
            <a:t>800</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5.79</a:t>
          </a:r>
          <a:r>
            <a:rPr kumimoji="1" lang="ja-JP" altLang="en-US" sz="1200">
              <a:latin typeface="ＭＳ ゴシック" pitchFamily="49" charset="-128"/>
              <a:ea typeface="ＭＳ ゴシック" pitchFamily="49" charset="-128"/>
            </a:rPr>
            <a:t>ポイント）を取り崩し，決算余剰分として</a:t>
          </a:r>
          <a:r>
            <a:rPr kumimoji="1" lang="en-US" altLang="ja-JP" sz="1200">
              <a:latin typeface="ＭＳ ゴシック" pitchFamily="49" charset="-128"/>
              <a:ea typeface="ＭＳ ゴシック" pitchFamily="49" charset="-128"/>
            </a:rPr>
            <a:t>659</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4.77</a:t>
          </a:r>
          <a:r>
            <a:rPr kumimoji="1" lang="ja-JP" altLang="en-US" sz="1200">
              <a:latin typeface="ＭＳ ゴシック" pitchFamily="49" charset="-128"/>
              <a:ea typeface="ＭＳ ゴシック" pitchFamily="49" charset="-128"/>
            </a:rPr>
            <a:t>ポイント）を積み立てた結果，前年度より</a:t>
          </a:r>
          <a:r>
            <a:rPr kumimoji="1" lang="en-US" altLang="ja-JP" sz="1200">
              <a:latin typeface="ＭＳ ゴシック" pitchFamily="49" charset="-128"/>
              <a:ea typeface="ＭＳ ゴシック" pitchFamily="49" charset="-128"/>
            </a:rPr>
            <a:t>0.09</a:t>
          </a:r>
          <a:r>
            <a:rPr kumimoji="1" lang="ja-JP" altLang="en-US" sz="1200">
              <a:latin typeface="ＭＳ ゴシック" pitchFamily="49" charset="-128"/>
              <a:ea typeface="ＭＳ ゴシック" pitchFamily="49" charset="-128"/>
            </a:rPr>
            <a:t>ポイントの減となった。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実質収支額は，歳入では，市税，特別交付税等において決算額が予算額を超える額が前年度よりも少なくなり，歳出では節約等による不用額が前年度よりも少なかったことから，標準財政規模に占める割合で</a:t>
          </a:r>
          <a:r>
            <a:rPr kumimoji="1" lang="en-US" altLang="ja-JP" sz="1200">
              <a:latin typeface="ＭＳ ゴシック" pitchFamily="49" charset="-128"/>
              <a:ea typeface="ＭＳ ゴシック" pitchFamily="49" charset="-128"/>
            </a:rPr>
            <a:t>1.1</a:t>
          </a:r>
          <a:r>
            <a:rPr kumimoji="1" lang="ja-JP" altLang="en-US" sz="1200">
              <a:latin typeface="ＭＳ ゴシック" pitchFamily="49" charset="-128"/>
              <a:ea typeface="ＭＳ ゴシック" pitchFamily="49" charset="-128"/>
            </a:rPr>
            <a:t>ポイントの減となり，実質単年度収支についても</a:t>
          </a:r>
          <a:r>
            <a:rPr kumimoji="1" lang="en-US" altLang="ja-JP" sz="1200">
              <a:latin typeface="ＭＳ ゴシック" pitchFamily="49" charset="-128"/>
              <a:ea typeface="ＭＳ ゴシック" pitchFamily="49" charset="-128"/>
            </a:rPr>
            <a:t>0.18</a:t>
          </a:r>
          <a:r>
            <a:rPr kumimoji="1" lang="ja-JP" altLang="en-US" sz="1200">
              <a:latin typeface="ＭＳ ゴシック" pitchFamily="49" charset="-128"/>
              <a:ea typeface="ＭＳ ゴシック" pitchFamily="49" charset="-128"/>
            </a:rPr>
            <a:t>ポイント増となったが，前年度とほぼ同水準となっている。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茨城県常陸大宮市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全会計が黒字決算であり，連結実質赤字比率は算定されていない。上水道事業会計では，企業債が</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百万円増となったことなどにより，流動負債が</a:t>
          </a:r>
          <a:r>
            <a:rPr kumimoji="1" lang="en-US" altLang="ja-JP" sz="1400">
              <a:latin typeface="ＭＳ ゴシック" pitchFamily="49" charset="-128"/>
              <a:ea typeface="ＭＳ ゴシック" pitchFamily="49" charset="-128"/>
            </a:rPr>
            <a:t>44</a:t>
          </a:r>
          <a:r>
            <a:rPr kumimoji="1" lang="ja-JP" altLang="en-US" sz="1400">
              <a:latin typeface="ＭＳ ゴシック" pitchFamily="49" charset="-128"/>
              <a:ea typeface="ＭＳ ゴシック" pitchFamily="49" charset="-128"/>
            </a:rPr>
            <a:t>百万円増となったが，流動資産が</a:t>
          </a:r>
          <a:r>
            <a:rPr kumimoji="1" lang="en-US" altLang="ja-JP" sz="1400">
              <a:latin typeface="ＭＳ ゴシック" pitchFamily="49" charset="-128"/>
              <a:ea typeface="ＭＳ ゴシック" pitchFamily="49" charset="-128"/>
            </a:rPr>
            <a:t>219</a:t>
          </a:r>
          <a:r>
            <a:rPr kumimoji="1" lang="ja-JP" altLang="en-US" sz="1400">
              <a:latin typeface="ＭＳ ゴシック" pitchFamily="49" charset="-128"/>
              <a:ea typeface="ＭＳ ゴシック" pitchFamily="49" charset="-128"/>
            </a:rPr>
            <a:t>百万円増となったことから，実質収支が</a:t>
          </a:r>
          <a:r>
            <a:rPr kumimoji="1" lang="en-US" altLang="ja-JP" sz="1400">
              <a:latin typeface="ＭＳ ゴシック" pitchFamily="49" charset="-128"/>
              <a:ea typeface="ＭＳ ゴシック" pitchFamily="49" charset="-128"/>
            </a:rPr>
            <a:t>203</a:t>
          </a:r>
          <a:r>
            <a:rPr kumimoji="1" lang="ja-JP" altLang="en-US" sz="1400">
              <a:latin typeface="ＭＳ ゴシック" pitchFamily="49" charset="-128"/>
              <a:ea typeface="ＭＳ ゴシック" pitchFamily="49" charset="-128"/>
            </a:rPr>
            <a:t>百万円増，標準財政規模費では，</a:t>
          </a:r>
          <a:r>
            <a:rPr kumimoji="1" lang="en-US" altLang="ja-JP" sz="1400">
              <a:latin typeface="ＭＳ ゴシック" pitchFamily="49" charset="-128"/>
              <a:ea typeface="ＭＳ ゴシック" pitchFamily="49" charset="-128"/>
            </a:rPr>
            <a:t>1.67</a:t>
          </a:r>
          <a:r>
            <a:rPr kumimoji="1" lang="ja-JP" altLang="en-US" sz="1400">
              <a:latin typeface="ＭＳ ゴシック" pitchFamily="49" charset="-128"/>
              <a:ea typeface="ＭＳ ゴシック" pitchFamily="49" charset="-128"/>
            </a:rPr>
            <a:t>ポイント増となっている。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そのほかの会計は前年度とほぼ同水準となっており，今後も引き続き健全化を図り，一般会計からの繰入金等の抑制に努めていく。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茨城県常陸大宮市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町村合併における重点施策である常陸大宮済生会病院建設事業に係る合併特例債発行の影響により元利償還金が増加したことを受け（平成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度がピーク</a:t>
          </a:r>
          <a:r>
            <a:rPr kumimoji="1" lang="en-US" altLang="ja-JP" sz="1400">
              <a:latin typeface="ＭＳ ゴシック" pitchFamily="49" charset="-128"/>
              <a:ea typeface="ＭＳ ゴシック" pitchFamily="49" charset="-128"/>
            </a:rPr>
            <a:t>3,500</a:t>
          </a:r>
          <a:r>
            <a:rPr kumimoji="1" lang="ja-JP" altLang="en-US" sz="1400">
              <a:latin typeface="ＭＳ ゴシック" pitchFamily="49" charset="-128"/>
              <a:ea typeface="ＭＳ ゴシック" pitchFamily="49" charset="-128"/>
            </a:rPr>
            <a:t>百万円）平成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年度からは地方債借入を元金償還以下として取り組んできたことから元利償還金は年々減少傾向にあるが，平成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年度は，道の駅整備事業や小中学校の耐震化事業に係る地方債の償還が一部開始したことから，前年度より</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百万円増となった。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今後も地方債発行の抑制を図るとともに，交付税参入率の高い事業債を優先的に借入れるなど，健全な財政運営に努めていく。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茨城県常陸大宮市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地方債残高については，平成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年度以降地方債の発行抑制に取り組んできた効果もあり，前年度から</a:t>
          </a:r>
          <a:r>
            <a:rPr kumimoji="1" lang="en-US" altLang="ja-JP" sz="1400">
              <a:latin typeface="ＭＳ ゴシック" pitchFamily="49" charset="-128"/>
              <a:ea typeface="ＭＳ ゴシック" pitchFamily="49" charset="-128"/>
            </a:rPr>
            <a:t>485</a:t>
          </a:r>
          <a:r>
            <a:rPr kumimoji="1" lang="ja-JP" altLang="en-US" sz="1400">
              <a:latin typeface="ＭＳ ゴシック" pitchFamily="49" charset="-128"/>
              <a:ea typeface="ＭＳ ゴシック" pitchFamily="49" charset="-128"/>
            </a:rPr>
            <a:t>百万円の減となった。特別会計についても地方債残高が減となった結果，公営企業債等繰入見込額が</a:t>
          </a:r>
          <a:r>
            <a:rPr kumimoji="1" lang="en-US" altLang="ja-JP" sz="1400">
              <a:latin typeface="ＭＳ ゴシック" pitchFamily="49" charset="-128"/>
              <a:ea typeface="ＭＳ ゴシック" pitchFamily="49" charset="-128"/>
            </a:rPr>
            <a:t>452</a:t>
          </a:r>
          <a:r>
            <a:rPr kumimoji="1" lang="ja-JP" altLang="en-US" sz="1400">
              <a:latin typeface="ＭＳ ゴシック" pitchFamily="49" charset="-128"/>
              <a:ea typeface="ＭＳ ゴシック" pitchFamily="49" charset="-128"/>
            </a:rPr>
            <a:t>百万円の減となり，これらを合わせた将来負担額が</a:t>
          </a:r>
          <a:r>
            <a:rPr kumimoji="1" lang="en-US" altLang="ja-JP" sz="1400">
              <a:latin typeface="ＭＳ ゴシック" pitchFamily="49" charset="-128"/>
              <a:ea typeface="ＭＳ ゴシック" pitchFamily="49" charset="-128"/>
            </a:rPr>
            <a:t>931</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また，基準財政需要額算入見込額が</a:t>
          </a:r>
          <a:r>
            <a:rPr kumimoji="1" lang="en-US" altLang="ja-JP" sz="1400">
              <a:latin typeface="ＭＳ ゴシック" pitchFamily="49" charset="-128"/>
              <a:ea typeface="ＭＳ ゴシック" pitchFamily="49" charset="-128"/>
            </a:rPr>
            <a:t>483</a:t>
          </a:r>
          <a:r>
            <a:rPr kumimoji="1" lang="ja-JP" altLang="en-US" sz="1400">
              <a:latin typeface="ＭＳ ゴシック" pitchFamily="49" charset="-128"/>
              <a:ea typeface="ＭＳ ゴシック" pitchFamily="49" charset="-128"/>
            </a:rPr>
            <a:t>百万円の減，充当可能特定歳入が</a:t>
          </a:r>
          <a:r>
            <a:rPr kumimoji="1" lang="en-US" altLang="ja-JP" sz="1400">
              <a:latin typeface="ＭＳ ゴシック" pitchFamily="49" charset="-128"/>
              <a:ea typeface="ＭＳ ゴシック" pitchFamily="49" charset="-128"/>
            </a:rPr>
            <a:t>188</a:t>
          </a:r>
          <a:r>
            <a:rPr kumimoji="1" lang="ja-JP" altLang="en-US" sz="1400">
              <a:latin typeface="ＭＳ ゴシック" pitchFamily="49" charset="-128"/>
              <a:ea typeface="ＭＳ ゴシック" pitchFamily="49" charset="-128"/>
            </a:rPr>
            <a:t>百万円の減となるも，地域創生基金に</a:t>
          </a:r>
          <a:r>
            <a:rPr kumimoji="1" lang="en-US" altLang="ja-JP" sz="1400">
              <a:latin typeface="ＭＳ ゴシック" pitchFamily="49" charset="-128"/>
              <a:ea typeface="ＭＳ ゴシック" pitchFamily="49" charset="-128"/>
            </a:rPr>
            <a:t>700</a:t>
          </a:r>
          <a:r>
            <a:rPr kumimoji="1" lang="ja-JP" altLang="en-US" sz="1400">
              <a:latin typeface="ＭＳ ゴシック" pitchFamily="49" charset="-128"/>
              <a:ea typeface="ＭＳ ゴシック" pitchFamily="49" charset="-128"/>
            </a:rPr>
            <a:t>百万円を積み立てたことなどにより，充当可能基金が</a:t>
          </a:r>
          <a:r>
            <a:rPr kumimoji="1" lang="en-US" altLang="ja-JP" sz="1400">
              <a:latin typeface="ＭＳ ゴシック" pitchFamily="49" charset="-128"/>
              <a:ea typeface="ＭＳ ゴシック" pitchFamily="49" charset="-128"/>
            </a:rPr>
            <a:t>538</a:t>
          </a:r>
          <a:r>
            <a:rPr kumimoji="1" lang="ja-JP" altLang="en-US" sz="1400">
              <a:latin typeface="ＭＳ ゴシック" pitchFamily="49" charset="-128"/>
              <a:ea typeface="ＭＳ ゴシック" pitchFamily="49" charset="-128"/>
            </a:rPr>
            <a:t>百万円の増となり，充当可能財源については，</a:t>
          </a:r>
          <a:r>
            <a:rPr kumimoji="1" lang="en-US" altLang="ja-JP" sz="1400">
              <a:latin typeface="ＭＳ ゴシック" pitchFamily="49" charset="-128"/>
              <a:ea typeface="ＭＳ ゴシック" pitchFamily="49" charset="-128"/>
            </a:rPr>
            <a:t>131</a:t>
          </a:r>
          <a:r>
            <a:rPr kumimoji="1" lang="ja-JP" altLang="en-US" sz="1400">
              <a:latin typeface="ＭＳ ゴシック" pitchFamily="49" charset="-128"/>
              <a:ea typeface="ＭＳ ゴシック" pitchFamily="49" charset="-128"/>
            </a:rPr>
            <a:t>百万円の減にとどまったことから，将来負担比率の分子が</a:t>
          </a:r>
          <a:r>
            <a:rPr kumimoji="1" lang="en-US" altLang="ja-JP" sz="1400">
              <a:latin typeface="ＭＳ ゴシック" pitchFamily="49" charset="-128"/>
              <a:ea typeface="ＭＳ ゴシック" pitchFamily="49" charset="-128"/>
            </a:rPr>
            <a:t>800</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今後も地方債借入の抑制を図るなど，健全な財政運営に努めていく。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茨城県常陸大宮市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常陸大宮市創生総合戦略に基づき，地域の特性を生かした魅力と活力ある元気なふるさとづくりや地域をつなぎ安心して暮らし続けられる拠点づくりの財源として平成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年度に地域創生基金を創設し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百万円の積み立てを行った。また，今後計画されている常陸大宮駅周辺整備事業の財源として，都市施設等整備事業基金に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百万円の積み立てを行ったことなどから，震災復興基金やふるさと応援基金を取り崩したものの，平成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終了し，今後は市税の伸びが期待できない中で，各種行政サービスや市総合戦略に基づいた事業を実施していかなければならない状況である。このような中，財源となる基金の活用は不可欠なものであるため，今後は積み立て，取り崩しを計画的に行っ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・地域創生基金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常陸大宮市創生総合戦略に基づき，地域の特性を生かした魅力と活力のある元気なふるさとづくり及び地域をつなぎ安心して暮らし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続けられる拠点づくりを柱とする地域創生を推進するための基金。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・都市施設等整備事業基金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条に規定する都市施設及び地方自治法第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項に規定する行政財産に係る施設の整備を目的とする事業の効率的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な推進を図るための基金。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年度に地域創生基金を創設し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百万円の積み立てを行った。また，今後計画されている常陸大宮駅周辺整備事業の財源として，都市施設等整備事業基金に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百万円の積み立てを行ったことなどから，震災復興基金やふるさと応援基金を取り崩したものの，平成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年度末の特定目的基金残高は，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・地域創生基金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今後は地域創生まちづくり事業や地域の交流拠点整備等に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充当予定</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・都市施設等整備事業基金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今後は常陸大宮駅周辺整備事業等に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充当予定</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年度は決算余剰分として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百万円の取り崩しを行ったことから，財政調整基金残高は前年度より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年度まで満額措置され，その後激変緩和措置として毎年度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％ずつ逓減し平成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終了するため，今後は市税の伸びが期待できない中で行政サービスや事業の見直しを行い，計画的な財政規模の圧縮を図っていかなければならない状況にある。そのため，財政調整基金残高は，中長期的に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百万円（うち過疎地域自立促進交付金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百万円の取り崩しを行ったことから，減債基金残高は前年度より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町村合併における重点施策である常陸大宮済生会病院建設事業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百万円，道の駅整備に約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百万円，第二中学校整備に約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円の合併特例債を発行したことで多額の市債残高を抱えておりその償還が財政を圧迫している。平成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は地方債借入を元金償還以下として取り組んできたことから市債残高は年々減少傾向にあるが，今後も防災行政無線デジタル化整備事業や学校給食センター整備事業，常陸大宮駅周辺整備事業等で多額の起債を発行しなければならない状況である。今後は，その償還に充てるために減債基金を計画的に取り崩していく必要があるため，基金残高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茨城県常陸大宮市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42,860
42,609
348.45
23,455,059
22,189,775
1,200,037
13,824,011
25,872,414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有形固定資産減価償却率については，類似団体平均より</a:t>
          </a:r>
          <a:r>
            <a:rPr kumimoji="1" lang="en-US" altLang="ja-JP" sz="10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1.3</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ポイント低い水準にあるが，前年度より</a:t>
          </a:r>
          <a:r>
            <a:rPr kumimoji="1" lang="en-US" altLang="ja-JP" sz="10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1.5</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ポイント増となり上昇傾向にある。</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これは，幼稚園や保育所，公民館等施設の老朽化によるものである。</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市では，平成</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28</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年度に策定した公共施設総合管理計画において，将来の施設更新費用の試算結果等を踏まえ，計画期間</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30</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年間における数値目標を，</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30</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年間で延床面積の総量を</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割削減と設定した。今後，個別施設計画を策定していくとともに，公共施設に係る各種情報を把握・共有しながら，維持</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管理コストの縮減に努め，効果的かつ効率的な行政運営を推進する。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73" name="有形固定資産減価償却率平均値テキスト"/>
        <xdr:cNvSpPr txBox="1"/>
      </xdr:nvSpPr>
      <xdr:spPr>
        <a:xfrm>
          <a:off x="4813300" y="5865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xdr:cNvSpPr/>
      </xdr:nvSpPr>
      <xdr:spPr>
        <a:xfrm>
          <a:off x="3238500" y="61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134144</xdr:rowOff>
    </xdr:from>
    <xdr:to>
      <xdr:col>23</xdr:col>
      <xdr:colOff>136525</xdr:colOff>
      <xdr:row>31</xdr:row>
      <xdr:rowOff>64294</xdr:rowOff>
    </xdr:to>
    <xdr:sp macro="" textlink="">
      <xdr:nvSpPr>
        <xdr:cNvPr id="82" name="楕円 81"/>
        <xdr:cNvSpPr/>
      </xdr:nvSpPr>
      <xdr:spPr>
        <a:xfrm>
          <a:off x="4711700" y="604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112571</xdr:rowOff>
    </xdr:from>
    <xdr:ext cx="405111" cy="259045"/>
    <xdr:sp macro="" textlink="">
      <xdr:nvSpPr>
        <xdr:cNvPr id="83" name="有形固定資産減価償却率該当値テキスト"/>
        <xdr:cNvSpPr txBox="1"/>
      </xdr:nvSpPr>
      <xdr:spPr>
        <a:xfrm>
          <a:off x="4813300" y="6027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3175</xdr:rowOff>
    </xdr:from>
    <xdr:to>
      <xdr:col>19</xdr:col>
      <xdr:colOff>187325</xdr:colOff>
      <xdr:row>31</xdr:row>
      <xdr:rowOff>104775</xdr:rowOff>
    </xdr:to>
    <xdr:sp macro="" textlink="">
      <xdr:nvSpPr>
        <xdr:cNvPr id="84" name="楕円 83"/>
        <xdr:cNvSpPr/>
      </xdr:nvSpPr>
      <xdr:spPr>
        <a:xfrm>
          <a:off x="4000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13494</xdr:rowOff>
    </xdr:from>
    <xdr:to>
      <xdr:col>23</xdr:col>
      <xdr:colOff>85725</xdr:colOff>
      <xdr:row>31</xdr:row>
      <xdr:rowOff>53975</xdr:rowOff>
    </xdr:to>
    <xdr:cxnSp macro="">
      <xdr:nvCxnSpPr>
        <xdr:cNvPr id="85" name="直線コネクタ 84"/>
        <xdr:cNvCxnSpPr/>
      </xdr:nvCxnSpPr>
      <xdr:spPr>
        <a:xfrm flipV="1">
          <a:off x="4051300" y="6099969"/>
          <a:ext cx="7112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24765</xdr:rowOff>
    </xdr:from>
    <xdr:to>
      <xdr:col>15</xdr:col>
      <xdr:colOff>187325</xdr:colOff>
      <xdr:row>31</xdr:row>
      <xdr:rowOff>126365</xdr:rowOff>
    </xdr:to>
    <xdr:sp macro="" textlink="">
      <xdr:nvSpPr>
        <xdr:cNvPr id="86" name="楕円 85"/>
        <xdr:cNvSpPr/>
      </xdr:nvSpPr>
      <xdr:spPr>
        <a:xfrm>
          <a:off x="3238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53975</xdr:rowOff>
    </xdr:from>
    <xdr:to>
      <xdr:col>19</xdr:col>
      <xdr:colOff>136525</xdr:colOff>
      <xdr:row>31</xdr:row>
      <xdr:rowOff>75565</xdr:rowOff>
    </xdr:to>
    <xdr:cxnSp macro="">
      <xdr:nvCxnSpPr>
        <xdr:cNvPr id="87" name="直線コネクタ 86"/>
        <xdr:cNvCxnSpPr/>
      </xdr:nvCxnSpPr>
      <xdr:spPr>
        <a:xfrm flipV="1">
          <a:off x="3289300" y="614045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59231</xdr:rowOff>
    </xdr:from>
    <xdr:ext cx="405111" cy="259045"/>
    <xdr:sp macro="" textlink="">
      <xdr:nvSpPr>
        <xdr:cNvPr id="88" name="n_1aveValue有形固定資産減価償却率"/>
        <xdr:cNvSpPr txBox="1"/>
      </xdr:nvSpPr>
      <xdr:spPr>
        <a:xfrm>
          <a:off x="3836044" y="580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8113</xdr:rowOff>
    </xdr:from>
    <xdr:ext cx="405111" cy="259045"/>
    <xdr:sp macro="" textlink="">
      <xdr:nvSpPr>
        <xdr:cNvPr id="89" name="n_2aveValue有形固定資産減価償却率"/>
        <xdr:cNvSpPr txBox="1"/>
      </xdr:nvSpPr>
      <xdr:spPr>
        <a:xfrm>
          <a:off x="3086744" y="626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95902</xdr:rowOff>
    </xdr:from>
    <xdr:ext cx="405111" cy="259045"/>
    <xdr:sp macro="" textlink="">
      <xdr:nvSpPr>
        <xdr:cNvPr id="90" name="n_1mainValue有形固定資産減価償却率"/>
        <xdr:cNvSpPr txBox="1"/>
      </xdr:nvSpPr>
      <xdr:spPr>
        <a:xfrm>
          <a:off x="3836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142892</xdr:rowOff>
    </xdr:from>
    <xdr:ext cx="405111" cy="259045"/>
    <xdr:sp macro="" textlink="">
      <xdr:nvSpPr>
        <xdr:cNvPr id="91" name="n_2mainValue有形固定資産減価償却率"/>
        <xdr:cNvSpPr txBox="1"/>
      </xdr:nvSpPr>
      <xdr:spPr>
        <a:xfrm>
          <a:off x="30867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債務償還可能年数は，類似団体平均を</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1.2</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年下回っている。これは，経常経費における一般財源分の収支が前年度より減となった一方で，地方債残高が減，充当可能基金残高が増となったことが主な要因である。</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地方債の借り入れについては，平成</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19</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年度予算編成から，借入の額を償還元金以下とすることで発行の抑制に努めており，今後も引き続き取り組んでいく。</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6" name="テキスト ボックス 115"/>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22" name="直線コネクタ 121"/>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3"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4" name="直線コネクタ 123"/>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5"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6" name="直線コネクタ 125"/>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7"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8" name="フローチャート: 判断 127"/>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90563</xdr:rowOff>
    </xdr:from>
    <xdr:to>
      <xdr:col>76</xdr:col>
      <xdr:colOff>73025</xdr:colOff>
      <xdr:row>32</xdr:row>
      <xdr:rowOff>20713</xdr:rowOff>
    </xdr:to>
    <xdr:sp macro="" textlink="">
      <xdr:nvSpPr>
        <xdr:cNvPr id="134" name="楕円 133"/>
        <xdr:cNvSpPr/>
      </xdr:nvSpPr>
      <xdr:spPr>
        <a:xfrm>
          <a:off x="14744700" y="617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68990</xdr:rowOff>
    </xdr:from>
    <xdr:ext cx="340478" cy="259045"/>
    <xdr:sp macro="" textlink="">
      <xdr:nvSpPr>
        <xdr:cNvPr id="135" name="債務償還可能年数該当値テキスト"/>
        <xdr:cNvSpPr txBox="1"/>
      </xdr:nvSpPr>
      <xdr:spPr>
        <a:xfrm>
          <a:off x="14846300" y="6155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茨城県常陸大宮市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42,860
42,609
348.45
23,455,059
22,189,775
1,200,037
13,824,011
25,872,414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114952</xdr:rowOff>
    </xdr:from>
    <xdr:ext cx="405111" cy="259045"/>
    <xdr:sp macro="" textlink="">
      <xdr:nvSpPr>
        <xdr:cNvPr id="61" name="【道路】&#10;有形固定資産減価償却率平均値テキスト"/>
        <xdr:cNvSpPr txBox="1"/>
      </xdr:nvSpPr>
      <xdr:spPr>
        <a:xfrm>
          <a:off x="4673600" y="628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109220</xdr:rowOff>
    </xdr:from>
    <xdr:to>
      <xdr:col>24</xdr:col>
      <xdr:colOff>114300</xdr:colOff>
      <xdr:row>38</xdr:row>
      <xdr:rowOff>39370</xdr:rowOff>
    </xdr:to>
    <xdr:sp macro="" textlink="">
      <xdr:nvSpPr>
        <xdr:cNvPr id="70" name="楕円 69"/>
        <xdr:cNvSpPr/>
      </xdr:nvSpPr>
      <xdr:spPr>
        <a:xfrm>
          <a:off x="45847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87647</xdr:rowOff>
    </xdr:from>
    <xdr:ext cx="405111" cy="259045"/>
    <xdr:sp macro="" textlink="">
      <xdr:nvSpPr>
        <xdr:cNvPr id="71" name="【道路】&#10;有形固定資産減価償却率該当値テキスト"/>
        <xdr:cNvSpPr txBox="1"/>
      </xdr:nvSpPr>
      <xdr:spPr>
        <a:xfrm>
          <a:off x="4673600"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141605</xdr:rowOff>
    </xdr:from>
    <xdr:to>
      <xdr:col>20</xdr:col>
      <xdr:colOff>38100</xdr:colOff>
      <xdr:row>38</xdr:row>
      <xdr:rowOff>71755</xdr:rowOff>
    </xdr:to>
    <xdr:sp macro="" textlink="">
      <xdr:nvSpPr>
        <xdr:cNvPr id="72" name="楕円 71"/>
        <xdr:cNvSpPr/>
      </xdr:nvSpPr>
      <xdr:spPr>
        <a:xfrm>
          <a:off x="3746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160020</xdr:rowOff>
    </xdr:from>
    <xdr:to>
      <xdr:col>24</xdr:col>
      <xdr:colOff>63500</xdr:colOff>
      <xdr:row>38</xdr:row>
      <xdr:rowOff>20955</xdr:rowOff>
    </xdr:to>
    <xdr:cxnSp macro="">
      <xdr:nvCxnSpPr>
        <xdr:cNvPr id="73" name="直線コネクタ 72"/>
        <xdr:cNvCxnSpPr/>
      </xdr:nvCxnSpPr>
      <xdr:spPr>
        <a:xfrm flipV="1">
          <a:off x="3797300" y="65036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6350</xdr:rowOff>
    </xdr:from>
    <xdr:to>
      <xdr:col>15</xdr:col>
      <xdr:colOff>101600</xdr:colOff>
      <xdr:row>38</xdr:row>
      <xdr:rowOff>107950</xdr:rowOff>
    </xdr:to>
    <xdr:sp macro="" textlink="">
      <xdr:nvSpPr>
        <xdr:cNvPr id="74" name="楕円 73"/>
        <xdr:cNvSpPr/>
      </xdr:nvSpPr>
      <xdr:spPr>
        <a:xfrm>
          <a:off x="2857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20955</xdr:rowOff>
    </xdr:from>
    <xdr:to>
      <xdr:col>19</xdr:col>
      <xdr:colOff>177800</xdr:colOff>
      <xdr:row>38</xdr:row>
      <xdr:rowOff>57150</xdr:rowOff>
    </xdr:to>
    <xdr:cxnSp macro="">
      <xdr:nvCxnSpPr>
        <xdr:cNvPr id="75" name="直線コネクタ 74"/>
        <xdr:cNvCxnSpPr/>
      </xdr:nvCxnSpPr>
      <xdr:spPr>
        <a:xfrm flipV="1">
          <a:off x="2908300" y="65360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46372</xdr:rowOff>
    </xdr:from>
    <xdr:ext cx="405111" cy="259045"/>
    <xdr:sp macro="" textlink="">
      <xdr:nvSpPr>
        <xdr:cNvPr id="76" name="n_1aveValue【道路】&#10;有形固定資産減価償却率"/>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28592</xdr:rowOff>
    </xdr:from>
    <xdr:ext cx="405111" cy="259045"/>
    <xdr:sp macro="" textlink="">
      <xdr:nvSpPr>
        <xdr:cNvPr id="77" name="n_2aveValue【道路】&#10;有形固定資産減価償却率"/>
        <xdr:cNvSpPr txBox="1"/>
      </xdr:nvSpPr>
      <xdr:spPr>
        <a:xfrm>
          <a:off x="27057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62882</xdr:rowOff>
    </xdr:from>
    <xdr:ext cx="405111" cy="259045"/>
    <xdr:sp macro="" textlink="">
      <xdr:nvSpPr>
        <xdr:cNvPr id="78" name="n_1mainValue【道路】&#10;有形固定資産減価償却率"/>
        <xdr:cNvSpPr txBox="1"/>
      </xdr:nvSpPr>
      <xdr:spPr>
        <a:xfrm>
          <a:off x="35820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124477</xdr:rowOff>
    </xdr:from>
    <xdr:ext cx="405111" cy="259045"/>
    <xdr:sp macro="" textlink="">
      <xdr:nvSpPr>
        <xdr:cNvPr id="79" name="n_2mainValue【道路】&#10;有形固定資産減価償却率"/>
        <xdr:cNvSpPr txBox="1"/>
      </xdr:nvSpPr>
      <xdr:spPr>
        <a:xfrm>
          <a:off x="27057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92" name="テキスト ボックス 91"/>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2" name="テキスト ボックス 10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6" name="直線コネクタ 105"/>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7"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8" name="直線コネクタ 107"/>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9"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10" name="直線コネクタ 109"/>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74856</xdr:rowOff>
    </xdr:from>
    <xdr:ext cx="534377" cy="259045"/>
    <xdr:sp macro="" textlink="">
      <xdr:nvSpPr>
        <xdr:cNvPr id="111" name="【道路】&#10;一人当たり延長平均値テキスト"/>
        <xdr:cNvSpPr txBox="1"/>
      </xdr:nvSpPr>
      <xdr:spPr>
        <a:xfrm>
          <a:off x="10515600" y="676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12" name="フローチャート: 判断 111"/>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3" name="フローチャート: 判断 112"/>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14" name="フローチャート: 判断 113"/>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36340</xdr:rowOff>
    </xdr:from>
    <xdr:to>
      <xdr:col>55</xdr:col>
      <xdr:colOff>50800</xdr:colOff>
      <xdr:row>36</xdr:row>
      <xdr:rowOff>137940</xdr:rowOff>
    </xdr:to>
    <xdr:sp macro="" textlink="">
      <xdr:nvSpPr>
        <xdr:cNvPr id="120" name="楕円 119"/>
        <xdr:cNvSpPr/>
      </xdr:nvSpPr>
      <xdr:spPr>
        <a:xfrm>
          <a:off x="10426700" y="62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59217</xdr:rowOff>
    </xdr:from>
    <xdr:ext cx="534377" cy="259045"/>
    <xdr:sp macro="" textlink="">
      <xdr:nvSpPr>
        <xdr:cNvPr id="121" name="【道路】&#10;一人当たり延長該当値テキスト"/>
        <xdr:cNvSpPr txBox="1"/>
      </xdr:nvSpPr>
      <xdr:spPr>
        <a:xfrm>
          <a:off x="10515600" y="605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70565</xdr:rowOff>
    </xdr:from>
    <xdr:to>
      <xdr:col>50</xdr:col>
      <xdr:colOff>165100</xdr:colOff>
      <xdr:row>35</xdr:row>
      <xdr:rowOff>715</xdr:rowOff>
    </xdr:to>
    <xdr:sp macro="" textlink="">
      <xdr:nvSpPr>
        <xdr:cNvPr id="122" name="楕円 121"/>
        <xdr:cNvSpPr/>
      </xdr:nvSpPr>
      <xdr:spPr>
        <a:xfrm>
          <a:off x="9588500" y="589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121365</xdr:rowOff>
    </xdr:from>
    <xdr:to>
      <xdr:col>55</xdr:col>
      <xdr:colOff>0</xdr:colOff>
      <xdr:row>36</xdr:row>
      <xdr:rowOff>87140</xdr:rowOff>
    </xdr:to>
    <xdr:cxnSp macro="">
      <xdr:nvCxnSpPr>
        <xdr:cNvPr id="123" name="直線コネクタ 122"/>
        <xdr:cNvCxnSpPr/>
      </xdr:nvCxnSpPr>
      <xdr:spPr>
        <a:xfrm>
          <a:off x="9639300" y="5950665"/>
          <a:ext cx="838200" cy="30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95188</xdr:rowOff>
    </xdr:from>
    <xdr:to>
      <xdr:col>46</xdr:col>
      <xdr:colOff>38100</xdr:colOff>
      <xdr:row>35</xdr:row>
      <xdr:rowOff>25338</xdr:rowOff>
    </xdr:to>
    <xdr:sp macro="" textlink="">
      <xdr:nvSpPr>
        <xdr:cNvPr id="124" name="楕円 123"/>
        <xdr:cNvSpPr/>
      </xdr:nvSpPr>
      <xdr:spPr>
        <a:xfrm>
          <a:off x="8699500" y="592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121365</xdr:rowOff>
    </xdr:from>
    <xdr:to>
      <xdr:col>50</xdr:col>
      <xdr:colOff>114300</xdr:colOff>
      <xdr:row>34</xdr:row>
      <xdr:rowOff>145988</xdr:rowOff>
    </xdr:to>
    <xdr:cxnSp macro="">
      <xdr:nvCxnSpPr>
        <xdr:cNvPr id="125" name="直線コネクタ 124"/>
        <xdr:cNvCxnSpPr/>
      </xdr:nvCxnSpPr>
      <xdr:spPr>
        <a:xfrm flipV="1">
          <a:off x="8750300" y="5950665"/>
          <a:ext cx="889000" cy="2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33349</xdr:rowOff>
    </xdr:from>
    <xdr:ext cx="534377" cy="259045"/>
    <xdr:sp macro="" textlink="">
      <xdr:nvSpPr>
        <xdr:cNvPr id="126" name="n_1aveValue【道路】&#10;一人当たり延長"/>
        <xdr:cNvSpPr txBox="1"/>
      </xdr:nvSpPr>
      <xdr:spPr>
        <a:xfrm>
          <a:off x="9359411" y="68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100721</xdr:rowOff>
    </xdr:from>
    <xdr:ext cx="534377" cy="259045"/>
    <xdr:sp macro="" textlink="">
      <xdr:nvSpPr>
        <xdr:cNvPr id="127" name="n_2aveValue【道路】&#10;一人当たり延長"/>
        <xdr:cNvSpPr txBox="1"/>
      </xdr:nvSpPr>
      <xdr:spPr>
        <a:xfrm>
          <a:off x="8483111" y="69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17242</xdr:rowOff>
    </xdr:from>
    <xdr:ext cx="534377" cy="259045"/>
    <xdr:sp macro="" textlink="">
      <xdr:nvSpPr>
        <xdr:cNvPr id="128" name="n_1mainValue【道路】&#10;一人当たり延長"/>
        <xdr:cNvSpPr txBox="1"/>
      </xdr:nvSpPr>
      <xdr:spPr>
        <a:xfrm>
          <a:off x="9359411" y="567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41865</xdr:rowOff>
    </xdr:from>
    <xdr:ext cx="534377" cy="259045"/>
    <xdr:sp macro="" textlink="">
      <xdr:nvSpPr>
        <xdr:cNvPr id="129" name="n_2mainValue【道路】&#10;一人当たり延長"/>
        <xdr:cNvSpPr txBox="1"/>
      </xdr:nvSpPr>
      <xdr:spPr>
        <a:xfrm>
          <a:off x="8483111" y="569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1" name="テキスト ボックス 14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53" name="直線コネクタ 152"/>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54"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55" name="直線コネクタ 154"/>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6"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7" name="直線コネクタ 156"/>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154957</xdr:rowOff>
    </xdr:from>
    <xdr:ext cx="405111" cy="259045"/>
    <xdr:sp macro="" textlink="">
      <xdr:nvSpPr>
        <xdr:cNvPr id="158" name="【橋りょう・トンネル】&#10;有形固定資産減価償却率平均値テキスト"/>
        <xdr:cNvSpPr txBox="1"/>
      </xdr:nvSpPr>
      <xdr:spPr>
        <a:xfrm>
          <a:off x="4673600" y="9756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9" name="フローチャート: 判断 158"/>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60" name="フローチャート: 判断 159"/>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61" name="フローチャート: 判断 160"/>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71120</xdr:rowOff>
    </xdr:from>
    <xdr:to>
      <xdr:col>24</xdr:col>
      <xdr:colOff>114300</xdr:colOff>
      <xdr:row>59</xdr:row>
      <xdr:rowOff>1270</xdr:rowOff>
    </xdr:to>
    <xdr:sp macro="" textlink="">
      <xdr:nvSpPr>
        <xdr:cNvPr id="167" name="楕円 166"/>
        <xdr:cNvSpPr/>
      </xdr:nvSpPr>
      <xdr:spPr>
        <a:xfrm>
          <a:off x="45847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49547</xdr:rowOff>
    </xdr:from>
    <xdr:ext cx="405111" cy="259045"/>
    <xdr:sp macro="" textlink="">
      <xdr:nvSpPr>
        <xdr:cNvPr id="168" name="【橋りょう・トンネル】&#10;有形固定資産減価償却率該当値テキスト"/>
        <xdr:cNvSpPr txBox="1"/>
      </xdr:nvSpPr>
      <xdr:spPr>
        <a:xfrm>
          <a:off x="4673600" y="999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86360</xdr:rowOff>
    </xdr:from>
    <xdr:to>
      <xdr:col>20</xdr:col>
      <xdr:colOff>38100</xdr:colOff>
      <xdr:row>59</xdr:row>
      <xdr:rowOff>16510</xdr:rowOff>
    </xdr:to>
    <xdr:sp macro="" textlink="">
      <xdr:nvSpPr>
        <xdr:cNvPr id="169" name="楕円 168"/>
        <xdr:cNvSpPr/>
      </xdr:nvSpPr>
      <xdr:spPr>
        <a:xfrm>
          <a:off x="3746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121920</xdr:rowOff>
    </xdr:from>
    <xdr:to>
      <xdr:col>24</xdr:col>
      <xdr:colOff>63500</xdr:colOff>
      <xdr:row>58</xdr:row>
      <xdr:rowOff>137160</xdr:rowOff>
    </xdr:to>
    <xdr:cxnSp macro="">
      <xdr:nvCxnSpPr>
        <xdr:cNvPr id="170" name="直線コネクタ 169"/>
        <xdr:cNvCxnSpPr/>
      </xdr:nvCxnSpPr>
      <xdr:spPr>
        <a:xfrm flipV="1">
          <a:off x="3797300" y="100660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93980</xdr:rowOff>
    </xdr:from>
    <xdr:to>
      <xdr:col>15</xdr:col>
      <xdr:colOff>101600</xdr:colOff>
      <xdr:row>59</xdr:row>
      <xdr:rowOff>24130</xdr:rowOff>
    </xdr:to>
    <xdr:sp macro="" textlink="">
      <xdr:nvSpPr>
        <xdr:cNvPr id="171" name="楕円 170"/>
        <xdr:cNvSpPr/>
      </xdr:nvSpPr>
      <xdr:spPr>
        <a:xfrm>
          <a:off x="2857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137160</xdr:rowOff>
    </xdr:from>
    <xdr:to>
      <xdr:col>19</xdr:col>
      <xdr:colOff>177800</xdr:colOff>
      <xdr:row>58</xdr:row>
      <xdr:rowOff>144780</xdr:rowOff>
    </xdr:to>
    <xdr:cxnSp macro="">
      <xdr:nvCxnSpPr>
        <xdr:cNvPr id="172" name="直線コネクタ 171"/>
        <xdr:cNvCxnSpPr/>
      </xdr:nvCxnSpPr>
      <xdr:spPr>
        <a:xfrm flipV="1">
          <a:off x="2908300" y="10081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103522</xdr:rowOff>
    </xdr:from>
    <xdr:ext cx="405111" cy="259045"/>
    <xdr:sp macro="" textlink="">
      <xdr:nvSpPr>
        <xdr:cNvPr id="173" name="n_1aveValue【橋りょう・トンネル】&#10;有形固定資産減価償却率"/>
        <xdr:cNvSpPr txBox="1"/>
      </xdr:nvSpPr>
      <xdr:spPr>
        <a:xfrm>
          <a:off x="35820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143527</xdr:rowOff>
    </xdr:from>
    <xdr:ext cx="405111" cy="259045"/>
    <xdr:sp macro="" textlink="">
      <xdr:nvSpPr>
        <xdr:cNvPr id="174" name="n_2aveValue【橋りょう・トンネル】&#10;有形固定資産減価償却率"/>
        <xdr:cNvSpPr txBox="1"/>
      </xdr:nvSpPr>
      <xdr:spPr>
        <a:xfrm>
          <a:off x="2705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7637</xdr:rowOff>
    </xdr:from>
    <xdr:ext cx="405111" cy="259045"/>
    <xdr:sp macro="" textlink="">
      <xdr:nvSpPr>
        <xdr:cNvPr id="175" name="n_1mainValue【橋りょう・トンネル】&#10;有形固定資産減価償却率"/>
        <xdr:cNvSpPr txBox="1"/>
      </xdr:nvSpPr>
      <xdr:spPr>
        <a:xfrm>
          <a:off x="35820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15257</xdr:rowOff>
    </xdr:from>
    <xdr:ext cx="405111" cy="259045"/>
    <xdr:sp macro="" textlink="">
      <xdr:nvSpPr>
        <xdr:cNvPr id="176" name="n_2mainValue【橋りょう・トンネル】&#10;有形固定資産減価償却率"/>
        <xdr:cNvSpPr txBox="1"/>
      </xdr:nvSpPr>
      <xdr:spPr>
        <a:xfrm>
          <a:off x="27057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2" name="テキスト ボックス 19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4" name="テキスト ボックス 19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98" name="直線コネクタ 197"/>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9"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200" name="直線コネクタ 199"/>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201"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202" name="直線コネクタ 201"/>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203" name="【橋りょう・トンネル】&#10;一人当たり有形固定資産（償却資産）額平均値テキスト"/>
        <xdr:cNvSpPr txBox="1"/>
      </xdr:nvSpPr>
      <xdr:spPr>
        <a:xfrm>
          <a:off x="10515600"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204" name="フローチャート: 判断 203"/>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205" name="フローチャート: 判断 204"/>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206" name="フローチャート: 判断 205"/>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164473</xdr:rowOff>
    </xdr:from>
    <xdr:to>
      <xdr:col>55</xdr:col>
      <xdr:colOff>50800</xdr:colOff>
      <xdr:row>61</xdr:row>
      <xdr:rowOff>94623</xdr:rowOff>
    </xdr:to>
    <xdr:sp macro="" textlink="">
      <xdr:nvSpPr>
        <xdr:cNvPr id="212" name="楕円 211"/>
        <xdr:cNvSpPr/>
      </xdr:nvSpPr>
      <xdr:spPr>
        <a:xfrm>
          <a:off x="10426700" y="1045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15900</xdr:rowOff>
    </xdr:from>
    <xdr:ext cx="599010" cy="259045"/>
    <xdr:sp macro="" textlink="">
      <xdr:nvSpPr>
        <xdr:cNvPr id="213" name="【橋りょう・トンネル】&#10;一人当たり有形固定資産（償却資産）額該当値テキスト"/>
        <xdr:cNvSpPr txBox="1"/>
      </xdr:nvSpPr>
      <xdr:spPr>
        <a:xfrm>
          <a:off x="10515600" y="1030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7379</xdr:rowOff>
    </xdr:from>
    <xdr:to>
      <xdr:col>50</xdr:col>
      <xdr:colOff>165100</xdr:colOff>
      <xdr:row>61</xdr:row>
      <xdr:rowOff>108979</xdr:rowOff>
    </xdr:to>
    <xdr:sp macro="" textlink="">
      <xdr:nvSpPr>
        <xdr:cNvPr id="214" name="楕円 213"/>
        <xdr:cNvSpPr/>
      </xdr:nvSpPr>
      <xdr:spPr>
        <a:xfrm>
          <a:off x="9588500" y="1046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43823</xdr:rowOff>
    </xdr:from>
    <xdr:to>
      <xdr:col>55</xdr:col>
      <xdr:colOff>0</xdr:colOff>
      <xdr:row>61</xdr:row>
      <xdr:rowOff>58179</xdr:rowOff>
    </xdr:to>
    <xdr:cxnSp macro="">
      <xdr:nvCxnSpPr>
        <xdr:cNvPr id="215" name="直線コネクタ 214"/>
        <xdr:cNvCxnSpPr/>
      </xdr:nvCxnSpPr>
      <xdr:spPr>
        <a:xfrm flipV="1">
          <a:off x="9639300" y="10502273"/>
          <a:ext cx="8382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24835</xdr:rowOff>
    </xdr:from>
    <xdr:to>
      <xdr:col>46</xdr:col>
      <xdr:colOff>38100</xdr:colOff>
      <xdr:row>61</xdr:row>
      <xdr:rowOff>126435</xdr:rowOff>
    </xdr:to>
    <xdr:sp macro="" textlink="">
      <xdr:nvSpPr>
        <xdr:cNvPr id="216" name="楕円 215"/>
        <xdr:cNvSpPr/>
      </xdr:nvSpPr>
      <xdr:spPr>
        <a:xfrm>
          <a:off x="8699500" y="1048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58179</xdr:rowOff>
    </xdr:from>
    <xdr:to>
      <xdr:col>50</xdr:col>
      <xdr:colOff>114300</xdr:colOff>
      <xdr:row>61</xdr:row>
      <xdr:rowOff>75635</xdr:rowOff>
    </xdr:to>
    <xdr:cxnSp macro="">
      <xdr:nvCxnSpPr>
        <xdr:cNvPr id="217" name="直線コネクタ 216"/>
        <xdr:cNvCxnSpPr/>
      </xdr:nvCxnSpPr>
      <xdr:spPr>
        <a:xfrm flipV="1">
          <a:off x="8750300" y="10516629"/>
          <a:ext cx="889000" cy="1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68594</xdr:rowOff>
    </xdr:from>
    <xdr:ext cx="599010" cy="259045"/>
    <xdr:sp macro="" textlink="">
      <xdr:nvSpPr>
        <xdr:cNvPr id="218" name="n_1aveValue【橋りょう・トンネル】&#10;一人当たり有形固定資産（償却資産）額"/>
        <xdr:cNvSpPr txBox="1"/>
      </xdr:nvSpPr>
      <xdr:spPr>
        <a:xfrm>
          <a:off x="93270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138136</xdr:rowOff>
    </xdr:from>
    <xdr:ext cx="599010" cy="259045"/>
    <xdr:sp macro="" textlink="">
      <xdr:nvSpPr>
        <xdr:cNvPr id="219" name="n_2aveValue【橋りょう・トンネル】&#10;一人当たり有形固定資産（償却資産）額"/>
        <xdr:cNvSpPr txBox="1"/>
      </xdr:nvSpPr>
      <xdr:spPr>
        <a:xfrm>
          <a:off x="8450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125506</xdr:rowOff>
    </xdr:from>
    <xdr:ext cx="599010" cy="259045"/>
    <xdr:sp macro="" textlink="">
      <xdr:nvSpPr>
        <xdr:cNvPr id="220" name="n_1mainValue【橋りょう・トンネル】&#10;一人当たり有形固定資産（償却資産）額"/>
        <xdr:cNvSpPr txBox="1"/>
      </xdr:nvSpPr>
      <xdr:spPr>
        <a:xfrm>
          <a:off x="9327095" y="10241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142962</xdr:rowOff>
    </xdr:from>
    <xdr:ext cx="599010" cy="259045"/>
    <xdr:sp macro="" textlink="">
      <xdr:nvSpPr>
        <xdr:cNvPr id="221" name="n_2mainValue【橋りょう・トンネル】&#10;一人当たり有形固定資産（償却資産）額"/>
        <xdr:cNvSpPr txBox="1"/>
      </xdr:nvSpPr>
      <xdr:spPr>
        <a:xfrm>
          <a:off x="8450795" y="1025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46" name="直線コネクタ 245"/>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47"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48" name="直線コネクタ 247"/>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49"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50" name="直線コネクタ 249"/>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51"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52" name="フローチャート: 判断 251"/>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53" name="フローチャート: 判断 252"/>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54" name="フローチャート: 判断 253"/>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153036</xdr:rowOff>
    </xdr:from>
    <xdr:to>
      <xdr:col>24</xdr:col>
      <xdr:colOff>114300</xdr:colOff>
      <xdr:row>81</xdr:row>
      <xdr:rowOff>83186</xdr:rowOff>
    </xdr:to>
    <xdr:sp macro="" textlink="">
      <xdr:nvSpPr>
        <xdr:cNvPr id="260" name="楕円 259"/>
        <xdr:cNvSpPr/>
      </xdr:nvSpPr>
      <xdr:spPr>
        <a:xfrm>
          <a:off x="4584700" y="138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4463</xdr:rowOff>
    </xdr:from>
    <xdr:ext cx="405111" cy="259045"/>
    <xdr:sp macro="" textlink="">
      <xdr:nvSpPr>
        <xdr:cNvPr id="261" name="【公営住宅】&#10;有形固定資産減価償却率該当値テキスト"/>
        <xdr:cNvSpPr txBox="1"/>
      </xdr:nvSpPr>
      <xdr:spPr>
        <a:xfrm>
          <a:off x="4673600"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13970</xdr:rowOff>
    </xdr:from>
    <xdr:to>
      <xdr:col>20</xdr:col>
      <xdr:colOff>38100</xdr:colOff>
      <xdr:row>81</xdr:row>
      <xdr:rowOff>115570</xdr:rowOff>
    </xdr:to>
    <xdr:sp macro="" textlink="">
      <xdr:nvSpPr>
        <xdr:cNvPr id="262" name="楕円 261"/>
        <xdr:cNvSpPr/>
      </xdr:nvSpPr>
      <xdr:spPr>
        <a:xfrm>
          <a:off x="3746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32386</xdr:rowOff>
    </xdr:from>
    <xdr:to>
      <xdr:col>24</xdr:col>
      <xdr:colOff>63500</xdr:colOff>
      <xdr:row>81</xdr:row>
      <xdr:rowOff>64770</xdr:rowOff>
    </xdr:to>
    <xdr:cxnSp macro="">
      <xdr:nvCxnSpPr>
        <xdr:cNvPr id="263" name="直線コネクタ 262"/>
        <xdr:cNvCxnSpPr/>
      </xdr:nvCxnSpPr>
      <xdr:spPr>
        <a:xfrm flipV="1">
          <a:off x="3797300" y="13919836"/>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48261</xdr:rowOff>
    </xdr:from>
    <xdr:to>
      <xdr:col>15</xdr:col>
      <xdr:colOff>101600</xdr:colOff>
      <xdr:row>81</xdr:row>
      <xdr:rowOff>149861</xdr:rowOff>
    </xdr:to>
    <xdr:sp macro="" textlink="">
      <xdr:nvSpPr>
        <xdr:cNvPr id="264" name="楕円 263"/>
        <xdr:cNvSpPr/>
      </xdr:nvSpPr>
      <xdr:spPr>
        <a:xfrm>
          <a:off x="28575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64770</xdr:rowOff>
    </xdr:from>
    <xdr:to>
      <xdr:col>19</xdr:col>
      <xdr:colOff>177800</xdr:colOff>
      <xdr:row>81</xdr:row>
      <xdr:rowOff>99061</xdr:rowOff>
    </xdr:to>
    <xdr:cxnSp macro="">
      <xdr:nvCxnSpPr>
        <xdr:cNvPr id="265" name="直線コネクタ 264"/>
        <xdr:cNvCxnSpPr/>
      </xdr:nvCxnSpPr>
      <xdr:spPr>
        <a:xfrm flipV="1">
          <a:off x="2908300" y="139522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66" name="n_1aveValue【公営住宅】&#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267" name="n_2aveValue【公営住宅】&#10;有形固定資産減価償却率"/>
        <xdr:cNvSpPr txBox="1"/>
      </xdr:nvSpPr>
      <xdr:spPr>
        <a:xfrm>
          <a:off x="2705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132097</xdr:rowOff>
    </xdr:from>
    <xdr:ext cx="405111" cy="259045"/>
    <xdr:sp macro="" textlink="">
      <xdr:nvSpPr>
        <xdr:cNvPr id="268" name="n_1mainValue【公営住宅】&#10;有形固定資産減価償却率"/>
        <xdr:cNvSpPr txBox="1"/>
      </xdr:nvSpPr>
      <xdr:spPr>
        <a:xfrm>
          <a:off x="35820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166388</xdr:rowOff>
    </xdr:from>
    <xdr:ext cx="405111" cy="259045"/>
    <xdr:sp macro="" textlink="">
      <xdr:nvSpPr>
        <xdr:cNvPr id="269" name="n_2mainValue【公営住宅】&#10;有形固定資産減価償却率"/>
        <xdr:cNvSpPr txBox="1"/>
      </xdr:nvSpPr>
      <xdr:spPr>
        <a:xfrm>
          <a:off x="2705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93" name="直線コネクタ 292"/>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94"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95" name="直線コネクタ 294"/>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96"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97" name="直線コネクタ 296"/>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165244</xdr:rowOff>
    </xdr:from>
    <xdr:ext cx="469744" cy="259045"/>
    <xdr:sp macro="" textlink="">
      <xdr:nvSpPr>
        <xdr:cNvPr id="298" name="【公営住宅】&#10;一人当たり面積平均値テキスト"/>
        <xdr:cNvSpPr txBox="1"/>
      </xdr:nvSpPr>
      <xdr:spPr>
        <a:xfrm>
          <a:off x="10515600" y="14224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99" name="フローチャート: 判断 298"/>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300" name="フローチャート: 判断 299"/>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01" name="フローチャート: 判断 300"/>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170942</xdr:rowOff>
    </xdr:from>
    <xdr:to>
      <xdr:col>55</xdr:col>
      <xdr:colOff>50800</xdr:colOff>
      <xdr:row>84</xdr:row>
      <xdr:rowOff>101092</xdr:rowOff>
    </xdr:to>
    <xdr:sp macro="" textlink="">
      <xdr:nvSpPr>
        <xdr:cNvPr id="307" name="楕円 306"/>
        <xdr:cNvSpPr/>
      </xdr:nvSpPr>
      <xdr:spPr>
        <a:xfrm>
          <a:off x="10426700" y="1440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149369</xdr:rowOff>
    </xdr:from>
    <xdr:ext cx="469744" cy="259045"/>
    <xdr:sp macro="" textlink="">
      <xdr:nvSpPr>
        <xdr:cNvPr id="308" name="【公営住宅】&#10;一人当たり面積該当値テキスト"/>
        <xdr:cNvSpPr txBox="1"/>
      </xdr:nvSpPr>
      <xdr:spPr>
        <a:xfrm>
          <a:off x="10515600" y="1437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5207</xdr:rowOff>
    </xdr:from>
    <xdr:to>
      <xdr:col>50</xdr:col>
      <xdr:colOff>165100</xdr:colOff>
      <xdr:row>84</xdr:row>
      <xdr:rowOff>106807</xdr:rowOff>
    </xdr:to>
    <xdr:sp macro="" textlink="">
      <xdr:nvSpPr>
        <xdr:cNvPr id="309" name="楕円 308"/>
        <xdr:cNvSpPr/>
      </xdr:nvSpPr>
      <xdr:spPr>
        <a:xfrm>
          <a:off x="9588500" y="1440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50292</xdr:rowOff>
    </xdr:from>
    <xdr:to>
      <xdr:col>55</xdr:col>
      <xdr:colOff>0</xdr:colOff>
      <xdr:row>84</xdr:row>
      <xdr:rowOff>56007</xdr:rowOff>
    </xdr:to>
    <xdr:cxnSp macro="">
      <xdr:nvCxnSpPr>
        <xdr:cNvPr id="310" name="直線コネクタ 309"/>
        <xdr:cNvCxnSpPr/>
      </xdr:nvCxnSpPr>
      <xdr:spPr>
        <a:xfrm flipV="1">
          <a:off x="9639300" y="14452092"/>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10540</xdr:rowOff>
    </xdr:from>
    <xdr:to>
      <xdr:col>46</xdr:col>
      <xdr:colOff>38100</xdr:colOff>
      <xdr:row>84</xdr:row>
      <xdr:rowOff>112140</xdr:rowOff>
    </xdr:to>
    <xdr:sp macro="" textlink="">
      <xdr:nvSpPr>
        <xdr:cNvPr id="311" name="楕円 310"/>
        <xdr:cNvSpPr/>
      </xdr:nvSpPr>
      <xdr:spPr>
        <a:xfrm>
          <a:off x="8699500" y="1441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56007</xdr:rowOff>
    </xdr:from>
    <xdr:to>
      <xdr:col>50</xdr:col>
      <xdr:colOff>114300</xdr:colOff>
      <xdr:row>84</xdr:row>
      <xdr:rowOff>61340</xdr:rowOff>
    </xdr:to>
    <xdr:cxnSp macro="">
      <xdr:nvCxnSpPr>
        <xdr:cNvPr id="312" name="直線コネクタ 311"/>
        <xdr:cNvCxnSpPr/>
      </xdr:nvCxnSpPr>
      <xdr:spPr>
        <a:xfrm flipV="1">
          <a:off x="8750300" y="14457807"/>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74185</xdr:rowOff>
    </xdr:from>
    <xdr:ext cx="469744" cy="259045"/>
    <xdr:sp macro="" textlink="">
      <xdr:nvSpPr>
        <xdr:cNvPr id="313" name="n_1aveValue【公営住宅】&#10;一人当たり面積"/>
        <xdr:cNvSpPr txBox="1"/>
      </xdr:nvSpPr>
      <xdr:spPr>
        <a:xfrm>
          <a:off x="9391727"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314" name="n_2aveValue【公営住宅】&#10;一人当たり面積"/>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97934</xdr:rowOff>
    </xdr:from>
    <xdr:ext cx="469744" cy="259045"/>
    <xdr:sp macro="" textlink="">
      <xdr:nvSpPr>
        <xdr:cNvPr id="315" name="n_1mainValue【公営住宅】&#10;一人当たり面積"/>
        <xdr:cNvSpPr txBox="1"/>
      </xdr:nvSpPr>
      <xdr:spPr>
        <a:xfrm>
          <a:off x="9391727" y="1449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103267</xdr:rowOff>
    </xdr:from>
    <xdr:ext cx="469744" cy="259045"/>
    <xdr:sp macro="" textlink="">
      <xdr:nvSpPr>
        <xdr:cNvPr id="316" name="n_2mainValue【公営住宅】&#10;一人当たり面積"/>
        <xdr:cNvSpPr txBox="1"/>
      </xdr:nvSpPr>
      <xdr:spPr>
        <a:xfrm>
          <a:off x="8515427" y="1450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3" name="テキスト ボックス 34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4" name="直線コネクタ 34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5" name="テキスト ボックス 34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6" name="直線コネクタ 34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7" name="テキスト ボックス 34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8" name="直線コネクタ 34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9" name="テキスト ボックス 34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0" name="直線コネクタ 34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1" name="テキスト ボックス 35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2" name="直線コネクタ 35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3" name="テキスト ボックス 35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357" name="直線コネクタ 356"/>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358"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359" name="直線コネクタ 358"/>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0"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1" name="直線コネクタ 36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362" name="【認定こども園・幼稚園・保育所】&#10;有形固定資産減価償却率平均値テキスト"/>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363" name="フローチャート: 判断 362"/>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64" name="フローチャート: 判断 363"/>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365" name="フローチャート: 判断 364"/>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25400</xdr:rowOff>
    </xdr:from>
    <xdr:to>
      <xdr:col>85</xdr:col>
      <xdr:colOff>177800</xdr:colOff>
      <xdr:row>34</xdr:row>
      <xdr:rowOff>127000</xdr:rowOff>
    </xdr:to>
    <xdr:sp macro="" textlink="">
      <xdr:nvSpPr>
        <xdr:cNvPr id="371" name="楕円 370"/>
        <xdr:cNvSpPr/>
      </xdr:nvSpPr>
      <xdr:spPr>
        <a:xfrm>
          <a:off x="162687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48277</xdr:rowOff>
    </xdr:from>
    <xdr:ext cx="405111" cy="259045"/>
    <xdr:sp macro="" textlink="">
      <xdr:nvSpPr>
        <xdr:cNvPr id="372" name="【認定こども園・幼稚園・保育所】&#10;有形固定資産減価償却率該当値テキスト"/>
        <xdr:cNvSpPr txBox="1"/>
      </xdr:nvSpPr>
      <xdr:spPr>
        <a:xfrm>
          <a:off x="16357600" y="57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50165</xdr:rowOff>
    </xdr:from>
    <xdr:to>
      <xdr:col>81</xdr:col>
      <xdr:colOff>101600</xdr:colOff>
      <xdr:row>34</xdr:row>
      <xdr:rowOff>151765</xdr:rowOff>
    </xdr:to>
    <xdr:sp macro="" textlink="">
      <xdr:nvSpPr>
        <xdr:cNvPr id="373" name="楕円 372"/>
        <xdr:cNvSpPr/>
      </xdr:nvSpPr>
      <xdr:spPr>
        <a:xfrm>
          <a:off x="15430500" y="58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76200</xdr:rowOff>
    </xdr:from>
    <xdr:to>
      <xdr:col>85</xdr:col>
      <xdr:colOff>127000</xdr:colOff>
      <xdr:row>34</xdr:row>
      <xdr:rowOff>100965</xdr:rowOff>
    </xdr:to>
    <xdr:cxnSp macro="">
      <xdr:nvCxnSpPr>
        <xdr:cNvPr id="374" name="直線コネクタ 373"/>
        <xdr:cNvCxnSpPr/>
      </xdr:nvCxnSpPr>
      <xdr:spPr>
        <a:xfrm flipV="1">
          <a:off x="15481300" y="590550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65405</xdr:rowOff>
    </xdr:from>
    <xdr:to>
      <xdr:col>76</xdr:col>
      <xdr:colOff>165100</xdr:colOff>
      <xdr:row>34</xdr:row>
      <xdr:rowOff>167005</xdr:rowOff>
    </xdr:to>
    <xdr:sp macro="" textlink="">
      <xdr:nvSpPr>
        <xdr:cNvPr id="375" name="楕円 374"/>
        <xdr:cNvSpPr/>
      </xdr:nvSpPr>
      <xdr:spPr>
        <a:xfrm>
          <a:off x="14541500" y="58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100965</xdr:rowOff>
    </xdr:from>
    <xdr:to>
      <xdr:col>81</xdr:col>
      <xdr:colOff>50800</xdr:colOff>
      <xdr:row>34</xdr:row>
      <xdr:rowOff>116205</xdr:rowOff>
    </xdr:to>
    <xdr:cxnSp macro="">
      <xdr:nvCxnSpPr>
        <xdr:cNvPr id="376" name="直線コネクタ 375"/>
        <xdr:cNvCxnSpPr/>
      </xdr:nvCxnSpPr>
      <xdr:spPr>
        <a:xfrm flipV="1">
          <a:off x="14592300" y="593026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377" name="n_1aveValue【認定こども園・幼稚園・保育所】&#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156227</xdr:rowOff>
    </xdr:from>
    <xdr:ext cx="405111" cy="259045"/>
    <xdr:sp macro="" textlink="">
      <xdr:nvSpPr>
        <xdr:cNvPr id="378" name="n_2aveValue【認定こども園・幼稚園・保育所】&#10;有形固定資産減価償却率"/>
        <xdr:cNvSpPr txBox="1"/>
      </xdr:nvSpPr>
      <xdr:spPr>
        <a:xfrm>
          <a:off x="14389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168292</xdr:rowOff>
    </xdr:from>
    <xdr:ext cx="405111" cy="259045"/>
    <xdr:sp macro="" textlink="">
      <xdr:nvSpPr>
        <xdr:cNvPr id="379" name="n_1mainValue【認定こども園・幼稚園・保育所】&#10;有形固定資産減価償却率"/>
        <xdr:cNvSpPr txBox="1"/>
      </xdr:nvSpPr>
      <xdr:spPr>
        <a:xfrm>
          <a:off x="15266044" y="565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12082</xdr:rowOff>
    </xdr:from>
    <xdr:ext cx="405111" cy="259045"/>
    <xdr:sp macro="" textlink="">
      <xdr:nvSpPr>
        <xdr:cNvPr id="380" name="n_2mainValue【認定こども園・幼稚園・保育所】&#10;有形固定資産減価償却率"/>
        <xdr:cNvSpPr txBox="1"/>
      </xdr:nvSpPr>
      <xdr:spPr>
        <a:xfrm>
          <a:off x="14389744" y="566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1" name="直線コネクタ 39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2" name="テキスト ボックス 39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3" name="直線コネクタ 39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4" name="テキスト ボックス 39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5" name="直線コネクタ 39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6" name="テキスト ボックス 39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7" name="直線コネクタ 39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8" name="テキスト ボックス 39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0" name="テキスト ボックス 39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402" name="直線コネクタ 401"/>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03"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04" name="直線コネクタ 403"/>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405"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406" name="直線コネクタ 405"/>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25417</xdr:rowOff>
    </xdr:from>
    <xdr:ext cx="469744" cy="259045"/>
    <xdr:sp macro="" textlink="">
      <xdr:nvSpPr>
        <xdr:cNvPr id="407" name="【認定こども園・幼稚園・保育所】&#10;一人当たり面積平均値テキスト"/>
        <xdr:cNvSpPr txBox="1"/>
      </xdr:nvSpPr>
      <xdr:spPr>
        <a:xfrm>
          <a:off x="22199600" y="654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08" name="フローチャート: 判断 407"/>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09" name="フローチャート: 判断 408"/>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10" name="フローチャート: 判断 409"/>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1" name="テキスト ボックス 41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2" name="テキスト ボックス 41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3" name="テキスト ボックス 41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4" name="テキスト ボックス 41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5" name="テキスト ボックス 41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100838</xdr:rowOff>
    </xdr:from>
    <xdr:to>
      <xdr:col>116</xdr:col>
      <xdr:colOff>114300</xdr:colOff>
      <xdr:row>41</xdr:row>
      <xdr:rowOff>30988</xdr:rowOff>
    </xdr:to>
    <xdr:sp macro="" textlink="">
      <xdr:nvSpPr>
        <xdr:cNvPr id="416" name="楕円 415"/>
        <xdr:cNvSpPr/>
      </xdr:nvSpPr>
      <xdr:spPr>
        <a:xfrm>
          <a:off x="22110700" y="69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79265</xdr:rowOff>
    </xdr:from>
    <xdr:ext cx="469744" cy="259045"/>
    <xdr:sp macro="" textlink="">
      <xdr:nvSpPr>
        <xdr:cNvPr id="417" name="【認定こども園・幼稚園・保育所】&#10;一人当たり面積該当値テキスト"/>
        <xdr:cNvSpPr txBox="1"/>
      </xdr:nvSpPr>
      <xdr:spPr>
        <a:xfrm>
          <a:off x="22199600" y="693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105410</xdr:rowOff>
    </xdr:from>
    <xdr:to>
      <xdr:col>112</xdr:col>
      <xdr:colOff>38100</xdr:colOff>
      <xdr:row>41</xdr:row>
      <xdr:rowOff>35560</xdr:rowOff>
    </xdr:to>
    <xdr:sp macro="" textlink="">
      <xdr:nvSpPr>
        <xdr:cNvPr id="418" name="楕円 417"/>
        <xdr:cNvSpPr/>
      </xdr:nvSpPr>
      <xdr:spPr>
        <a:xfrm>
          <a:off x="21272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151638</xdr:rowOff>
    </xdr:from>
    <xdr:to>
      <xdr:col>116</xdr:col>
      <xdr:colOff>63500</xdr:colOff>
      <xdr:row>40</xdr:row>
      <xdr:rowOff>156210</xdr:rowOff>
    </xdr:to>
    <xdr:cxnSp macro="">
      <xdr:nvCxnSpPr>
        <xdr:cNvPr id="419" name="直線コネクタ 418"/>
        <xdr:cNvCxnSpPr/>
      </xdr:nvCxnSpPr>
      <xdr:spPr>
        <a:xfrm flipV="1">
          <a:off x="21323300" y="700963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82550</xdr:rowOff>
    </xdr:from>
    <xdr:to>
      <xdr:col>107</xdr:col>
      <xdr:colOff>101600</xdr:colOff>
      <xdr:row>41</xdr:row>
      <xdr:rowOff>12700</xdr:rowOff>
    </xdr:to>
    <xdr:sp macro="" textlink="">
      <xdr:nvSpPr>
        <xdr:cNvPr id="420" name="楕円 419"/>
        <xdr:cNvSpPr/>
      </xdr:nvSpPr>
      <xdr:spPr>
        <a:xfrm>
          <a:off x="20383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133350</xdr:rowOff>
    </xdr:from>
    <xdr:to>
      <xdr:col>111</xdr:col>
      <xdr:colOff>177800</xdr:colOff>
      <xdr:row>40</xdr:row>
      <xdr:rowOff>156210</xdr:rowOff>
    </xdr:to>
    <xdr:cxnSp macro="">
      <xdr:nvCxnSpPr>
        <xdr:cNvPr id="421" name="直線コネクタ 420"/>
        <xdr:cNvCxnSpPr/>
      </xdr:nvCxnSpPr>
      <xdr:spPr>
        <a:xfrm>
          <a:off x="20434300" y="69913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422"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423"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26687</xdr:rowOff>
    </xdr:from>
    <xdr:ext cx="469744" cy="259045"/>
    <xdr:sp macro="" textlink="">
      <xdr:nvSpPr>
        <xdr:cNvPr id="424" name="n_1mainValue【認定こども園・幼稚園・保育所】&#10;一人当たり面積"/>
        <xdr:cNvSpPr txBox="1"/>
      </xdr:nvSpPr>
      <xdr:spPr>
        <a:xfrm>
          <a:off x="210757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3827</xdr:rowOff>
    </xdr:from>
    <xdr:ext cx="469744" cy="259045"/>
    <xdr:sp macro="" textlink="">
      <xdr:nvSpPr>
        <xdr:cNvPr id="425" name="n_2mainValue【認定こども園・幼稚園・保育所】&#10;一人当たり面積"/>
        <xdr:cNvSpPr txBox="1"/>
      </xdr:nvSpPr>
      <xdr:spPr>
        <a:xfrm>
          <a:off x="20199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4" name="テキスト ボックス 4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5" name="直線コネクタ 4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6" name="テキスト ボックス 43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7" name="直線コネクタ 43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8" name="テキスト ボックス 43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9" name="直線コネクタ 43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0" name="テキスト ボックス 43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1" name="直線コネクタ 44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2" name="テキスト ボックス 44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3" name="直線コネクタ 44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4" name="テキスト ボックス 44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5" name="直線コネクタ 44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6" name="テキスト ボックス 44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7" name="直線コネクタ 44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8" name="テキスト ボックス 44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50" name="直線コネクタ 449"/>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51"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52" name="直線コネクタ 451"/>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53"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54" name="直線コネクタ 453"/>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455" name="【学校施設】&#10;有形固定資産減価償却率平均値テキスト"/>
        <xdr:cNvSpPr txBox="1"/>
      </xdr:nvSpPr>
      <xdr:spPr>
        <a:xfrm>
          <a:off x="16357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56" name="フローチャート: 判断 455"/>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57" name="フローチャート: 判断 456"/>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458" name="フローチャート: 判断 457"/>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9" name="テキスト ボックス 4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0" name="テキスト ボックス 4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1" name="テキスト ボックス 4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2" name="テキスト ボックス 4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3" name="テキスト ボックス 4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166370</xdr:rowOff>
    </xdr:from>
    <xdr:to>
      <xdr:col>85</xdr:col>
      <xdr:colOff>177800</xdr:colOff>
      <xdr:row>62</xdr:row>
      <xdr:rowOff>96520</xdr:rowOff>
    </xdr:to>
    <xdr:sp macro="" textlink="">
      <xdr:nvSpPr>
        <xdr:cNvPr id="464" name="楕円 463"/>
        <xdr:cNvSpPr/>
      </xdr:nvSpPr>
      <xdr:spPr>
        <a:xfrm>
          <a:off x="16268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81297</xdr:rowOff>
    </xdr:from>
    <xdr:ext cx="405111" cy="259045"/>
    <xdr:sp macro="" textlink="">
      <xdr:nvSpPr>
        <xdr:cNvPr id="465" name="【学校施設】&#10;有形固定資産減価償却率該当値テキスト"/>
        <xdr:cNvSpPr txBox="1"/>
      </xdr:nvSpPr>
      <xdr:spPr>
        <a:xfrm>
          <a:off x="16357600" y="1053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162560</xdr:rowOff>
    </xdr:from>
    <xdr:to>
      <xdr:col>81</xdr:col>
      <xdr:colOff>101600</xdr:colOff>
      <xdr:row>62</xdr:row>
      <xdr:rowOff>92710</xdr:rowOff>
    </xdr:to>
    <xdr:sp macro="" textlink="">
      <xdr:nvSpPr>
        <xdr:cNvPr id="466" name="楕円 465"/>
        <xdr:cNvSpPr/>
      </xdr:nvSpPr>
      <xdr:spPr>
        <a:xfrm>
          <a:off x="15430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41910</xdr:rowOff>
    </xdr:from>
    <xdr:to>
      <xdr:col>85</xdr:col>
      <xdr:colOff>127000</xdr:colOff>
      <xdr:row>62</xdr:row>
      <xdr:rowOff>45720</xdr:rowOff>
    </xdr:to>
    <xdr:cxnSp macro="">
      <xdr:nvCxnSpPr>
        <xdr:cNvPr id="467" name="直線コネクタ 466"/>
        <xdr:cNvCxnSpPr/>
      </xdr:nvCxnSpPr>
      <xdr:spPr>
        <a:xfrm>
          <a:off x="15481300" y="106718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50165</xdr:rowOff>
    </xdr:from>
    <xdr:to>
      <xdr:col>76</xdr:col>
      <xdr:colOff>165100</xdr:colOff>
      <xdr:row>61</xdr:row>
      <xdr:rowOff>151765</xdr:rowOff>
    </xdr:to>
    <xdr:sp macro="" textlink="">
      <xdr:nvSpPr>
        <xdr:cNvPr id="468" name="楕円 467"/>
        <xdr:cNvSpPr/>
      </xdr:nvSpPr>
      <xdr:spPr>
        <a:xfrm>
          <a:off x="14541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100965</xdr:rowOff>
    </xdr:from>
    <xdr:to>
      <xdr:col>81</xdr:col>
      <xdr:colOff>50800</xdr:colOff>
      <xdr:row>62</xdr:row>
      <xdr:rowOff>41910</xdr:rowOff>
    </xdr:to>
    <xdr:cxnSp macro="">
      <xdr:nvCxnSpPr>
        <xdr:cNvPr id="469" name="直線コネクタ 468"/>
        <xdr:cNvCxnSpPr/>
      </xdr:nvCxnSpPr>
      <xdr:spPr>
        <a:xfrm>
          <a:off x="14592300" y="10559415"/>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76852</xdr:rowOff>
    </xdr:from>
    <xdr:ext cx="405111" cy="259045"/>
    <xdr:sp macro="" textlink="">
      <xdr:nvSpPr>
        <xdr:cNvPr id="470" name="n_1aveValue【学校施設】&#10;有形固定資産減価償却率"/>
        <xdr:cNvSpPr txBox="1"/>
      </xdr:nvSpPr>
      <xdr:spPr>
        <a:xfrm>
          <a:off x="15266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99712</xdr:rowOff>
    </xdr:from>
    <xdr:ext cx="405111" cy="259045"/>
    <xdr:sp macro="" textlink="">
      <xdr:nvSpPr>
        <xdr:cNvPr id="471" name="n_2aveValue【学校施設】&#10;有形固定資産減価償却率"/>
        <xdr:cNvSpPr txBox="1"/>
      </xdr:nvSpPr>
      <xdr:spPr>
        <a:xfrm>
          <a:off x="14389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83837</xdr:rowOff>
    </xdr:from>
    <xdr:ext cx="405111" cy="259045"/>
    <xdr:sp macro="" textlink="">
      <xdr:nvSpPr>
        <xdr:cNvPr id="472" name="n_1mainValue【学校施設】&#10;有形固定資産減価償却率"/>
        <xdr:cNvSpPr txBox="1"/>
      </xdr:nvSpPr>
      <xdr:spPr>
        <a:xfrm>
          <a:off x="152660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142892</xdr:rowOff>
    </xdr:from>
    <xdr:ext cx="405111" cy="259045"/>
    <xdr:sp macro="" textlink="">
      <xdr:nvSpPr>
        <xdr:cNvPr id="473" name="n_2mainValue【学校施設】&#10;有形固定資産減価償却率"/>
        <xdr:cNvSpPr txBox="1"/>
      </xdr:nvSpPr>
      <xdr:spPr>
        <a:xfrm>
          <a:off x="14389744"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4" name="直線コネクタ 48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5" name="テキスト ボックス 48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6" name="直線コネクタ 48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7" name="テキスト ボックス 48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8" name="直線コネクタ 48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9" name="テキスト ボックス 48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0" name="直線コネクタ 48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1" name="テキスト ボックス 49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2" name="直線コネクタ 49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93" name="テキスト ボックス 492"/>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4" name="直線コネクタ 49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5" name="テキスト ボックス 494"/>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6" name="直線コネクタ 4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7" name="テキスト ボックス 49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499" name="直線コネクタ 498"/>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500"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501" name="直線コネクタ 500"/>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502"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03" name="直線コネクタ 502"/>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18994</xdr:rowOff>
    </xdr:from>
    <xdr:ext cx="469744" cy="259045"/>
    <xdr:sp macro="" textlink="">
      <xdr:nvSpPr>
        <xdr:cNvPr id="504" name="【学校施設】&#10;一人当たり面積平均値テキスト"/>
        <xdr:cNvSpPr txBox="1"/>
      </xdr:nvSpPr>
      <xdr:spPr>
        <a:xfrm>
          <a:off x="22199600" y="10648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05" name="フローチャート: 判断 504"/>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06" name="フローチャート: 判断 505"/>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507" name="フローチャート: 判断 506"/>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8" name="テキスト ボックス 5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9" name="テキスト ボックス 5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0" name="テキスト ボックス 5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1" name="テキスト ボックス 5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2" name="テキスト ボックス 5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76889</xdr:rowOff>
    </xdr:from>
    <xdr:to>
      <xdr:col>116</xdr:col>
      <xdr:colOff>114300</xdr:colOff>
      <xdr:row>64</xdr:row>
      <xdr:rowOff>7039</xdr:rowOff>
    </xdr:to>
    <xdr:sp macro="" textlink="">
      <xdr:nvSpPr>
        <xdr:cNvPr id="513" name="楕円 512"/>
        <xdr:cNvSpPr/>
      </xdr:nvSpPr>
      <xdr:spPr>
        <a:xfrm>
          <a:off x="22110700" y="1087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163266</xdr:rowOff>
    </xdr:from>
    <xdr:ext cx="469744" cy="259045"/>
    <xdr:sp macro="" textlink="">
      <xdr:nvSpPr>
        <xdr:cNvPr id="514" name="【学校施設】&#10;一人当たり面積該当値テキスト"/>
        <xdr:cNvSpPr txBox="1"/>
      </xdr:nvSpPr>
      <xdr:spPr>
        <a:xfrm>
          <a:off x="22199600" y="1079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73841</xdr:rowOff>
    </xdr:from>
    <xdr:to>
      <xdr:col>112</xdr:col>
      <xdr:colOff>38100</xdr:colOff>
      <xdr:row>64</xdr:row>
      <xdr:rowOff>3991</xdr:rowOff>
    </xdr:to>
    <xdr:sp macro="" textlink="">
      <xdr:nvSpPr>
        <xdr:cNvPr id="515" name="楕円 514"/>
        <xdr:cNvSpPr/>
      </xdr:nvSpPr>
      <xdr:spPr>
        <a:xfrm>
          <a:off x="212725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124641</xdr:rowOff>
    </xdr:from>
    <xdr:to>
      <xdr:col>116</xdr:col>
      <xdr:colOff>63500</xdr:colOff>
      <xdr:row>63</xdr:row>
      <xdr:rowOff>127689</xdr:rowOff>
    </xdr:to>
    <xdr:cxnSp macro="">
      <xdr:nvCxnSpPr>
        <xdr:cNvPr id="516" name="直線コネクタ 515"/>
        <xdr:cNvCxnSpPr/>
      </xdr:nvCxnSpPr>
      <xdr:spPr>
        <a:xfrm>
          <a:off x="21323300" y="10925991"/>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84727</xdr:rowOff>
    </xdr:from>
    <xdr:to>
      <xdr:col>107</xdr:col>
      <xdr:colOff>101600</xdr:colOff>
      <xdr:row>64</xdr:row>
      <xdr:rowOff>14877</xdr:rowOff>
    </xdr:to>
    <xdr:sp macro="" textlink="">
      <xdr:nvSpPr>
        <xdr:cNvPr id="517" name="楕円 516"/>
        <xdr:cNvSpPr/>
      </xdr:nvSpPr>
      <xdr:spPr>
        <a:xfrm>
          <a:off x="20383500" y="1088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124641</xdr:rowOff>
    </xdr:from>
    <xdr:to>
      <xdr:col>111</xdr:col>
      <xdr:colOff>177800</xdr:colOff>
      <xdr:row>63</xdr:row>
      <xdr:rowOff>135527</xdr:rowOff>
    </xdr:to>
    <xdr:cxnSp macro="">
      <xdr:nvCxnSpPr>
        <xdr:cNvPr id="518" name="直線コネクタ 517"/>
        <xdr:cNvCxnSpPr/>
      </xdr:nvCxnSpPr>
      <xdr:spPr>
        <a:xfrm flipV="1">
          <a:off x="20434300" y="1092599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122191</xdr:rowOff>
    </xdr:from>
    <xdr:ext cx="469744" cy="259045"/>
    <xdr:sp macro="" textlink="">
      <xdr:nvSpPr>
        <xdr:cNvPr id="519" name="n_1aveValue【学校施設】&#10;一人当たり面積"/>
        <xdr:cNvSpPr txBox="1"/>
      </xdr:nvSpPr>
      <xdr:spPr>
        <a:xfrm>
          <a:off x="210757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115768</xdr:rowOff>
    </xdr:from>
    <xdr:ext cx="469744" cy="259045"/>
    <xdr:sp macro="" textlink="">
      <xdr:nvSpPr>
        <xdr:cNvPr id="520" name="n_2aveValue【学校施設】&#10;一人当たり面積"/>
        <xdr:cNvSpPr txBox="1"/>
      </xdr:nvSpPr>
      <xdr:spPr>
        <a:xfrm>
          <a:off x="20199427" y="1057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166568</xdr:rowOff>
    </xdr:from>
    <xdr:ext cx="469744" cy="259045"/>
    <xdr:sp macro="" textlink="">
      <xdr:nvSpPr>
        <xdr:cNvPr id="521" name="n_1mainValue【学校施設】&#10;一人当たり面積"/>
        <xdr:cNvSpPr txBox="1"/>
      </xdr:nvSpPr>
      <xdr:spPr>
        <a:xfrm>
          <a:off x="21075727" y="1096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6004</xdr:rowOff>
    </xdr:from>
    <xdr:ext cx="469744" cy="259045"/>
    <xdr:sp macro="" textlink="">
      <xdr:nvSpPr>
        <xdr:cNvPr id="522" name="n_2mainValue【学校施設】&#10;一人当たり面積"/>
        <xdr:cNvSpPr txBox="1"/>
      </xdr:nvSpPr>
      <xdr:spPr>
        <a:xfrm>
          <a:off x="20199427" y="1097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1" name="正方形/長方形 5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2" name="正方形/長方形 5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3" name="正方形/長方形 5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4" name="正方形/長方形 5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5" name="正方形/長方形 5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6" name="正方形/長方形 5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7" name="正方形/長方形 5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8" name="正方形/長方形 5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7" name="テキスト ボックス 5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8" name="直線コネクタ 5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9" name="直線コネクタ 5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0" name="テキスト ボックス 54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1" name="直線コネクタ 5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2" name="テキスト ボックス 5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3" name="直線コネクタ 5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4" name="テキスト ボックス 5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5" name="直線コネクタ 5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6" name="テキスト ボックス 5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7" name="直線コネクタ 5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8" name="テキスト ボックス 5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9" name="直線コネクタ 5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0" name="テキスト ボックス 55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1" name="直線コネクタ 5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2" name="テキスト ボックス 56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564" name="直線コネクタ 563"/>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565"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566" name="直線コネクタ 565"/>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67"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68" name="直線コネクタ 56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569" name="【公民館】&#10;有形固定資産減価償却率平均値テキスト"/>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570" name="フローチャート: 判断 569"/>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571" name="フローチャート: 判断 570"/>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572" name="フローチャート: 判断 571"/>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3" name="テキスト ボックス 5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4" name="テキスト ボックス 5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5" name="テキスト ボックス 5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6" name="テキスト ボックス 5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7" name="テキスト ボックス 5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118473</xdr:rowOff>
    </xdr:from>
    <xdr:to>
      <xdr:col>85</xdr:col>
      <xdr:colOff>177800</xdr:colOff>
      <xdr:row>101</xdr:row>
      <xdr:rowOff>48623</xdr:rowOff>
    </xdr:to>
    <xdr:sp macro="" textlink="">
      <xdr:nvSpPr>
        <xdr:cNvPr id="578" name="楕円 577"/>
        <xdr:cNvSpPr/>
      </xdr:nvSpPr>
      <xdr:spPr>
        <a:xfrm>
          <a:off x="16268700" y="1726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141350</xdr:rowOff>
    </xdr:from>
    <xdr:ext cx="405111" cy="259045"/>
    <xdr:sp macro="" textlink="">
      <xdr:nvSpPr>
        <xdr:cNvPr id="579" name="【公民館】&#10;有形固定資産減価償却率該当値テキスト"/>
        <xdr:cNvSpPr txBox="1"/>
      </xdr:nvSpPr>
      <xdr:spPr>
        <a:xfrm>
          <a:off x="16357600" y="1711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149498</xdr:rowOff>
    </xdr:from>
    <xdr:to>
      <xdr:col>81</xdr:col>
      <xdr:colOff>101600</xdr:colOff>
      <xdr:row>101</xdr:row>
      <xdr:rowOff>79648</xdr:rowOff>
    </xdr:to>
    <xdr:sp macro="" textlink="">
      <xdr:nvSpPr>
        <xdr:cNvPr id="580" name="楕円 579"/>
        <xdr:cNvSpPr/>
      </xdr:nvSpPr>
      <xdr:spPr>
        <a:xfrm>
          <a:off x="15430500" y="1729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169273</xdr:rowOff>
    </xdr:from>
    <xdr:to>
      <xdr:col>85</xdr:col>
      <xdr:colOff>127000</xdr:colOff>
      <xdr:row>101</xdr:row>
      <xdr:rowOff>28848</xdr:rowOff>
    </xdr:to>
    <xdr:cxnSp macro="">
      <xdr:nvCxnSpPr>
        <xdr:cNvPr id="581" name="直線コネクタ 580"/>
        <xdr:cNvCxnSpPr/>
      </xdr:nvCxnSpPr>
      <xdr:spPr>
        <a:xfrm flipV="1">
          <a:off x="15481300" y="17314273"/>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907</xdr:rowOff>
    </xdr:from>
    <xdr:to>
      <xdr:col>76</xdr:col>
      <xdr:colOff>165100</xdr:colOff>
      <xdr:row>101</xdr:row>
      <xdr:rowOff>102507</xdr:rowOff>
    </xdr:to>
    <xdr:sp macro="" textlink="">
      <xdr:nvSpPr>
        <xdr:cNvPr id="582" name="楕円 581"/>
        <xdr:cNvSpPr/>
      </xdr:nvSpPr>
      <xdr:spPr>
        <a:xfrm>
          <a:off x="14541500" y="173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28848</xdr:rowOff>
    </xdr:from>
    <xdr:to>
      <xdr:col>81</xdr:col>
      <xdr:colOff>50800</xdr:colOff>
      <xdr:row>101</xdr:row>
      <xdr:rowOff>51707</xdr:rowOff>
    </xdr:to>
    <xdr:cxnSp macro="">
      <xdr:nvCxnSpPr>
        <xdr:cNvPr id="583" name="直線コネクタ 582"/>
        <xdr:cNvCxnSpPr/>
      </xdr:nvCxnSpPr>
      <xdr:spPr>
        <a:xfrm flipV="1">
          <a:off x="14592300" y="1734529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70775</xdr:rowOff>
    </xdr:from>
    <xdr:ext cx="405111" cy="259045"/>
    <xdr:sp macro="" textlink="">
      <xdr:nvSpPr>
        <xdr:cNvPr id="584" name="n_1aveValue【公民館】&#10;有形固定資産減価償却率"/>
        <xdr:cNvSpPr txBox="1"/>
      </xdr:nvSpPr>
      <xdr:spPr>
        <a:xfrm>
          <a:off x="15266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69141</xdr:rowOff>
    </xdr:from>
    <xdr:ext cx="405111" cy="259045"/>
    <xdr:sp macro="" textlink="">
      <xdr:nvSpPr>
        <xdr:cNvPr id="585" name="n_2aveValue【公民館】&#10;有形固定資産減価償却率"/>
        <xdr:cNvSpPr txBox="1"/>
      </xdr:nvSpPr>
      <xdr:spPr>
        <a:xfrm>
          <a:off x="14389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96175</xdr:rowOff>
    </xdr:from>
    <xdr:ext cx="405111" cy="259045"/>
    <xdr:sp macro="" textlink="">
      <xdr:nvSpPr>
        <xdr:cNvPr id="586" name="n_1mainValue【公民館】&#10;有形固定資産減価償却率"/>
        <xdr:cNvSpPr txBox="1"/>
      </xdr:nvSpPr>
      <xdr:spPr>
        <a:xfrm>
          <a:off x="15266044" y="1706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119034</xdr:rowOff>
    </xdr:from>
    <xdr:ext cx="405111" cy="259045"/>
    <xdr:sp macro="" textlink="">
      <xdr:nvSpPr>
        <xdr:cNvPr id="587" name="n_2mainValue【公民館】&#10;有形固定資産減価償却率"/>
        <xdr:cNvSpPr txBox="1"/>
      </xdr:nvSpPr>
      <xdr:spPr>
        <a:xfrm>
          <a:off x="14389744" y="1709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8" name="正方形/長方形 5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9" name="正方形/長方形 5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0" name="正方形/長方形 5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1" name="正方形/長方形 5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2" name="正方形/長方形 5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3" name="正方形/長方形 5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4" name="正方形/長方形 5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5" name="正方形/長方形 5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6" name="テキスト ボックス 5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7" name="直線コネクタ 5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8" name="直線コネクタ 59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9" name="テキスト ボックス 59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0" name="直線コネクタ 59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1" name="テキスト ボックス 60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2" name="直線コネクタ 60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3" name="テキスト ボックス 60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4" name="直線コネクタ 60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5" name="テキスト ボックス 60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6" name="直線コネクタ 60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7" name="テキスト ボックス 60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8" name="直線コネクタ 6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9" name="テキスト ボックス 6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611" name="直線コネクタ 610"/>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12"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13" name="直線コネクタ 612"/>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614"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615" name="直線コネクタ 614"/>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152416</xdr:rowOff>
    </xdr:from>
    <xdr:ext cx="469744" cy="259045"/>
    <xdr:sp macro="" textlink="">
      <xdr:nvSpPr>
        <xdr:cNvPr id="616" name="【公民館】&#10;一人当たり面積平均値テキスト"/>
        <xdr:cNvSpPr txBox="1"/>
      </xdr:nvSpPr>
      <xdr:spPr>
        <a:xfrm>
          <a:off x="22199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17" name="フローチャート: 判断 616"/>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18" name="フローチャート: 判断 617"/>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619" name="フローチャート: 判断 618"/>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0" name="テキスト ボックス 6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1" name="テキスト ボックス 6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2" name="テキスト ボックス 6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3" name="テキスト ボックス 6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4" name="テキスト ボックス 6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625" name="楕円 624"/>
        <xdr:cNvSpPr/>
      </xdr:nvSpPr>
      <xdr:spPr>
        <a:xfrm>
          <a:off x="221107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86377</xdr:rowOff>
    </xdr:from>
    <xdr:ext cx="469744" cy="259045"/>
    <xdr:sp macro="" textlink="">
      <xdr:nvSpPr>
        <xdr:cNvPr id="626" name="【公民館】&#10;一人当たり面積該当値テキスト"/>
        <xdr:cNvSpPr txBox="1"/>
      </xdr:nvSpPr>
      <xdr:spPr>
        <a:xfrm>
          <a:off x="22199600" y="1791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71120</xdr:rowOff>
    </xdr:from>
    <xdr:to>
      <xdr:col>112</xdr:col>
      <xdr:colOff>38100</xdr:colOff>
      <xdr:row>106</xdr:row>
      <xdr:rowOff>1270</xdr:rowOff>
    </xdr:to>
    <xdr:sp macro="" textlink="">
      <xdr:nvSpPr>
        <xdr:cNvPr id="627" name="楕円 626"/>
        <xdr:cNvSpPr/>
      </xdr:nvSpPr>
      <xdr:spPr>
        <a:xfrm>
          <a:off x="21272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114300</xdr:rowOff>
    </xdr:from>
    <xdr:to>
      <xdr:col>116</xdr:col>
      <xdr:colOff>63500</xdr:colOff>
      <xdr:row>105</xdr:row>
      <xdr:rowOff>121920</xdr:rowOff>
    </xdr:to>
    <xdr:cxnSp macro="">
      <xdr:nvCxnSpPr>
        <xdr:cNvPr id="628" name="直線コネクタ 627"/>
        <xdr:cNvCxnSpPr/>
      </xdr:nvCxnSpPr>
      <xdr:spPr>
        <a:xfrm flipV="1">
          <a:off x="21323300" y="181165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80645</xdr:rowOff>
    </xdr:from>
    <xdr:to>
      <xdr:col>107</xdr:col>
      <xdr:colOff>101600</xdr:colOff>
      <xdr:row>106</xdr:row>
      <xdr:rowOff>10795</xdr:rowOff>
    </xdr:to>
    <xdr:sp macro="" textlink="">
      <xdr:nvSpPr>
        <xdr:cNvPr id="629" name="楕円 628"/>
        <xdr:cNvSpPr/>
      </xdr:nvSpPr>
      <xdr:spPr>
        <a:xfrm>
          <a:off x="20383500" y="180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121920</xdr:rowOff>
    </xdr:from>
    <xdr:to>
      <xdr:col>111</xdr:col>
      <xdr:colOff>177800</xdr:colOff>
      <xdr:row>105</xdr:row>
      <xdr:rowOff>131445</xdr:rowOff>
    </xdr:to>
    <xdr:cxnSp macro="">
      <xdr:nvCxnSpPr>
        <xdr:cNvPr id="630" name="直線コネクタ 629"/>
        <xdr:cNvCxnSpPr/>
      </xdr:nvCxnSpPr>
      <xdr:spPr>
        <a:xfrm flipV="1">
          <a:off x="20434300" y="181241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144797</xdr:rowOff>
    </xdr:from>
    <xdr:ext cx="469744" cy="259045"/>
    <xdr:sp macro="" textlink="">
      <xdr:nvSpPr>
        <xdr:cNvPr id="631" name="n_1aveValue【公民館】&#10;一人当たり面積"/>
        <xdr:cNvSpPr txBox="1"/>
      </xdr:nvSpPr>
      <xdr:spPr>
        <a:xfrm>
          <a:off x="210757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167657</xdr:rowOff>
    </xdr:from>
    <xdr:ext cx="469744" cy="259045"/>
    <xdr:sp macro="" textlink="">
      <xdr:nvSpPr>
        <xdr:cNvPr id="632" name="n_2aveValue【公民館】&#10;一人当たり面積"/>
        <xdr:cNvSpPr txBox="1"/>
      </xdr:nvSpPr>
      <xdr:spPr>
        <a:xfrm>
          <a:off x="20199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17797</xdr:rowOff>
    </xdr:from>
    <xdr:ext cx="469744" cy="259045"/>
    <xdr:sp macro="" textlink="">
      <xdr:nvSpPr>
        <xdr:cNvPr id="633" name="n_1mainValue【公民館】&#10;一人当たり面積"/>
        <xdr:cNvSpPr txBox="1"/>
      </xdr:nvSpPr>
      <xdr:spPr>
        <a:xfrm>
          <a:off x="210757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27322</xdr:rowOff>
    </xdr:from>
    <xdr:ext cx="469744" cy="259045"/>
    <xdr:sp macro="" textlink="">
      <xdr:nvSpPr>
        <xdr:cNvPr id="634" name="n_2mainValue【公民館】&#10;一人当たり面積"/>
        <xdr:cNvSpPr txBox="1"/>
      </xdr:nvSpPr>
      <xdr:spPr>
        <a:xfrm>
          <a:off x="20199427" y="1785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5" name="正方形/長方形 6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6" name="正方形/長方形 6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7" name="テキスト ボックス 6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類似団体と比較して特に有形固定資産減価償却率が高くなっている施設は，認定子ども園・幼稚園・保育所，公民館であり，特に低くなっている施設は，学校施設である。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認定子ども園・幼稚園・保育所</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ついては，</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なっており，類似団体内平均値より，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ポイント高くなっている。急速な少子化による就園児数の減少により，平成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園が閉園となり，幼稚園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園と保育所</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施設となった。また，多くの施設が建築後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年以上経過しており，老朽化対策が課題となっている。また，幼稚園については，平成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月に再編に関する基本方針を策定し，再編内容の検討を行っている。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また，公民館については，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86.3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ポイントとなっており，</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体内平均値より，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ポイント高くなっている。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公民館施設については，町村合併前の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地域に中心となる公民館が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館ずつあり，分館についても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館を設置している。類似施設である集会所との区別が明確化されていない状況から，集会所への移行，統合・縮小の検討が，</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施設の老朽化対策と合わせ</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た課題となっている。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茨城県常陸大宮市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42,860
42,609
348.45
23,455,059
22,189,775
1,200,037
13,824,011
25,872,414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142240</xdr:rowOff>
    </xdr:from>
    <xdr:to>
      <xdr:col>15</xdr:col>
      <xdr:colOff>101600</xdr:colOff>
      <xdr:row>39</xdr:row>
      <xdr:rowOff>72390</xdr:rowOff>
    </xdr:to>
    <xdr:sp macro="" textlink="">
      <xdr:nvSpPr>
        <xdr:cNvPr id="63" name="フローチャート: 判断 62"/>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88900</xdr:rowOff>
    </xdr:from>
    <xdr:to>
      <xdr:col>24</xdr:col>
      <xdr:colOff>114300</xdr:colOff>
      <xdr:row>39</xdr:row>
      <xdr:rowOff>19050</xdr:rowOff>
    </xdr:to>
    <xdr:sp macro="" textlink="">
      <xdr:nvSpPr>
        <xdr:cNvPr id="69" name="楕円 68"/>
        <xdr:cNvSpPr/>
      </xdr:nvSpPr>
      <xdr:spPr>
        <a:xfrm>
          <a:off x="4584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111777</xdr:rowOff>
    </xdr:from>
    <xdr:ext cx="405111" cy="259045"/>
    <xdr:sp macro="" textlink="">
      <xdr:nvSpPr>
        <xdr:cNvPr id="70" name="【図書館】&#10;有形固定資産減価償却率該当値テキスト"/>
        <xdr:cNvSpPr txBox="1"/>
      </xdr:nvSpPr>
      <xdr:spPr>
        <a:xfrm>
          <a:off x="4673600" y="6455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114300</xdr:rowOff>
    </xdr:from>
    <xdr:to>
      <xdr:col>20</xdr:col>
      <xdr:colOff>38100</xdr:colOff>
      <xdr:row>39</xdr:row>
      <xdr:rowOff>44450</xdr:rowOff>
    </xdr:to>
    <xdr:sp macro="" textlink="">
      <xdr:nvSpPr>
        <xdr:cNvPr id="71" name="楕円 70"/>
        <xdr:cNvSpPr/>
      </xdr:nvSpPr>
      <xdr:spPr>
        <a:xfrm>
          <a:off x="3746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139700</xdr:rowOff>
    </xdr:from>
    <xdr:to>
      <xdr:col>24</xdr:col>
      <xdr:colOff>63500</xdr:colOff>
      <xdr:row>38</xdr:row>
      <xdr:rowOff>165100</xdr:rowOff>
    </xdr:to>
    <xdr:cxnSp macro="">
      <xdr:nvCxnSpPr>
        <xdr:cNvPr id="72" name="直線コネクタ 71"/>
        <xdr:cNvCxnSpPr/>
      </xdr:nvCxnSpPr>
      <xdr:spPr>
        <a:xfrm flipV="1">
          <a:off x="3797300" y="6654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139700</xdr:rowOff>
    </xdr:from>
    <xdr:to>
      <xdr:col>15</xdr:col>
      <xdr:colOff>101600</xdr:colOff>
      <xdr:row>39</xdr:row>
      <xdr:rowOff>69850</xdr:rowOff>
    </xdr:to>
    <xdr:sp macro="" textlink="">
      <xdr:nvSpPr>
        <xdr:cNvPr id="73" name="楕円 72"/>
        <xdr:cNvSpPr/>
      </xdr:nvSpPr>
      <xdr:spPr>
        <a:xfrm>
          <a:off x="2857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165100</xdr:rowOff>
    </xdr:from>
    <xdr:to>
      <xdr:col>19</xdr:col>
      <xdr:colOff>177800</xdr:colOff>
      <xdr:row>39</xdr:row>
      <xdr:rowOff>19050</xdr:rowOff>
    </xdr:to>
    <xdr:cxnSp macro="">
      <xdr:nvCxnSpPr>
        <xdr:cNvPr id="74" name="直線コネクタ 73"/>
        <xdr:cNvCxnSpPr/>
      </xdr:nvCxnSpPr>
      <xdr:spPr>
        <a:xfrm flipV="1">
          <a:off x="2908300" y="6680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77487</xdr:rowOff>
    </xdr:from>
    <xdr:ext cx="405111" cy="259045"/>
    <xdr:sp macro="" textlink="">
      <xdr:nvSpPr>
        <xdr:cNvPr id="75" name="n_1aveValue【図書館】&#10;有形固定資産減価償却率"/>
        <xdr:cNvSpPr txBox="1"/>
      </xdr:nvSpPr>
      <xdr:spPr>
        <a:xfrm>
          <a:off x="35820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63517</xdr:rowOff>
    </xdr:from>
    <xdr:ext cx="405111" cy="259045"/>
    <xdr:sp macro="" textlink="">
      <xdr:nvSpPr>
        <xdr:cNvPr id="76" name="n_2aveValue【図書館】&#10;有形固定資産減価償却率"/>
        <xdr:cNvSpPr txBox="1"/>
      </xdr:nvSpPr>
      <xdr:spPr>
        <a:xfrm>
          <a:off x="2705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60977</xdr:rowOff>
    </xdr:from>
    <xdr:ext cx="405111" cy="259045"/>
    <xdr:sp macro="" textlink="">
      <xdr:nvSpPr>
        <xdr:cNvPr id="77" name="n_1mainValue【図書館】&#10;有形固定資産減価償却率"/>
        <xdr:cNvSpPr txBox="1"/>
      </xdr:nvSpPr>
      <xdr:spPr>
        <a:xfrm>
          <a:off x="35820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86377</xdr:rowOff>
    </xdr:from>
    <xdr:ext cx="405111" cy="259045"/>
    <xdr:sp macro="" textlink="">
      <xdr:nvSpPr>
        <xdr:cNvPr id="78" name="n_2mainValue【図書館】&#10;有形固定資産減価償却率"/>
        <xdr:cNvSpPr txBox="1"/>
      </xdr:nvSpPr>
      <xdr:spPr>
        <a:xfrm>
          <a:off x="27057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102" name="直線コネクタ 101"/>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3"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4" name="直線コネクタ 103"/>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5"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6" name="直線コネクタ 105"/>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44467</xdr:rowOff>
    </xdr:from>
    <xdr:ext cx="469744" cy="259045"/>
    <xdr:sp macro="" textlink="">
      <xdr:nvSpPr>
        <xdr:cNvPr id="107" name="【図書館】&#10;一人当たり面積平均値テキスト"/>
        <xdr:cNvSpPr txBox="1"/>
      </xdr:nvSpPr>
      <xdr:spPr>
        <a:xfrm>
          <a:off x="10515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8" name="フローチャート: 判断 107"/>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9" name="フローチャート: 判断 108"/>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10" name="フローチャート: 判断 109"/>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16" name="楕円 115"/>
        <xdr:cNvSpPr/>
      </xdr:nvSpPr>
      <xdr:spPr>
        <a:xfrm>
          <a:off x="10426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137177</xdr:rowOff>
    </xdr:from>
    <xdr:ext cx="469744" cy="259045"/>
    <xdr:sp macro="" textlink="">
      <xdr:nvSpPr>
        <xdr:cNvPr id="117" name="【図書館】&#10;一人当たり面積該当値テキスト"/>
        <xdr:cNvSpPr txBox="1"/>
      </xdr:nvSpPr>
      <xdr:spPr>
        <a:xfrm>
          <a:off x="10515600"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166370</xdr:rowOff>
    </xdr:from>
    <xdr:to>
      <xdr:col>50</xdr:col>
      <xdr:colOff>165100</xdr:colOff>
      <xdr:row>40</xdr:row>
      <xdr:rowOff>96520</xdr:rowOff>
    </xdr:to>
    <xdr:sp macro="" textlink="">
      <xdr:nvSpPr>
        <xdr:cNvPr id="118" name="楕円 117"/>
        <xdr:cNvSpPr/>
      </xdr:nvSpPr>
      <xdr:spPr>
        <a:xfrm>
          <a:off x="9588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38100</xdr:rowOff>
    </xdr:from>
    <xdr:to>
      <xdr:col>55</xdr:col>
      <xdr:colOff>0</xdr:colOff>
      <xdr:row>40</xdr:row>
      <xdr:rowOff>45720</xdr:rowOff>
    </xdr:to>
    <xdr:cxnSp macro="">
      <xdr:nvCxnSpPr>
        <xdr:cNvPr id="119" name="直線コネクタ 118"/>
        <xdr:cNvCxnSpPr/>
      </xdr:nvCxnSpPr>
      <xdr:spPr>
        <a:xfrm flipV="1">
          <a:off x="9639300" y="6896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xdr:rowOff>
    </xdr:from>
    <xdr:to>
      <xdr:col>46</xdr:col>
      <xdr:colOff>38100</xdr:colOff>
      <xdr:row>40</xdr:row>
      <xdr:rowOff>104140</xdr:rowOff>
    </xdr:to>
    <xdr:sp macro="" textlink="">
      <xdr:nvSpPr>
        <xdr:cNvPr id="120" name="楕円 119"/>
        <xdr:cNvSpPr/>
      </xdr:nvSpPr>
      <xdr:spPr>
        <a:xfrm>
          <a:off x="8699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45720</xdr:rowOff>
    </xdr:from>
    <xdr:to>
      <xdr:col>50</xdr:col>
      <xdr:colOff>114300</xdr:colOff>
      <xdr:row>40</xdr:row>
      <xdr:rowOff>53340</xdr:rowOff>
    </xdr:to>
    <xdr:cxnSp macro="">
      <xdr:nvCxnSpPr>
        <xdr:cNvPr id="121" name="直線コネクタ 120"/>
        <xdr:cNvCxnSpPr/>
      </xdr:nvCxnSpPr>
      <xdr:spPr>
        <a:xfrm flipV="1">
          <a:off x="8750300" y="6903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170197</xdr:rowOff>
    </xdr:from>
    <xdr:ext cx="469744" cy="259045"/>
    <xdr:sp macro="" textlink="">
      <xdr:nvSpPr>
        <xdr:cNvPr id="122" name="n_1aveValue【図書館】&#10;一人当たり面積"/>
        <xdr:cNvSpPr txBox="1"/>
      </xdr:nvSpPr>
      <xdr:spPr>
        <a:xfrm>
          <a:off x="9391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6367</xdr:rowOff>
    </xdr:from>
    <xdr:ext cx="469744" cy="259045"/>
    <xdr:sp macro="" textlink="">
      <xdr:nvSpPr>
        <xdr:cNvPr id="123" name="n_2aveValue【図書館】&#10;一人当たり面積"/>
        <xdr:cNvSpPr txBox="1"/>
      </xdr:nvSpPr>
      <xdr:spPr>
        <a:xfrm>
          <a:off x="8515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87647</xdr:rowOff>
    </xdr:from>
    <xdr:ext cx="469744" cy="259045"/>
    <xdr:sp macro="" textlink="">
      <xdr:nvSpPr>
        <xdr:cNvPr id="124" name="n_1mainValue【図書館】&#10;一人当たり面積"/>
        <xdr:cNvSpPr txBox="1"/>
      </xdr:nvSpPr>
      <xdr:spPr>
        <a:xfrm>
          <a:off x="93917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95267</xdr:rowOff>
    </xdr:from>
    <xdr:ext cx="469744" cy="259045"/>
    <xdr:sp macro="" textlink="">
      <xdr:nvSpPr>
        <xdr:cNvPr id="125" name="n_2mainValue【図書館】&#10;一人当たり面積"/>
        <xdr:cNvSpPr txBox="1"/>
      </xdr:nvSpPr>
      <xdr:spPr>
        <a:xfrm>
          <a:off x="8515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50" name="直線コネクタ 149"/>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51"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52" name="直線コネクタ 151"/>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53"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54" name="直線コネクタ 153"/>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126382</xdr:rowOff>
    </xdr:from>
    <xdr:ext cx="405111" cy="259045"/>
    <xdr:sp macro="" textlink="">
      <xdr:nvSpPr>
        <xdr:cNvPr id="155" name="【体育館・プール】&#10;有形固定資産減価償却率平均値テキスト"/>
        <xdr:cNvSpPr txBox="1"/>
      </xdr:nvSpPr>
      <xdr:spPr>
        <a:xfrm>
          <a:off x="4673600" y="1007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6" name="フローチャート: 判断 155"/>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7" name="フローチャート: 判断 156"/>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21590</xdr:rowOff>
    </xdr:from>
    <xdr:to>
      <xdr:col>15</xdr:col>
      <xdr:colOff>101600</xdr:colOff>
      <xdr:row>60</xdr:row>
      <xdr:rowOff>123190</xdr:rowOff>
    </xdr:to>
    <xdr:sp macro="" textlink="">
      <xdr:nvSpPr>
        <xdr:cNvPr id="158" name="フローチャート: 判断 157"/>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64" name="楕円 163"/>
        <xdr:cNvSpPr/>
      </xdr:nvSpPr>
      <xdr:spPr>
        <a:xfrm>
          <a:off x="45847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1922</xdr:rowOff>
    </xdr:from>
    <xdr:ext cx="405111" cy="259045"/>
    <xdr:sp macro="" textlink="">
      <xdr:nvSpPr>
        <xdr:cNvPr id="165" name="【体育館・プール】&#10;有形固定資産減価償却率該当値テキスト"/>
        <xdr:cNvSpPr txBox="1"/>
      </xdr:nvSpPr>
      <xdr:spPr>
        <a:xfrm>
          <a:off x="4673600" y="102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59690</xdr:rowOff>
    </xdr:from>
    <xdr:to>
      <xdr:col>20</xdr:col>
      <xdr:colOff>38100</xdr:colOff>
      <xdr:row>60</xdr:row>
      <xdr:rowOff>161290</xdr:rowOff>
    </xdr:to>
    <xdr:sp macro="" textlink="">
      <xdr:nvSpPr>
        <xdr:cNvPr id="166" name="楕円 165"/>
        <xdr:cNvSpPr/>
      </xdr:nvSpPr>
      <xdr:spPr>
        <a:xfrm>
          <a:off x="3746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74295</xdr:rowOff>
    </xdr:from>
    <xdr:to>
      <xdr:col>24</xdr:col>
      <xdr:colOff>63500</xdr:colOff>
      <xdr:row>60</xdr:row>
      <xdr:rowOff>110490</xdr:rowOff>
    </xdr:to>
    <xdr:cxnSp macro="">
      <xdr:nvCxnSpPr>
        <xdr:cNvPr id="167" name="直線コネクタ 166"/>
        <xdr:cNvCxnSpPr/>
      </xdr:nvCxnSpPr>
      <xdr:spPr>
        <a:xfrm flipV="1">
          <a:off x="3797300" y="103612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93980</xdr:rowOff>
    </xdr:from>
    <xdr:to>
      <xdr:col>15</xdr:col>
      <xdr:colOff>101600</xdr:colOff>
      <xdr:row>61</xdr:row>
      <xdr:rowOff>24130</xdr:rowOff>
    </xdr:to>
    <xdr:sp macro="" textlink="">
      <xdr:nvSpPr>
        <xdr:cNvPr id="168" name="楕円 167"/>
        <xdr:cNvSpPr/>
      </xdr:nvSpPr>
      <xdr:spPr>
        <a:xfrm>
          <a:off x="2857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110490</xdr:rowOff>
    </xdr:from>
    <xdr:to>
      <xdr:col>19</xdr:col>
      <xdr:colOff>177800</xdr:colOff>
      <xdr:row>60</xdr:row>
      <xdr:rowOff>144780</xdr:rowOff>
    </xdr:to>
    <xdr:cxnSp macro="">
      <xdr:nvCxnSpPr>
        <xdr:cNvPr id="169" name="直線コネクタ 168"/>
        <xdr:cNvCxnSpPr/>
      </xdr:nvCxnSpPr>
      <xdr:spPr>
        <a:xfrm flipV="1">
          <a:off x="2908300" y="103974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70"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139717</xdr:rowOff>
    </xdr:from>
    <xdr:ext cx="405111" cy="259045"/>
    <xdr:sp macro="" textlink="">
      <xdr:nvSpPr>
        <xdr:cNvPr id="171" name="n_2aveValue【体育館・プール】&#10;有形固定資産減価償却率"/>
        <xdr:cNvSpPr txBox="1"/>
      </xdr:nvSpPr>
      <xdr:spPr>
        <a:xfrm>
          <a:off x="2705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152417</xdr:rowOff>
    </xdr:from>
    <xdr:ext cx="405111" cy="259045"/>
    <xdr:sp macro="" textlink="">
      <xdr:nvSpPr>
        <xdr:cNvPr id="172" name="n_1mainValue【体育館・プール】&#10;有形固定資産減価償却率"/>
        <xdr:cNvSpPr txBox="1"/>
      </xdr:nvSpPr>
      <xdr:spPr>
        <a:xfrm>
          <a:off x="35820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15257</xdr:rowOff>
    </xdr:from>
    <xdr:ext cx="405111" cy="259045"/>
    <xdr:sp macro="" textlink="">
      <xdr:nvSpPr>
        <xdr:cNvPr id="173" name="n_2mainValue【体育館・プール】&#10;有形固定資産減価償却率"/>
        <xdr:cNvSpPr txBox="1"/>
      </xdr:nvSpPr>
      <xdr:spPr>
        <a:xfrm>
          <a:off x="2705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5" name="テキスト ボックス 18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7" name="テキスト ボックス 18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9" name="テキスト ボックス 18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1" name="テキスト ボックス 19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3" name="テキスト ボックス 19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95" name="テキスト ボックス 194"/>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97" name="直線コネクタ 196"/>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98"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9" name="直線コネクタ 198"/>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200"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201" name="直線コネクタ 200"/>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128668</xdr:rowOff>
    </xdr:from>
    <xdr:ext cx="469744" cy="259045"/>
    <xdr:sp macro="" textlink="">
      <xdr:nvSpPr>
        <xdr:cNvPr id="202" name="【体育館・プール】&#10;一人当たり面積平均値テキスト"/>
        <xdr:cNvSpPr txBox="1"/>
      </xdr:nvSpPr>
      <xdr:spPr>
        <a:xfrm>
          <a:off x="10515600" y="10758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203" name="フローチャート: 判断 202"/>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204" name="フローチャート: 判断 203"/>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146939</xdr:rowOff>
    </xdr:from>
    <xdr:to>
      <xdr:col>46</xdr:col>
      <xdr:colOff>38100</xdr:colOff>
      <xdr:row>64</xdr:row>
      <xdr:rowOff>77089</xdr:rowOff>
    </xdr:to>
    <xdr:sp macro="" textlink="">
      <xdr:nvSpPr>
        <xdr:cNvPr id="205" name="フローチャート: 判断 204"/>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148082</xdr:rowOff>
    </xdr:from>
    <xdr:to>
      <xdr:col>55</xdr:col>
      <xdr:colOff>50800</xdr:colOff>
      <xdr:row>64</xdr:row>
      <xdr:rowOff>78232</xdr:rowOff>
    </xdr:to>
    <xdr:sp macro="" textlink="">
      <xdr:nvSpPr>
        <xdr:cNvPr id="211" name="楕円 210"/>
        <xdr:cNvSpPr/>
      </xdr:nvSpPr>
      <xdr:spPr>
        <a:xfrm>
          <a:off x="10426700" y="1094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84218</xdr:rowOff>
    </xdr:from>
    <xdr:ext cx="469744" cy="259045"/>
    <xdr:sp macro="" textlink="">
      <xdr:nvSpPr>
        <xdr:cNvPr id="212" name="【体育館・プール】&#10;一人当たり面積該当値テキスト"/>
        <xdr:cNvSpPr txBox="1"/>
      </xdr:nvSpPr>
      <xdr:spPr>
        <a:xfrm>
          <a:off x="10515600" y="1088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148844</xdr:rowOff>
    </xdr:from>
    <xdr:to>
      <xdr:col>50</xdr:col>
      <xdr:colOff>165100</xdr:colOff>
      <xdr:row>64</xdr:row>
      <xdr:rowOff>78994</xdr:rowOff>
    </xdr:to>
    <xdr:sp macro="" textlink="">
      <xdr:nvSpPr>
        <xdr:cNvPr id="213" name="楕円 212"/>
        <xdr:cNvSpPr/>
      </xdr:nvSpPr>
      <xdr:spPr>
        <a:xfrm>
          <a:off x="9588500" y="1095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27432</xdr:rowOff>
    </xdr:from>
    <xdr:to>
      <xdr:col>55</xdr:col>
      <xdr:colOff>0</xdr:colOff>
      <xdr:row>64</xdr:row>
      <xdr:rowOff>28194</xdr:rowOff>
    </xdr:to>
    <xdr:cxnSp macro="">
      <xdr:nvCxnSpPr>
        <xdr:cNvPr id="214" name="直線コネクタ 213"/>
        <xdr:cNvCxnSpPr/>
      </xdr:nvCxnSpPr>
      <xdr:spPr>
        <a:xfrm flipV="1">
          <a:off x="9639300" y="11000232"/>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149416</xdr:rowOff>
    </xdr:from>
    <xdr:to>
      <xdr:col>46</xdr:col>
      <xdr:colOff>38100</xdr:colOff>
      <xdr:row>64</xdr:row>
      <xdr:rowOff>79566</xdr:rowOff>
    </xdr:to>
    <xdr:sp macro="" textlink="">
      <xdr:nvSpPr>
        <xdr:cNvPr id="215" name="楕円 214"/>
        <xdr:cNvSpPr/>
      </xdr:nvSpPr>
      <xdr:spPr>
        <a:xfrm>
          <a:off x="8699500" y="1095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28194</xdr:rowOff>
    </xdr:from>
    <xdr:to>
      <xdr:col>50</xdr:col>
      <xdr:colOff>114300</xdr:colOff>
      <xdr:row>64</xdr:row>
      <xdr:rowOff>28766</xdr:rowOff>
    </xdr:to>
    <xdr:cxnSp macro="">
      <xdr:nvCxnSpPr>
        <xdr:cNvPr id="216" name="直線コネクタ 215"/>
        <xdr:cNvCxnSpPr/>
      </xdr:nvCxnSpPr>
      <xdr:spPr>
        <a:xfrm flipV="1">
          <a:off x="8750300" y="1100099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81424</xdr:rowOff>
    </xdr:from>
    <xdr:ext cx="469744" cy="259045"/>
    <xdr:sp macro="" textlink="">
      <xdr:nvSpPr>
        <xdr:cNvPr id="217" name="n_1aveValue【体育館・プール】&#10;一人当たり面積"/>
        <xdr:cNvSpPr txBox="1"/>
      </xdr:nvSpPr>
      <xdr:spPr>
        <a:xfrm>
          <a:off x="9391727" y="1071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93616</xdr:rowOff>
    </xdr:from>
    <xdr:ext cx="469744" cy="259045"/>
    <xdr:sp macro="" textlink="">
      <xdr:nvSpPr>
        <xdr:cNvPr id="218" name="n_2aveValue【体育館・プール】&#10;一人当たり面積"/>
        <xdr:cNvSpPr txBox="1"/>
      </xdr:nvSpPr>
      <xdr:spPr>
        <a:xfrm>
          <a:off x="8515427" y="1072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70121</xdr:rowOff>
    </xdr:from>
    <xdr:ext cx="469744" cy="259045"/>
    <xdr:sp macro="" textlink="">
      <xdr:nvSpPr>
        <xdr:cNvPr id="219" name="n_1mainValue【体育館・プール】&#10;一人当たり面積"/>
        <xdr:cNvSpPr txBox="1"/>
      </xdr:nvSpPr>
      <xdr:spPr>
        <a:xfrm>
          <a:off x="9391727"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70693</xdr:rowOff>
    </xdr:from>
    <xdr:ext cx="469744" cy="259045"/>
    <xdr:sp macro="" textlink="">
      <xdr:nvSpPr>
        <xdr:cNvPr id="220" name="n_2mainValue【体育館・プール】&#10;一人当たり面積"/>
        <xdr:cNvSpPr txBox="1"/>
      </xdr:nvSpPr>
      <xdr:spPr>
        <a:xfrm>
          <a:off x="8515427" y="11043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45" name="直線コネクタ 244"/>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46"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47" name="直線コネクタ 246"/>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48"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49" name="直線コネクタ 248"/>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50" name="【福祉施設】&#10;有形固定資産減価償却率平均値テキスト"/>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51" name="フローチャート: 判断 250"/>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52" name="フローチャート: 判断 251"/>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53" name="フローチャート: 判断 252"/>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170180</xdr:rowOff>
    </xdr:from>
    <xdr:to>
      <xdr:col>15</xdr:col>
      <xdr:colOff>101600</xdr:colOff>
      <xdr:row>84</xdr:row>
      <xdr:rowOff>100330</xdr:rowOff>
    </xdr:to>
    <xdr:sp macro="" textlink="">
      <xdr:nvSpPr>
        <xdr:cNvPr id="259" name="楕円 258"/>
        <xdr:cNvSpPr/>
      </xdr:nvSpPr>
      <xdr:spPr>
        <a:xfrm>
          <a:off x="2857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40657</xdr:rowOff>
    </xdr:from>
    <xdr:ext cx="405111" cy="259045"/>
    <xdr:sp macro="" textlink="">
      <xdr:nvSpPr>
        <xdr:cNvPr id="260" name="n_1aveValue【福祉施設】&#10;有形固定資産減価償却率"/>
        <xdr:cNvSpPr txBox="1"/>
      </xdr:nvSpPr>
      <xdr:spPr>
        <a:xfrm>
          <a:off x="35820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261" name="n_2aveValue【福祉施設】&#10;有形固定資産減価償却率"/>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91457</xdr:rowOff>
    </xdr:from>
    <xdr:ext cx="405111" cy="259045"/>
    <xdr:sp macro="" textlink="">
      <xdr:nvSpPr>
        <xdr:cNvPr id="262" name="n_2mainValue【福祉施設】&#10;有形固定資産減価償却率"/>
        <xdr:cNvSpPr txBox="1"/>
      </xdr:nvSpPr>
      <xdr:spPr>
        <a:xfrm>
          <a:off x="2705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3" name="正方形/長方形 26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4" name="正方形/長方形 26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5" name="正方形/長方形 26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6" name="正方形/長方形 26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7" name="正方形/長方形 26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8" name="正方形/長方形 26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9" name="正方形/長方形 26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0" name="正方形/長方形 26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1" name="テキスト ボックス 27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2" name="直線コネクタ 27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3" name="直線コネクタ 27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4" name="テキスト ボックス 27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5" name="直線コネクタ 27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6" name="テキスト ボックス 27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7" name="直線コネクタ 27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8" name="テキスト ボックス 27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9" name="直線コネクタ 27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0" name="テキスト ボックス 27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1" name="直線コネクタ 28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2" name="テキスト ボックス 28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84" name="直線コネクタ 283"/>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85"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86" name="直線コネクタ 285"/>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87"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88" name="直線コネクタ 287"/>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89"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90" name="フローチャート: 判断 289"/>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91" name="フローチャート: 判断 290"/>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53594</xdr:rowOff>
    </xdr:from>
    <xdr:to>
      <xdr:col>46</xdr:col>
      <xdr:colOff>38100</xdr:colOff>
      <xdr:row>84</xdr:row>
      <xdr:rowOff>155194</xdr:rowOff>
    </xdr:to>
    <xdr:sp macro="" textlink="">
      <xdr:nvSpPr>
        <xdr:cNvPr id="292" name="フローチャート: 判断 291"/>
        <xdr:cNvSpPr/>
      </xdr:nvSpPr>
      <xdr:spPr>
        <a:xfrm>
          <a:off x="8699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3" name="テキスト ボックス 29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4" name="テキスト ボックス 29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5" name="テキスト ボックス 29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6" name="テキスト ボックス 29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7" name="テキスト ボックス 29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117602</xdr:rowOff>
    </xdr:from>
    <xdr:to>
      <xdr:col>46</xdr:col>
      <xdr:colOff>38100</xdr:colOff>
      <xdr:row>86</xdr:row>
      <xdr:rowOff>47752</xdr:rowOff>
    </xdr:to>
    <xdr:sp macro="" textlink="">
      <xdr:nvSpPr>
        <xdr:cNvPr id="298" name="楕円 297"/>
        <xdr:cNvSpPr/>
      </xdr:nvSpPr>
      <xdr:spPr>
        <a:xfrm>
          <a:off x="8699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96283</xdr:rowOff>
    </xdr:from>
    <xdr:ext cx="469744" cy="259045"/>
    <xdr:sp macro="" textlink="">
      <xdr:nvSpPr>
        <xdr:cNvPr id="299" name="n_1aveValue【福祉施設】&#10;一人当たり面積"/>
        <xdr:cNvSpPr txBox="1"/>
      </xdr:nvSpPr>
      <xdr:spPr>
        <a:xfrm>
          <a:off x="9391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271</xdr:rowOff>
    </xdr:from>
    <xdr:ext cx="469744" cy="259045"/>
    <xdr:sp macro="" textlink="">
      <xdr:nvSpPr>
        <xdr:cNvPr id="300" name="n_2aveValue【福祉施設】&#10;一人当たり面積"/>
        <xdr:cNvSpPr txBox="1"/>
      </xdr:nvSpPr>
      <xdr:spPr>
        <a:xfrm>
          <a:off x="85154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38879</xdr:rowOff>
    </xdr:from>
    <xdr:ext cx="469744" cy="259045"/>
    <xdr:sp macro="" textlink="">
      <xdr:nvSpPr>
        <xdr:cNvPr id="301" name="n_2mainValue【福祉施設】&#10;一人当たり面積"/>
        <xdr:cNvSpPr txBox="1"/>
      </xdr:nvSpPr>
      <xdr:spPr>
        <a:xfrm>
          <a:off x="8515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2" name="正方形/長方形 30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3" name="正方形/長方形 30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4" name="正方形/長方形 30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5" name="正方形/長方形 30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6" name="正方形/長方形 30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7" name="正方形/長方形 30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8" name="正方形/長方形 30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9" name="正方形/長方形 30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0" name="テキスト ボックス 30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1" name="直線コネクタ 31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12" name="直線コネクタ 31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13" name="テキスト ボックス 312"/>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4" name="直線コネクタ 31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5" name="テキスト ボックス 31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6" name="直線コネクタ 31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7" name="テキスト ボックス 31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8" name="直線コネクタ 31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9" name="テキスト ボックス 31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0" name="直線コネクタ 31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21" name="テキスト ボックス 32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2" name="直線コネクタ 32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3" name="テキスト ボックス 32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25" name="直線コネクタ 324"/>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26"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27" name="直線コネクタ 326"/>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28"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29" name="直線コネクタ 328"/>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44466</xdr:rowOff>
    </xdr:from>
    <xdr:ext cx="405111" cy="259045"/>
    <xdr:sp macro="" textlink="">
      <xdr:nvSpPr>
        <xdr:cNvPr id="330" name="【市民会館】&#10;有形固定資産減価償却率平均値テキスト"/>
        <xdr:cNvSpPr txBox="1"/>
      </xdr:nvSpPr>
      <xdr:spPr>
        <a:xfrm>
          <a:off x="4673600" y="17875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31" name="フローチャート: 判断 330"/>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32" name="フローチャート: 判断 331"/>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165100</xdr:rowOff>
    </xdr:from>
    <xdr:to>
      <xdr:col>15</xdr:col>
      <xdr:colOff>101600</xdr:colOff>
      <xdr:row>105</xdr:row>
      <xdr:rowOff>95250</xdr:rowOff>
    </xdr:to>
    <xdr:sp macro="" textlink="">
      <xdr:nvSpPr>
        <xdr:cNvPr id="333" name="フローチャート: 判断 332"/>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4" name="テキスト ボックス 33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5" name="テキスト ボックス 33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6" name="テキスト ボックス 33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7" name="テキスト ボックス 33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8" name="テキスト ボックス 33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46989</xdr:rowOff>
    </xdr:from>
    <xdr:to>
      <xdr:col>24</xdr:col>
      <xdr:colOff>114300</xdr:colOff>
      <xdr:row>105</xdr:row>
      <xdr:rowOff>148589</xdr:rowOff>
    </xdr:to>
    <xdr:sp macro="" textlink="">
      <xdr:nvSpPr>
        <xdr:cNvPr id="339" name="楕円 338"/>
        <xdr:cNvSpPr/>
      </xdr:nvSpPr>
      <xdr:spPr>
        <a:xfrm>
          <a:off x="4584700" y="1804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25416</xdr:rowOff>
    </xdr:from>
    <xdr:ext cx="405111" cy="259045"/>
    <xdr:sp macro="" textlink="">
      <xdr:nvSpPr>
        <xdr:cNvPr id="340" name="【市民会館】&#10;有形固定資産減価償却率該当値テキスト"/>
        <xdr:cNvSpPr txBox="1"/>
      </xdr:nvSpPr>
      <xdr:spPr>
        <a:xfrm>
          <a:off x="4673600" y="18027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73661</xdr:rowOff>
    </xdr:from>
    <xdr:to>
      <xdr:col>20</xdr:col>
      <xdr:colOff>38100</xdr:colOff>
      <xdr:row>106</xdr:row>
      <xdr:rowOff>3811</xdr:rowOff>
    </xdr:to>
    <xdr:sp macro="" textlink="">
      <xdr:nvSpPr>
        <xdr:cNvPr id="341" name="楕円 340"/>
        <xdr:cNvSpPr/>
      </xdr:nvSpPr>
      <xdr:spPr>
        <a:xfrm>
          <a:off x="3746500" y="1807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97789</xdr:rowOff>
    </xdr:from>
    <xdr:to>
      <xdr:col>24</xdr:col>
      <xdr:colOff>63500</xdr:colOff>
      <xdr:row>105</xdr:row>
      <xdr:rowOff>124461</xdr:rowOff>
    </xdr:to>
    <xdr:cxnSp macro="">
      <xdr:nvCxnSpPr>
        <xdr:cNvPr id="342" name="直線コネクタ 341"/>
        <xdr:cNvCxnSpPr/>
      </xdr:nvCxnSpPr>
      <xdr:spPr>
        <a:xfrm flipV="1">
          <a:off x="3797300" y="1810003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100330</xdr:rowOff>
    </xdr:from>
    <xdr:to>
      <xdr:col>15</xdr:col>
      <xdr:colOff>101600</xdr:colOff>
      <xdr:row>106</xdr:row>
      <xdr:rowOff>30480</xdr:rowOff>
    </xdr:to>
    <xdr:sp macro="" textlink="">
      <xdr:nvSpPr>
        <xdr:cNvPr id="343" name="楕円 342"/>
        <xdr:cNvSpPr/>
      </xdr:nvSpPr>
      <xdr:spPr>
        <a:xfrm>
          <a:off x="2857500" y="1810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124461</xdr:rowOff>
    </xdr:from>
    <xdr:to>
      <xdr:col>19</xdr:col>
      <xdr:colOff>177800</xdr:colOff>
      <xdr:row>105</xdr:row>
      <xdr:rowOff>151130</xdr:rowOff>
    </xdr:to>
    <xdr:cxnSp macro="">
      <xdr:nvCxnSpPr>
        <xdr:cNvPr id="344" name="直線コネクタ 343"/>
        <xdr:cNvCxnSpPr/>
      </xdr:nvCxnSpPr>
      <xdr:spPr>
        <a:xfrm flipV="1">
          <a:off x="2908300" y="181267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116857</xdr:rowOff>
    </xdr:from>
    <xdr:ext cx="405111" cy="259045"/>
    <xdr:sp macro="" textlink="">
      <xdr:nvSpPr>
        <xdr:cNvPr id="345" name="n_1aveValue【市民会館】&#10;有形固定資産減価償却率"/>
        <xdr:cNvSpPr txBox="1"/>
      </xdr:nvSpPr>
      <xdr:spPr>
        <a:xfrm>
          <a:off x="35820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111777</xdr:rowOff>
    </xdr:from>
    <xdr:ext cx="405111" cy="259045"/>
    <xdr:sp macro="" textlink="">
      <xdr:nvSpPr>
        <xdr:cNvPr id="346" name="n_2aveValue【市民会館】&#10;有形固定資産減価償却率"/>
        <xdr:cNvSpPr txBox="1"/>
      </xdr:nvSpPr>
      <xdr:spPr>
        <a:xfrm>
          <a:off x="2705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166388</xdr:rowOff>
    </xdr:from>
    <xdr:ext cx="405111" cy="259045"/>
    <xdr:sp macro="" textlink="">
      <xdr:nvSpPr>
        <xdr:cNvPr id="347" name="n_1mainValue【市民会館】&#10;有形固定資産減価償却率"/>
        <xdr:cNvSpPr txBox="1"/>
      </xdr:nvSpPr>
      <xdr:spPr>
        <a:xfrm>
          <a:off x="3582044" y="18168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21607</xdr:rowOff>
    </xdr:from>
    <xdr:ext cx="405111" cy="259045"/>
    <xdr:sp macro="" textlink="">
      <xdr:nvSpPr>
        <xdr:cNvPr id="348" name="n_2mainValue【市民会館】&#10;有形固定資産減価償却率"/>
        <xdr:cNvSpPr txBox="1"/>
      </xdr:nvSpPr>
      <xdr:spPr>
        <a:xfrm>
          <a:off x="2705744" y="18195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9" name="正方形/長方形 34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0" name="正方形/長方形 34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1" name="正方形/長方形 35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2" name="正方形/長方形 35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3" name="正方形/長方形 35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4" name="正方形/長方形 35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5" name="正方形/長方形 35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6" name="正方形/長方形 35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7" name="テキスト ボックス 35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8" name="直線コネクタ 35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9" name="直線コネクタ 35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60" name="テキスト ボックス 35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61" name="直線コネクタ 36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62" name="テキスト ボックス 36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63" name="直線コネクタ 36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64" name="テキスト ボックス 36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5" name="直線コネクタ 36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66" name="テキスト ボックス 36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7" name="直線コネクタ 36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8" name="テキスト ボックス 36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9" name="直線コネクタ 36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70" name="テキスト ボックス 36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1" name="直線コネクタ 37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2" name="テキスト ボックス 37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74" name="直線コネクタ 373"/>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75"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76" name="直線コネクタ 375"/>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77"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78" name="直線コネクタ 377"/>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561</xdr:rowOff>
    </xdr:from>
    <xdr:ext cx="469744" cy="259045"/>
    <xdr:sp macro="" textlink="">
      <xdr:nvSpPr>
        <xdr:cNvPr id="379" name="【市民会館】&#10;一人当たり面積平均値テキスト"/>
        <xdr:cNvSpPr txBox="1"/>
      </xdr:nvSpPr>
      <xdr:spPr>
        <a:xfrm>
          <a:off x="10515600" y="1834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80" name="フローチャート: 判断 379"/>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81" name="フローチャート: 判断 380"/>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46627</xdr:rowOff>
    </xdr:from>
    <xdr:to>
      <xdr:col>46</xdr:col>
      <xdr:colOff>38100</xdr:colOff>
      <xdr:row>107</xdr:row>
      <xdr:rowOff>148227</xdr:rowOff>
    </xdr:to>
    <xdr:sp macro="" textlink="">
      <xdr:nvSpPr>
        <xdr:cNvPr id="382" name="フローチャート: 判断 381"/>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3" name="テキスト ボックス 38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4" name="テキスト ボックス 38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5" name="テキスト ボックス 38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6" name="テキスト ボックス 38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7" name="テキスト ボックス 38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147864</xdr:rowOff>
    </xdr:from>
    <xdr:to>
      <xdr:col>55</xdr:col>
      <xdr:colOff>50800</xdr:colOff>
      <xdr:row>107</xdr:row>
      <xdr:rowOff>78014</xdr:rowOff>
    </xdr:to>
    <xdr:sp macro="" textlink="">
      <xdr:nvSpPr>
        <xdr:cNvPr id="388" name="楕円 387"/>
        <xdr:cNvSpPr/>
      </xdr:nvSpPr>
      <xdr:spPr>
        <a:xfrm>
          <a:off x="10426700" y="18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170741</xdr:rowOff>
    </xdr:from>
    <xdr:ext cx="469744" cy="259045"/>
    <xdr:sp macro="" textlink="">
      <xdr:nvSpPr>
        <xdr:cNvPr id="389" name="【市民会館】&#10;一人当たり面積該当値テキスト"/>
        <xdr:cNvSpPr txBox="1"/>
      </xdr:nvSpPr>
      <xdr:spPr>
        <a:xfrm>
          <a:off x="10515600" y="1817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152763</xdr:rowOff>
    </xdr:from>
    <xdr:to>
      <xdr:col>50</xdr:col>
      <xdr:colOff>165100</xdr:colOff>
      <xdr:row>107</xdr:row>
      <xdr:rowOff>82913</xdr:rowOff>
    </xdr:to>
    <xdr:sp macro="" textlink="">
      <xdr:nvSpPr>
        <xdr:cNvPr id="390" name="楕円 389"/>
        <xdr:cNvSpPr/>
      </xdr:nvSpPr>
      <xdr:spPr>
        <a:xfrm>
          <a:off x="9588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27214</xdr:rowOff>
    </xdr:from>
    <xdr:to>
      <xdr:col>55</xdr:col>
      <xdr:colOff>0</xdr:colOff>
      <xdr:row>107</xdr:row>
      <xdr:rowOff>32113</xdr:rowOff>
    </xdr:to>
    <xdr:cxnSp macro="">
      <xdr:nvCxnSpPr>
        <xdr:cNvPr id="391" name="直線コネクタ 390"/>
        <xdr:cNvCxnSpPr/>
      </xdr:nvCxnSpPr>
      <xdr:spPr>
        <a:xfrm flipV="1">
          <a:off x="9639300" y="18372364"/>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157662</xdr:rowOff>
    </xdr:from>
    <xdr:to>
      <xdr:col>46</xdr:col>
      <xdr:colOff>38100</xdr:colOff>
      <xdr:row>107</xdr:row>
      <xdr:rowOff>87812</xdr:rowOff>
    </xdr:to>
    <xdr:sp macro="" textlink="">
      <xdr:nvSpPr>
        <xdr:cNvPr id="392" name="楕円 391"/>
        <xdr:cNvSpPr/>
      </xdr:nvSpPr>
      <xdr:spPr>
        <a:xfrm>
          <a:off x="8699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32113</xdr:rowOff>
    </xdr:from>
    <xdr:to>
      <xdr:col>50</xdr:col>
      <xdr:colOff>114300</xdr:colOff>
      <xdr:row>107</xdr:row>
      <xdr:rowOff>37012</xdr:rowOff>
    </xdr:to>
    <xdr:cxnSp macro="">
      <xdr:nvCxnSpPr>
        <xdr:cNvPr id="393" name="直線コネクタ 392"/>
        <xdr:cNvCxnSpPr/>
      </xdr:nvCxnSpPr>
      <xdr:spPr>
        <a:xfrm flipV="1">
          <a:off x="8750300" y="1837726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124658</xdr:rowOff>
    </xdr:from>
    <xdr:ext cx="469744" cy="259045"/>
    <xdr:sp macro="" textlink="">
      <xdr:nvSpPr>
        <xdr:cNvPr id="394" name="n_1aveValue【市民会館】&#10;一人当たり面積"/>
        <xdr:cNvSpPr txBox="1"/>
      </xdr:nvSpPr>
      <xdr:spPr>
        <a:xfrm>
          <a:off x="9391727"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139354</xdr:rowOff>
    </xdr:from>
    <xdr:ext cx="469744" cy="259045"/>
    <xdr:sp macro="" textlink="">
      <xdr:nvSpPr>
        <xdr:cNvPr id="395" name="n_2aveValue【市民会館】&#10;一人当たり面積"/>
        <xdr:cNvSpPr txBox="1"/>
      </xdr:nvSpPr>
      <xdr:spPr>
        <a:xfrm>
          <a:off x="8515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99440</xdr:rowOff>
    </xdr:from>
    <xdr:ext cx="469744" cy="259045"/>
    <xdr:sp macro="" textlink="">
      <xdr:nvSpPr>
        <xdr:cNvPr id="396" name="n_1mainValue【市民会館】&#10;一人当たり面積"/>
        <xdr:cNvSpPr txBox="1"/>
      </xdr:nvSpPr>
      <xdr:spPr>
        <a:xfrm>
          <a:off x="9391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104339</xdr:rowOff>
    </xdr:from>
    <xdr:ext cx="469744" cy="259045"/>
    <xdr:sp macro="" textlink="">
      <xdr:nvSpPr>
        <xdr:cNvPr id="397" name="n_2mainValue【市民会館】&#10;一人当たり面積"/>
        <xdr:cNvSpPr txBox="1"/>
      </xdr:nvSpPr>
      <xdr:spPr>
        <a:xfrm>
          <a:off x="8515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9" name="テキスト ボックス 40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9" name="テキスト ボックス 41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1" name="テキスト ボックス 42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423" name="直線コネクタ 422"/>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424"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25" name="直線コネクタ 424"/>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426"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427" name="直線コネクタ 426"/>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88735</xdr:rowOff>
    </xdr:from>
    <xdr:ext cx="405111" cy="259045"/>
    <xdr:sp macro="" textlink="">
      <xdr:nvSpPr>
        <xdr:cNvPr id="428" name="【一般廃棄物処理施設】&#10;有形固定資産減価償却率平均値テキスト"/>
        <xdr:cNvSpPr txBox="1"/>
      </xdr:nvSpPr>
      <xdr:spPr>
        <a:xfrm>
          <a:off x="16357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429" name="フローチャート: 判断 428"/>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430" name="フローチャート: 判断 429"/>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126637</xdr:rowOff>
    </xdr:from>
    <xdr:to>
      <xdr:col>76</xdr:col>
      <xdr:colOff>165100</xdr:colOff>
      <xdr:row>37</xdr:row>
      <xdr:rowOff>56787</xdr:rowOff>
    </xdr:to>
    <xdr:sp macro="" textlink="">
      <xdr:nvSpPr>
        <xdr:cNvPr id="431" name="フローチャート: 判断 430"/>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17236</xdr:rowOff>
    </xdr:from>
    <xdr:to>
      <xdr:col>85</xdr:col>
      <xdr:colOff>177800</xdr:colOff>
      <xdr:row>35</xdr:row>
      <xdr:rowOff>118836</xdr:rowOff>
    </xdr:to>
    <xdr:sp macro="" textlink="">
      <xdr:nvSpPr>
        <xdr:cNvPr id="437" name="楕円 436"/>
        <xdr:cNvSpPr/>
      </xdr:nvSpPr>
      <xdr:spPr>
        <a:xfrm>
          <a:off x="16268700" y="601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40113</xdr:rowOff>
    </xdr:from>
    <xdr:ext cx="405111" cy="259045"/>
    <xdr:sp macro="" textlink="">
      <xdr:nvSpPr>
        <xdr:cNvPr id="438" name="【一般廃棄物処理施設】&#10;有形固定資産減価償却率該当値テキスト"/>
        <xdr:cNvSpPr txBox="1"/>
      </xdr:nvSpPr>
      <xdr:spPr>
        <a:xfrm>
          <a:off x="16357600" y="58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61323</xdr:rowOff>
    </xdr:from>
    <xdr:to>
      <xdr:col>81</xdr:col>
      <xdr:colOff>101600</xdr:colOff>
      <xdr:row>35</xdr:row>
      <xdr:rowOff>162923</xdr:rowOff>
    </xdr:to>
    <xdr:sp macro="" textlink="">
      <xdr:nvSpPr>
        <xdr:cNvPr id="439" name="楕円 438"/>
        <xdr:cNvSpPr/>
      </xdr:nvSpPr>
      <xdr:spPr>
        <a:xfrm>
          <a:off x="15430500" y="60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68036</xdr:rowOff>
    </xdr:from>
    <xdr:to>
      <xdr:col>85</xdr:col>
      <xdr:colOff>127000</xdr:colOff>
      <xdr:row>35</xdr:row>
      <xdr:rowOff>112123</xdr:rowOff>
    </xdr:to>
    <xdr:cxnSp macro="">
      <xdr:nvCxnSpPr>
        <xdr:cNvPr id="440" name="直線コネクタ 439"/>
        <xdr:cNvCxnSpPr/>
      </xdr:nvCxnSpPr>
      <xdr:spPr>
        <a:xfrm flipV="1">
          <a:off x="15481300" y="606878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59344</xdr:rowOff>
    </xdr:from>
    <xdr:ext cx="405111" cy="259045"/>
    <xdr:sp macro="" textlink="">
      <xdr:nvSpPr>
        <xdr:cNvPr id="441" name="n_1aveValue【一般廃棄物処理施設】&#10;有形固定資産減価償却率"/>
        <xdr:cNvSpPr txBox="1"/>
      </xdr:nvSpPr>
      <xdr:spPr>
        <a:xfrm>
          <a:off x="152660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73314</xdr:rowOff>
    </xdr:from>
    <xdr:ext cx="405111" cy="259045"/>
    <xdr:sp macro="" textlink="">
      <xdr:nvSpPr>
        <xdr:cNvPr id="442" name="n_2aveValue【一般廃棄物処理施設】&#10;有形固定資産減価償却率"/>
        <xdr:cNvSpPr txBox="1"/>
      </xdr:nvSpPr>
      <xdr:spPr>
        <a:xfrm>
          <a:off x="14389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8000</xdr:rowOff>
    </xdr:from>
    <xdr:ext cx="405111" cy="259045"/>
    <xdr:sp macro="" textlink="">
      <xdr:nvSpPr>
        <xdr:cNvPr id="443" name="n_1mainValue【一般廃棄物処理施設】&#10;有形固定資産減価償却率"/>
        <xdr:cNvSpPr txBox="1"/>
      </xdr:nvSpPr>
      <xdr:spPr>
        <a:xfrm>
          <a:off x="15266044" y="583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4" name="直線コネクタ 45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5" name="テキスト ボックス 45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6" name="直線コネクタ 45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57" name="テキスト ボックス 45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8" name="直線コネクタ 45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9" name="テキスト ボックス 45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0" name="直線コネクタ 45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1" name="テキスト ボックス 46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3" name="テキスト ボックス 46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65" name="直線コネクタ 464"/>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66"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67" name="直線コネクタ 466"/>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68"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69" name="直線コネクタ 468"/>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102629</xdr:rowOff>
    </xdr:from>
    <xdr:ext cx="599010" cy="259045"/>
    <xdr:sp macro="" textlink="">
      <xdr:nvSpPr>
        <xdr:cNvPr id="470" name="【一般廃棄物処理施設】&#10;一人当たり有形固定資産（償却資産）額平均値テキスト"/>
        <xdr:cNvSpPr txBox="1"/>
      </xdr:nvSpPr>
      <xdr:spPr>
        <a:xfrm>
          <a:off x="22199600" y="6446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71" name="フローチャート: 判断 470"/>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72" name="フローチャート: 判断 471"/>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89696</xdr:rowOff>
    </xdr:from>
    <xdr:to>
      <xdr:col>107</xdr:col>
      <xdr:colOff>101600</xdr:colOff>
      <xdr:row>40</xdr:row>
      <xdr:rowOff>19846</xdr:rowOff>
    </xdr:to>
    <xdr:sp macro="" textlink="">
      <xdr:nvSpPr>
        <xdr:cNvPr id="473" name="フローチャート: 判断 472"/>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4" name="テキスト ボックス 47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5" name="テキスト ボックス 47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6" name="テキスト ボックス 47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7" name="テキスト ボックス 47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8" name="テキスト ボックス 47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15053</xdr:rowOff>
    </xdr:from>
    <xdr:to>
      <xdr:col>116</xdr:col>
      <xdr:colOff>114300</xdr:colOff>
      <xdr:row>39</xdr:row>
      <xdr:rowOff>116653</xdr:rowOff>
    </xdr:to>
    <xdr:sp macro="" textlink="">
      <xdr:nvSpPr>
        <xdr:cNvPr id="479" name="楕円 478"/>
        <xdr:cNvSpPr/>
      </xdr:nvSpPr>
      <xdr:spPr>
        <a:xfrm>
          <a:off x="22110700" y="670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164930</xdr:rowOff>
    </xdr:from>
    <xdr:ext cx="534377" cy="259045"/>
    <xdr:sp macro="" textlink="">
      <xdr:nvSpPr>
        <xdr:cNvPr id="480" name="【一般廃棄物処理施設】&#10;一人当たり有形固定資産（償却資産）額該当値テキスト"/>
        <xdr:cNvSpPr txBox="1"/>
      </xdr:nvSpPr>
      <xdr:spPr>
        <a:xfrm>
          <a:off x="22199600" y="668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24650</xdr:rowOff>
    </xdr:from>
    <xdr:to>
      <xdr:col>112</xdr:col>
      <xdr:colOff>38100</xdr:colOff>
      <xdr:row>39</xdr:row>
      <xdr:rowOff>126250</xdr:rowOff>
    </xdr:to>
    <xdr:sp macro="" textlink="">
      <xdr:nvSpPr>
        <xdr:cNvPr id="481" name="楕円 480"/>
        <xdr:cNvSpPr/>
      </xdr:nvSpPr>
      <xdr:spPr>
        <a:xfrm>
          <a:off x="21272500" y="67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65853</xdr:rowOff>
    </xdr:from>
    <xdr:to>
      <xdr:col>116</xdr:col>
      <xdr:colOff>63500</xdr:colOff>
      <xdr:row>39</xdr:row>
      <xdr:rowOff>75450</xdr:rowOff>
    </xdr:to>
    <xdr:cxnSp macro="">
      <xdr:nvCxnSpPr>
        <xdr:cNvPr id="482" name="直線コネクタ 481"/>
        <xdr:cNvCxnSpPr/>
      </xdr:nvCxnSpPr>
      <xdr:spPr>
        <a:xfrm flipV="1">
          <a:off x="21323300" y="6752403"/>
          <a:ext cx="838200" cy="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106425</xdr:rowOff>
    </xdr:from>
    <xdr:ext cx="534377" cy="259045"/>
    <xdr:sp macro="" textlink="">
      <xdr:nvSpPr>
        <xdr:cNvPr id="483" name="n_1aveValue【一般廃棄物処理施設】&#10;一人当たり有形固定資産（償却資産）額"/>
        <xdr:cNvSpPr txBox="1"/>
      </xdr:nvSpPr>
      <xdr:spPr>
        <a:xfrm>
          <a:off x="21043411" y="64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36373</xdr:rowOff>
    </xdr:from>
    <xdr:ext cx="534377" cy="259045"/>
    <xdr:sp macro="" textlink="">
      <xdr:nvSpPr>
        <xdr:cNvPr id="484" name="n_2aveValue【一般廃棄物処理施設】&#10;一人当たり有形固定資産（償却資産）額"/>
        <xdr:cNvSpPr txBox="1"/>
      </xdr:nvSpPr>
      <xdr:spPr>
        <a:xfrm>
          <a:off x="20167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117377</xdr:rowOff>
    </xdr:from>
    <xdr:ext cx="534377" cy="259045"/>
    <xdr:sp macro="" textlink="">
      <xdr:nvSpPr>
        <xdr:cNvPr id="485" name="n_1mainValue【一般廃棄物処理施設】&#10;一人当たり有形固定資産（償却資産）額"/>
        <xdr:cNvSpPr txBox="1"/>
      </xdr:nvSpPr>
      <xdr:spPr>
        <a:xfrm>
          <a:off x="21043411" y="680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96" name="直線コネクタ 49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97" name="テキスト ボックス 49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8" name="直線コネクタ 49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9" name="テキスト ボックス 49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0" name="直線コネクタ 49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1" name="テキスト ボックス 50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2" name="直線コネクタ 50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3" name="テキスト ボックス 50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4" name="直線コネクタ 50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5" name="テキスト ボックス 50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6" name="直線コネクタ 50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07" name="テキスト ボックス 50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9" name="テキスト ボックス 50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511" name="直線コネクタ 510"/>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512"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513" name="直線コネクタ 512"/>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14"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15" name="直線コネクタ 514"/>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53720</xdr:rowOff>
    </xdr:from>
    <xdr:ext cx="405111" cy="259045"/>
    <xdr:sp macro="" textlink="">
      <xdr:nvSpPr>
        <xdr:cNvPr id="516" name="【保健センター・保健所】&#10;有形固定資産減価償却率平均値テキスト"/>
        <xdr:cNvSpPr txBox="1"/>
      </xdr:nvSpPr>
      <xdr:spPr>
        <a:xfrm>
          <a:off x="16357600" y="1016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517" name="フローチャート: 判断 516"/>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518" name="フローチャート: 判断 517"/>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65133</xdr:rowOff>
    </xdr:from>
    <xdr:to>
      <xdr:col>76</xdr:col>
      <xdr:colOff>165100</xdr:colOff>
      <xdr:row>60</xdr:row>
      <xdr:rowOff>166733</xdr:rowOff>
    </xdr:to>
    <xdr:sp macro="" textlink="">
      <xdr:nvSpPr>
        <xdr:cNvPr id="519" name="フローチャート: 判断 518"/>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0" name="テキスト ボックス 51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1" name="テキスト ボックス 52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2" name="テキスト ボックス 52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3" name="テキスト ボックス 52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4" name="テキスト ボックス 52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525" name="楕円 524"/>
        <xdr:cNvSpPr/>
      </xdr:nvSpPr>
      <xdr:spPr>
        <a:xfrm>
          <a:off x="162687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81115</xdr:rowOff>
    </xdr:from>
    <xdr:ext cx="405111" cy="259045"/>
    <xdr:sp macro="" textlink="">
      <xdr:nvSpPr>
        <xdr:cNvPr id="526" name="【保健センター・保健所】&#10;有形固定資産減価償却率該当値テキスト"/>
        <xdr:cNvSpPr txBox="1"/>
      </xdr:nvSpPr>
      <xdr:spPr>
        <a:xfrm>
          <a:off x="16357600"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136978</xdr:rowOff>
    </xdr:from>
    <xdr:to>
      <xdr:col>81</xdr:col>
      <xdr:colOff>101600</xdr:colOff>
      <xdr:row>61</xdr:row>
      <xdr:rowOff>67128</xdr:rowOff>
    </xdr:to>
    <xdr:sp macro="" textlink="">
      <xdr:nvSpPr>
        <xdr:cNvPr id="527" name="楕円 526"/>
        <xdr:cNvSpPr/>
      </xdr:nvSpPr>
      <xdr:spPr>
        <a:xfrm>
          <a:off x="154305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153488</xdr:rowOff>
    </xdr:from>
    <xdr:to>
      <xdr:col>85</xdr:col>
      <xdr:colOff>127000</xdr:colOff>
      <xdr:row>61</xdr:row>
      <xdr:rowOff>16328</xdr:rowOff>
    </xdr:to>
    <xdr:cxnSp macro="">
      <xdr:nvCxnSpPr>
        <xdr:cNvPr id="528" name="直線コネクタ 527"/>
        <xdr:cNvCxnSpPr/>
      </xdr:nvCxnSpPr>
      <xdr:spPr>
        <a:xfrm flipV="1">
          <a:off x="15481300" y="1044048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1451</xdr:rowOff>
    </xdr:from>
    <xdr:to>
      <xdr:col>76</xdr:col>
      <xdr:colOff>165100</xdr:colOff>
      <xdr:row>61</xdr:row>
      <xdr:rowOff>103051</xdr:rowOff>
    </xdr:to>
    <xdr:sp macro="" textlink="">
      <xdr:nvSpPr>
        <xdr:cNvPr id="529" name="楕円 528"/>
        <xdr:cNvSpPr/>
      </xdr:nvSpPr>
      <xdr:spPr>
        <a:xfrm>
          <a:off x="145415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16328</xdr:rowOff>
    </xdr:from>
    <xdr:to>
      <xdr:col>81</xdr:col>
      <xdr:colOff>50800</xdr:colOff>
      <xdr:row>61</xdr:row>
      <xdr:rowOff>52251</xdr:rowOff>
    </xdr:to>
    <xdr:cxnSp macro="">
      <xdr:nvCxnSpPr>
        <xdr:cNvPr id="530" name="直線コネクタ 529"/>
        <xdr:cNvCxnSpPr/>
      </xdr:nvCxnSpPr>
      <xdr:spPr>
        <a:xfrm flipV="1">
          <a:off x="14592300" y="1047477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158767</xdr:rowOff>
    </xdr:from>
    <xdr:ext cx="405111" cy="259045"/>
    <xdr:sp macro="" textlink="">
      <xdr:nvSpPr>
        <xdr:cNvPr id="531" name="n_1aveValue【保健センター・保健所】&#10;有形固定資産減価償却率"/>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11810</xdr:rowOff>
    </xdr:from>
    <xdr:ext cx="405111" cy="259045"/>
    <xdr:sp macro="" textlink="">
      <xdr:nvSpPr>
        <xdr:cNvPr id="532" name="n_2aveValue【保健センター・保健所】&#10;有形固定資産減価償却率"/>
        <xdr:cNvSpPr txBox="1"/>
      </xdr:nvSpPr>
      <xdr:spPr>
        <a:xfrm>
          <a:off x="14389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58255</xdr:rowOff>
    </xdr:from>
    <xdr:ext cx="405111" cy="259045"/>
    <xdr:sp macro="" textlink="">
      <xdr:nvSpPr>
        <xdr:cNvPr id="533" name="n_1mainValue【保健センター・保健所】&#10;有形固定資産減価償却率"/>
        <xdr:cNvSpPr txBox="1"/>
      </xdr:nvSpPr>
      <xdr:spPr>
        <a:xfrm>
          <a:off x="152660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94178</xdr:rowOff>
    </xdr:from>
    <xdr:ext cx="405111" cy="259045"/>
    <xdr:sp macro="" textlink="">
      <xdr:nvSpPr>
        <xdr:cNvPr id="534" name="n_2mainValue【保健センター・保健所】&#10;有形固定資産減価償却率"/>
        <xdr:cNvSpPr txBox="1"/>
      </xdr:nvSpPr>
      <xdr:spPr>
        <a:xfrm>
          <a:off x="14389744"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5" name="正方形/長方形 5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6" name="正方形/長方形 5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7" name="正方形/長方形 5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8" name="正方形/長方形 5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9" name="正方形/長方形 5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0" name="正方形/長方形 5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1" name="正方形/長方形 5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2" name="正方形/長方形 5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3" name="テキスト ボックス 5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4" name="直線コネクタ 5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45" name="直線コネクタ 54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6" name="テキスト ボックス 54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7" name="直線コネクタ 54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8" name="テキスト ボックス 54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9" name="直線コネクタ 54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0" name="テキスト ボックス 54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1" name="直線コネクタ 55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2" name="テキスト ボックス 55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3" name="直線コネクタ 5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4" name="テキスト ボックス 55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556" name="直線コネクタ 555"/>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557"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558" name="直線コネクタ 557"/>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59"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60" name="直線コネクタ 559"/>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45229</xdr:rowOff>
    </xdr:from>
    <xdr:ext cx="469744" cy="259045"/>
    <xdr:sp macro="" textlink="">
      <xdr:nvSpPr>
        <xdr:cNvPr id="561" name="【保健センター・保健所】&#10;一人当たり面積平均値テキスト"/>
        <xdr:cNvSpPr txBox="1"/>
      </xdr:nvSpPr>
      <xdr:spPr>
        <a:xfrm>
          <a:off x="22199600" y="10160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562" name="フローチャート: 判断 561"/>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563" name="フローチャート: 判断 562"/>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120650</xdr:rowOff>
    </xdr:from>
    <xdr:to>
      <xdr:col>107</xdr:col>
      <xdr:colOff>101600</xdr:colOff>
      <xdr:row>60</xdr:row>
      <xdr:rowOff>50800</xdr:rowOff>
    </xdr:to>
    <xdr:sp macro="" textlink="">
      <xdr:nvSpPr>
        <xdr:cNvPr id="564" name="フローチャート: 判断 563"/>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5" name="テキスト ボックス 5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6" name="テキスト ボックス 5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7" name="テキスト ボックス 5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8" name="テキスト ボックス 5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9" name="テキスト ボックス 5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33782</xdr:rowOff>
    </xdr:from>
    <xdr:to>
      <xdr:col>116</xdr:col>
      <xdr:colOff>114300</xdr:colOff>
      <xdr:row>61</xdr:row>
      <xdr:rowOff>135382</xdr:rowOff>
    </xdr:to>
    <xdr:sp macro="" textlink="">
      <xdr:nvSpPr>
        <xdr:cNvPr id="570" name="楕円 569"/>
        <xdr:cNvSpPr/>
      </xdr:nvSpPr>
      <xdr:spPr>
        <a:xfrm>
          <a:off x="22110700" y="104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12209</xdr:rowOff>
    </xdr:from>
    <xdr:ext cx="469744" cy="259045"/>
    <xdr:sp macro="" textlink="">
      <xdr:nvSpPr>
        <xdr:cNvPr id="571" name="【保健センター・保健所】&#10;一人当たり面積該当値テキスト"/>
        <xdr:cNvSpPr txBox="1"/>
      </xdr:nvSpPr>
      <xdr:spPr>
        <a:xfrm>
          <a:off x="22199600" y="1047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33782</xdr:rowOff>
    </xdr:from>
    <xdr:to>
      <xdr:col>112</xdr:col>
      <xdr:colOff>38100</xdr:colOff>
      <xdr:row>61</xdr:row>
      <xdr:rowOff>135382</xdr:rowOff>
    </xdr:to>
    <xdr:sp macro="" textlink="">
      <xdr:nvSpPr>
        <xdr:cNvPr id="572" name="楕円 571"/>
        <xdr:cNvSpPr/>
      </xdr:nvSpPr>
      <xdr:spPr>
        <a:xfrm>
          <a:off x="21272500" y="104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84582</xdr:rowOff>
    </xdr:from>
    <xdr:to>
      <xdr:col>116</xdr:col>
      <xdr:colOff>63500</xdr:colOff>
      <xdr:row>61</xdr:row>
      <xdr:rowOff>84582</xdr:rowOff>
    </xdr:to>
    <xdr:cxnSp macro="">
      <xdr:nvCxnSpPr>
        <xdr:cNvPr id="573" name="直線コネクタ 572"/>
        <xdr:cNvCxnSpPr/>
      </xdr:nvCxnSpPr>
      <xdr:spPr>
        <a:xfrm>
          <a:off x="21323300" y="105430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42926</xdr:rowOff>
    </xdr:from>
    <xdr:to>
      <xdr:col>107</xdr:col>
      <xdr:colOff>101600</xdr:colOff>
      <xdr:row>61</xdr:row>
      <xdr:rowOff>144526</xdr:rowOff>
    </xdr:to>
    <xdr:sp macro="" textlink="">
      <xdr:nvSpPr>
        <xdr:cNvPr id="574" name="楕円 573"/>
        <xdr:cNvSpPr/>
      </xdr:nvSpPr>
      <xdr:spPr>
        <a:xfrm>
          <a:off x="20383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84582</xdr:rowOff>
    </xdr:from>
    <xdr:to>
      <xdr:col>111</xdr:col>
      <xdr:colOff>177800</xdr:colOff>
      <xdr:row>61</xdr:row>
      <xdr:rowOff>93726</xdr:rowOff>
    </xdr:to>
    <xdr:cxnSp macro="">
      <xdr:nvCxnSpPr>
        <xdr:cNvPr id="575" name="直線コネクタ 574"/>
        <xdr:cNvCxnSpPr/>
      </xdr:nvCxnSpPr>
      <xdr:spPr>
        <a:xfrm flipV="1">
          <a:off x="20434300" y="105430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122191</xdr:rowOff>
    </xdr:from>
    <xdr:ext cx="469744" cy="259045"/>
    <xdr:sp macro="" textlink="">
      <xdr:nvSpPr>
        <xdr:cNvPr id="576" name="n_1aveValue【保健センター・保健所】&#10;一人当たり面積"/>
        <xdr:cNvSpPr txBox="1"/>
      </xdr:nvSpPr>
      <xdr:spPr>
        <a:xfrm>
          <a:off x="210757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67327</xdr:rowOff>
    </xdr:from>
    <xdr:ext cx="469744" cy="259045"/>
    <xdr:sp macro="" textlink="">
      <xdr:nvSpPr>
        <xdr:cNvPr id="577" name="n_2aveValue【保健センター・保健所】&#10;一人当たり面積"/>
        <xdr:cNvSpPr txBox="1"/>
      </xdr:nvSpPr>
      <xdr:spPr>
        <a:xfrm>
          <a:off x="20199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126509</xdr:rowOff>
    </xdr:from>
    <xdr:ext cx="469744" cy="259045"/>
    <xdr:sp macro="" textlink="">
      <xdr:nvSpPr>
        <xdr:cNvPr id="578" name="n_1mainValue【保健センター・保健所】&#10;一人当たり面積"/>
        <xdr:cNvSpPr txBox="1"/>
      </xdr:nvSpPr>
      <xdr:spPr>
        <a:xfrm>
          <a:off x="21075727" y="105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135653</xdr:rowOff>
    </xdr:from>
    <xdr:ext cx="469744" cy="259045"/>
    <xdr:sp macro="" textlink="">
      <xdr:nvSpPr>
        <xdr:cNvPr id="579" name="n_2mainValue【保健センター・保健所】&#10;一人当たり面積"/>
        <xdr:cNvSpPr txBox="1"/>
      </xdr:nvSpPr>
      <xdr:spPr>
        <a:xfrm>
          <a:off x="20199427" y="1059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0" name="正方形/長方形 5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1" name="正方形/長方形 58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2" name="正方形/長方形 58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3" name="正方形/長方形 58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4" name="正方形/長方形 58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5" name="正方形/長方形 58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6" name="正方形/長方形 58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7" name="正方形/長方形 58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8" name="テキスト ボックス 58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9" name="直線コネクタ 58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90" name="直線コネクタ 58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91" name="テキスト ボックス 59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2" name="直線コネクタ 59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3" name="テキスト ボックス 59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4" name="直線コネクタ 59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5" name="テキスト ボックス 59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6" name="直線コネクタ 59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7" name="テキスト ボックス 59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8" name="直線コネクタ 59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9" name="テキスト ボックス 59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0" name="直線コネクタ 59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01" name="テキスト ボックス 60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2" name="直線コネクタ 60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3" name="テキスト ボックス 60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605" name="直線コネクタ 604"/>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606"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607" name="直線コネクタ 606"/>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608"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09" name="直線コネクタ 608"/>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610" name="【消防施設】&#10;有形固定資産減価償却率平均値テキスト"/>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611" name="フローチャート: 判断 610"/>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612" name="フローチャート: 判断 611"/>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613" name="フローチャート: 判断 612"/>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4" name="テキスト ボックス 61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5" name="テキスト ボックス 61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6" name="テキスト ボックス 61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7" name="テキスト ボックス 61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8" name="テキスト ボックス 61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19957</xdr:rowOff>
    </xdr:from>
    <xdr:to>
      <xdr:col>85</xdr:col>
      <xdr:colOff>177800</xdr:colOff>
      <xdr:row>80</xdr:row>
      <xdr:rowOff>121557</xdr:rowOff>
    </xdr:to>
    <xdr:sp macro="" textlink="">
      <xdr:nvSpPr>
        <xdr:cNvPr id="619" name="楕円 618"/>
        <xdr:cNvSpPr/>
      </xdr:nvSpPr>
      <xdr:spPr>
        <a:xfrm>
          <a:off x="16268700" y="13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42834</xdr:rowOff>
    </xdr:from>
    <xdr:ext cx="405111" cy="259045"/>
    <xdr:sp macro="" textlink="">
      <xdr:nvSpPr>
        <xdr:cNvPr id="620" name="【消防施設】&#10;有形固定資産減価償却率該当値テキスト"/>
        <xdr:cNvSpPr txBox="1"/>
      </xdr:nvSpPr>
      <xdr:spPr>
        <a:xfrm>
          <a:off x="16357600" y="1358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42818</xdr:rowOff>
    </xdr:from>
    <xdr:to>
      <xdr:col>81</xdr:col>
      <xdr:colOff>101600</xdr:colOff>
      <xdr:row>80</xdr:row>
      <xdr:rowOff>144418</xdr:rowOff>
    </xdr:to>
    <xdr:sp macro="" textlink="">
      <xdr:nvSpPr>
        <xdr:cNvPr id="621" name="楕円 620"/>
        <xdr:cNvSpPr/>
      </xdr:nvSpPr>
      <xdr:spPr>
        <a:xfrm>
          <a:off x="15430500" y="137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70757</xdr:rowOff>
    </xdr:from>
    <xdr:to>
      <xdr:col>85</xdr:col>
      <xdr:colOff>127000</xdr:colOff>
      <xdr:row>80</xdr:row>
      <xdr:rowOff>93618</xdr:rowOff>
    </xdr:to>
    <xdr:cxnSp macro="">
      <xdr:nvCxnSpPr>
        <xdr:cNvPr id="622" name="直線コネクタ 621"/>
        <xdr:cNvCxnSpPr/>
      </xdr:nvCxnSpPr>
      <xdr:spPr>
        <a:xfrm flipV="1">
          <a:off x="15481300" y="13786757"/>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65677</xdr:rowOff>
    </xdr:from>
    <xdr:to>
      <xdr:col>76</xdr:col>
      <xdr:colOff>165100</xdr:colOff>
      <xdr:row>80</xdr:row>
      <xdr:rowOff>167277</xdr:rowOff>
    </xdr:to>
    <xdr:sp macro="" textlink="">
      <xdr:nvSpPr>
        <xdr:cNvPr id="623" name="楕円 622"/>
        <xdr:cNvSpPr/>
      </xdr:nvSpPr>
      <xdr:spPr>
        <a:xfrm>
          <a:off x="14541500" y="137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93618</xdr:rowOff>
    </xdr:from>
    <xdr:to>
      <xdr:col>81</xdr:col>
      <xdr:colOff>50800</xdr:colOff>
      <xdr:row>80</xdr:row>
      <xdr:rowOff>116477</xdr:rowOff>
    </xdr:to>
    <xdr:cxnSp macro="">
      <xdr:nvCxnSpPr>
        <xdr:cNvPr id="624" name="直線コネクタ 623"/>
        <xdr:cNvCxnSpPr/>
      </xdr:nvCxnSpPr>
      <xdr:spPr>
        <a:xfrm flipV="1">
          <a:off x="14592300" y="1380961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102888</xdr:rowOff>
    </xdr:from>
    <xdr:ext cx="405111" cy="259045"/>
    <xdr:sp macro="" textlink="">
      <xdr:nvSpPr>
        <xdr:cNvPr id="625" name="n_1aveValue【消防施設】&#10;有形固定資産減価償却率"/>
        <xdr:cNvSpPr txBox="1"/>
      </xdr:nvSpPr>
      <xdr:spPr>
        <a:xfrm>
          <a:off x="15266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57166</xdr:rowOff>
    </xdr:from>
    <xdr:ext cx="405111" cy="259045"/>
    <xdr:sp macro="" textlink="">
      <xdr:nvSpPr>
        <xdr:cNvPr id="626" name="n_2aveValue【消防施設】&#10;有形固定資産減価償却率"/>
        <xdr:cNvSpPr txBox="1"/>
      </xdr:nvSpPr>
      <xdr:spPr>
        <a:xfrm>
          <a:off x="14389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160945</xdr:rowOff>
    </xdr:from>
    <xdr:ext cx="405111" cy="259045"/>
    <xdr:sp macro="" textlink="">
      <xdr:nvSpPr>
        <xdr:cNvPr id="627" name="n_1mainValue【消防施設】&#10;有形固定資産減価償却率"/>
        <xdr:cNvSpPr txBox="1"/>
      </xdr:nvSpPr>
      <xdr:spPr>
        <a:xfrm>
          <a:off x="15266044" y="1353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12354</xdr:rowOff>
    </xdr:from>
    <xdr:ext cx="405111" cy="259045"/>
    <xdr:sp macro="" textlink="">
      <xdr:nvSpPr>
        <xdr:cNvPr id="628" name="n_2mainValue【消防施設】&#10;有形固定資産減価償却率"/>
        <xdr:cNvSpPr txBox="1"/>
      </xdr:nvSpPr>
      <xdr:spPr>
        <a:xfrm>
          <a:off x="14389744" y="1355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7" name="テキスト ボックス 63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8" name="直線コネクタ 63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9" name="直線コネクタ 63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0" name="テキスト ボックス 63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1" name="直線コネクタ 64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2" name="テキスト ボックス 64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3" name="直線コネクタ 64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4" name="テキスト ボックス 64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5" name="直線コネクタ 64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6" name="テキスト ボックス 64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7" name="直線コネクタ 64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8" name="テキスト ボックス 64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9" name="直線コネクタ 64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0" name="テキスト ボックス 64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652" name="直線コネクタ 651"/>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653"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654" name="直線コネクタ 653"/>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655"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656" name="直線コネクタ 655"/>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657" name="【消防施設】&#10;一人当たり面積平均値テキスト"/>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658" name="フローチャート: 判断 657"/>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59" name="フローチャート: 判断 658"/>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10161</xdr:rowOff>
    </xdr:from>
    <xdr:to>
      <xdr:col>107</xdr:col>
      <xdr:colOff>101600</xdr:colOff>
      <xdr:row>83</xdr:row>
      <xdr:rowOff>111761</xdr:rowOff>
    </xdr:to>
    <xdr:sp macro="" textlink="">
      <xdr:nvSpPr>
        <xdr:cNvPr id="660" name="フローチャート: 判断 659"/>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1" name="テキスト ボックス 66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2" name="テキスト ボックス 66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3" name="テキスト ボックス 66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4" name="テキスト ボックス 66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5" name="テキスト ボックス 66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666" name="楕円 665"/>
        <xdr:cNvSpPr/>
      </xdr:nvSpPr>
      <xdr:spPr>
        <a:xfrm>
          <a:off x="22110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90188</xdr:rowOff>
    </xdr:from>
    <xdr:ext cx="469744" cy="259045"/>
    <xdr:sp macro="" textlink="">
      <xdr:nvSpPr>
        <xdr:cNvPr id="667" name="【消防施設】&#10;一人当たり面積該当値テキスト"/>
        <xdr:cNvSpPr txBox="1"/>
      </xdr:nvSpPr>
      <xdr:spPr>
        <a:xfrm>
          <a:off x="22199600" y="1414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82550</xdr:rowOff>
    </xdr:from>
    <xdr:to>
      <xdr:col>112</xdr:col>
      <xdr:colOff>38100</xdr:colOff>
      <xdr:row>84</xdr:row>
      <xdr:rowOff>12700</xdr:rowOff>
    </xdr:to>
    <xdr:sp macro="" textlink="">
      <xdr:nvSpPr>
        <xdr:cNvPr id="668" name="楕円 667"/>
        <xdr:cNvSpPr/>
      </xdr:nvSpPr>
      <xdr:spPr>
        <a:xfrm>
          <a:off x="21272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118111</xdr:rowOff>
    </xdr:from>
    <xdr:to>
      <xdr:col>116</xdr:col>
      <xdr:colOff>63500</xdr:colOff>
      <xdr:row>83</xdr:row>
      <xdr:rowOff>133350</xdr:rowOff>
    </xdr:to>
    <xdr:cxnSp macro="">
      <xdr:nvCxnSpPr>
        <xdr:cNvPr id="669" name="直線コネクタ 668"/>
        <xdr:cNvCxnSpPr/>
      </xdr:nvCxnSpPr>
      <xdr:spPr>
        <a:xfrm flipV="1">
          <a:off x="21323300" y="143484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90170</xdr:rowOff>
    </xdr:from>
    <xdr:to>
      <xdr:col>107</xdr:col>
      <xdr:colOff>101600</xdr:colOff>
      <xdr:row>84</xdr:row>
      <xdr:rowOff>20320</xdr:rowOff>
    </xdr:to>
    <xdr:sp macro="" textlink="">
      <xdr:nvSpPr>
        <xdr:cNvPr id="670" name="楕円 669"/>
        <xdr:cNvSpPr/>
      </xdr:nvSpPr>
      <xdr:spPr>
        <a:xfrm>
          <a:off x="20383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133350</xdr:rowOff>
    </xdr:from>
    <xdr:to>
      <xdr:col>111</xdr:col>
      <xdr:colOff>177800</xdr:colOff>
      <xdr:row>83</xdr:row>
      <xdr:rowOff>140970</xdr:rowOff>
    </xdr:to>
    <xdr:cxnSp macro="">
      <xdr:nvCxnSpPr>
        <xdr:cNvPr id="671" name="直線コネクタ 670"/>
        <xdr:cNvCxnSpPr/>
      </xdr:nvCxnSpPr>
      <xdr:spPr>
        <a:xfrm flipV="1">
          <a:off x="20434300" y="14363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672"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128288</xdr:rowOff>
    </xdr:from>
    <xdr:ext cx="469744" cy="259045"/>
    <xdr:sp macro="" textlink="">
      <xdr:nvSpPr>
        <xdr:cNvPr id="673" name="n_2aveValue【消防施設】&#10;一人当たり面積"/>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3827</xdr:rowOff>
    </xdr:from>
    <xdr:ext cx="469744" cy="259045"/>
    <xdr:sp macro="" textlink="">
      <xdr:nvSpPr>
        <xdr:cNvPr id="674" name="n_1mainValue【消防施設】&#10;一人当たり面積"/>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675" name="n_2mainValue【消防施設】&#10;一人当たり面積"/>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6" name="正方形/長方形 6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7" name="正方形/長方形 6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8" name="正方形/長方形 6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9" name="正方形/長方形 6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0" name="正方形/長方形 6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1" name="正方形/長方形 6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2" name="正方形/長方形 6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3" name="正方形/長方形 6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4" name="テキスト ボックス 6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5" name="直線コネクタ 6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6" name="直線コネクタ 68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7" name="テキスト ボックス 68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8" name="直線コネクタ 68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9" name="テキスト ボックス 68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0" name="直線コネクタ 68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1" name="テキスト ボックス 69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2" name="直線コネクタ 69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3" name="テキスト ボックス 69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4" name="直線コネクタ 69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5" name="テキスト ボックス 69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6" name="直線コネクタ 69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7" name="テキスト ボックス 69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8" name="直線コネクタ 6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9" name="テキスト ボックス 6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701" name="直線コネクタ 700"/>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702"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703" name="直線コネクタ 702"/>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4"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5" name="直線コネクタ 70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706"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707" name="フローチャート: 判断 706"/>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708" name="フローチャート: 判断 707"/>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709" name="フローチャート: 判断 708"/>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0" name="テキスト ボックス 70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1" name="テキスト ボックス 71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2" name="テキスト ボックス 71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3" name="テキスト ボックス 71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4" name="テキスト ボックス 71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92348</xdr:rowOff>
    </xdr:from>
    <xdr:to>
      <xdr:col>85</xdr:col>
      <xdr:colOff>177800</xdr:colOff>
      <xdr:row>104</xdr:row>
      <xdr:rowOff>22498</xdr:rowOff>
    </xdr:to>
    <xdr:sp macro="" textlink="">
      <xdr:nvSpPr>
        <xdr:cNvPr id="715" name="楕円 714"/>
        <xdr:cNvSpPr/>
      </xdr:nvSpPr>
      <xdr:spPr>
        <a:xfrm>
          <a:off x="162687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115225</xdr:rowOff>
    </xdr:from>
    <xdr:ext cx="405111" cy="259045"/>
    <xdr:sp macro="" textlink="">
      <xdr:nvSpPr>
        <xdr:cNvPr id="716" name="【庁舎】&#10;有形固定資産減価償却率該当値テキスト"/>
        <xdr:cNvSpPr txBox="1"/>
      </xdr:nvSpPr>
      <xdr:spPr>
        <a:xfrm>
          <a:off x="16357600" y="17603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103777</xdr:rowOff>
    </xdr:from>
    <xdr:to>
      <xdr:col>81</xdr:col>
      <xdr:colOff>101600</xdr:colOff>
      <xdr:row>104</xdr:row>
      <xdr:rowOff>33927</xdr:rowOff>
    </xdr:to>
    <xdr:sp macro="" textlink="">
      <xdr:nvSpPr>
        <xdr:cNvPr id="717" name="楕円 716"/>
        <xdr:cNvSpPr/>
      </xdr:nvSpPr>
      <xdr:spPr>
        <a:xfrm>
          <a:off x="15430500" y="177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143148</xdr:rowOff>
    </xdr:from>
    <xdr:to>
      <xdr:col>85</xdr:col>
      <xdr:colOff>127000</xdr:colOff>
      <xdr:row>103</xdr:row>
      <xdr:rowOff>154577</xdr:rowOff>
    </xdr:to>
    <xdr:cxnSp macro="">
      <xdr:nvCxnSpPr>
        <xdr:cNvPr id="718" name="直線コネクタ 717"/>
        <xdr:cNvCxnSpPr/>
      </xdr:nvCxnSpPr>
      <xdr:spPr>
        <a:xfrm flipV="1">
          <a:off x="15481300" y="17802498"/>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129902</xdr:rowOff>
    </xdr:from>
    <xdr:to>
      <xdr:col>76</xdr:col>
      <xdr:colOff>165100</xdr:colOff>
      <xdr:row>104</xdr:row>
      <xdr:rowOff>60052</xdr:rowOff>
    </xdr:to>
    <xdr:sp macro="" textlink="">
      <xdr:nvSpPr>
        <xdr:cNvPr id="719" name="楕円 718"/>
        <xdr:cNvSpPr/>
      </xdr:nvSpPr>
      <xdr:spPr>
        <a:xfrm>
          <a:off x="14541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154577</xdr:rowOff>
    </xdr:from>
    <xdr:to>
      <xdr:col>81</xdr:col>
      <xdr:colOff>50800</xdr:colOff>
      <xdr:row>104</xdr:row>
      <xdr:rowOff>9252</xdr:rowOff>
    </xdr:to>
    <xdr:cxnSp macro="">
      <xdr:nvCxnSpPr>
        <xdr:cNvPr id="720" name="直線コネクタ 719"/>
        <xdr:cNvCxnSpPr/>
      </xdr:nvCxnSpPr>
      <xdr:spPr>
        <a:xfrm flipV="1">
          <a:off x="14592300" y="1781392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34126</xdr:rowOff>
    </xdr:from>
    <xdr:ext cx="405111" cy="259045"/>
    <xdr:sp macro="" textlink="">
      <xdr:nvSpPr>
        <xdr:cNvPr id="721" name="n_1aveValue【庁舎】&#10;有形固定資産減価償却率"/>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3101</xdr:rowOff>
    </xdr:from>
    <xdr:ext cx="405111" cy="259045"/>
    <xdr:sp macro="" textlink="">
      <xdr:nvSpPr>
        <xdr:cNvPr id="722" name="n_2aveValue【庁舎】&#10;有形固定資産減価償却率"/>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25054</xdr:rowOff>
    </xdr:from>
    <xdr:ext cx="405111" cy="259045"/>
    <xdr:sp macro="" textlink="">
      <xdr:nvSpPr>
        <xdr:cNvPr id="723" name="n_1mainValue【庁舎】&#10;有形固定資産減価償却率"/>
        <xdr:cNvSpPr txBox="1"/>
      </xdr:nvSpPr>
      <xdr:spPr>
        <a:xfrm>
          <a:off x="15266044" y="1785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51179</xdr:rowOff>
    </xdr:from>
    <xdr:ext cx="405111" cy="259045"/>
    <xdr:sp macro="" textlink="">
      <xdr:nvSpPr>
        <xdr:cNvPr id="724" name="n_2mainValue【庁舎】&#10;有形固定資産減価償却率"/>
        <xdr:cNvSpPr txBox="1"/>
      </xdr:nvSpPr>
      <xdr:spPr>
        <a:xfrm>
          <a:off x="14389744" y="1788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5" name="正方形/長方形 7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6" name="正方形/長方形 7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7" name="正方形/長方形 7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8" name="正方形/長方形 7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9" name="正方形/長方形 7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0" name="正方形/長方形 7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1" name="正方形/長方形 7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2" name="正方形/長方形 7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3" name="テキスト ボックス 7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4" name="直線コネクタ 7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5" name="直線コネクタ 73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6" name="テキスト ボックス 73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7" name="直線コネクタ 73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8" name="テキスト ボックス 73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9" name="直線コネクタ 73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0" name="テキスト ボックス 73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1" name="直線コネクタ 74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2" name="テキスト ボックス 74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3" name="直線コネクタ 74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4" name="テキスト ボックス 74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5" name="直線コネクタ 7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6" name="テキスト ボックス 7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748" name="直線コネクタ 747"/>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749"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750" name="直線コネクタ 749"/>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751"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752" name="直線コネクタ 751"/>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753" name="【庁舎】&#10;一人当たり面積平均値テキスト"/>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754" name="フローチャート: 判断 753"/>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755" name="フローチャート: 判断 754"/>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46355</xdr:rowOff>
    </xdr:from>
    <xdr:to>
      <xdr:col>107</xdr:col>
      <xdr:colOff>101600</xdr:colOff>
      <xdr:row>105</xdr:row>
      <xdr:rowOff>147955</xdr:rowOff>
    </xdr:to>
    <xdr:sp macro="" textlink="">
      <xdr:nvSpPr>
        <xdr:cNvPr id="756" name="フローチャート: 判断 755"/>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7" name="テキスト ボックス 7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8" name="テキスト ボックス 7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9" name="テキスト ボックス 7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0" name="テキスト ボックス 7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1" name="テキスト ボックス 7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71120</xdr:rowOff>
    </xdr:from>
    <xdr:to>
      <xdr:col>116</xdr:col>
      <xdr:colOff>114300</xdr:colOff>
      <xdr:row>105</xdr:row>
      <xdr:rowOff>1270</xdr:rowOff>
    </xdr:to>
    <xdr:sp macro="" textlink="">
      <xdr:nvSpPr>
        <xdr:cNvPr id="762" name="楕円 761"/>
        <xdr:cNvSpPr/>
      </xdr:nvSpPr>
      <xdr:spPr>
        <a:xfrm>
          <a:off x="22110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93997</xdr:rowOff>
    </xdr:from>
    <xdr:ext cx="469744" cy="259045"/>
    <xdr:sp macro="" textlink="">
      <xdr:nvSpPr>
        <xdr:cNvPr id="763" name="【庁舎】&#10;一人当たり面積該当値テキスト"/>
        <xdr:cNvSpPr txBox="1"/>
      </xdr:nvSpPr>
      <xdr:spPr>
        <a:xfrm>
          <a:off x="22199600"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80645</xdr:rowOff>
    </xdr:from>
    <xdr:to>
      <xdr:col>112</xdr:col>
      <xdr:colOff>38100</xdr:colOff>
      <xdr:row>105</xdr:row>
      <xdr:rowOff>10795</xdr:rowOff>
    </xdr:to>
    <xdr:sp macro="" textlink="">
      <xdr:nvSpPr>
        <xdr:cNvPr id="764" name="楕円 763"/>
        <xdr:cNvSpPr/>
      </xdr:nvSpPr>
      <xdr:spPr>
        <a:xfrm>
          <a:off x="21272500" y="179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121920</xdr:rowOff>
    </xdr:from>
    <xdr:to>
      <xdr:col>116</xdr:col>
      <xdr:colOff>63500</xdr:colOff>
      <xdr:row>104</xdr:row>
      <xdr:rowOff>131445</xdr:rowOff>
    </xdr:to>
    <xdr:cxnSp macro="">
      <xdr:nvCxnSpPr>
        <xdr:cNvPr id="765" name="直線コネクタ 764"/>
        <xdr:cNvCxnSpPr/>
      </xdr:nvCxnSpPr>
      <xdr:spPr>
        <a:xfrm flipV="1">
          <a:off x="21323300" y="1795272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92075</xdr:rowOff>
    </xdr:from>
    <xdr:to>
      <xdr:col>107</xdr:col>
      <xdr:colOff>101600</xdr:colOff>
      <xdr:row>105</xdr:row>
      <xdr:rowOff>22225</xdr:rowOff>
    </xdr:to>
    <xdr:sp macro="" textlink="">
      <xdr:nvSpPr>
        <xdr:cNvPr id="766" name="楕円 765"/>
        <xdr:cNvSpPr/>
      </xdr:nvSpPr>
      <xdr:spPr>
        <a:xfrm>
          <a:off x="20383500" y="17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131445</xdr:rowOff>
    </xdr:from>
    <xdr:to>
      <xdr:col>111</xdr:col>
      <xdr:colOff>177800</xdr:colOff>
      <xdr:row>104</xdr:row>
      <xdr:rowOff>142875</xdr:rowOff>
    </xdr:to>
    <xdr:cxnSp macro="">
      <xdr:nvCxnSpPr>
        <xdr:cNvPr id="767" name="直線コネクタ 766"/>
        <xdr:cNvCxnSpPr/>
      </xdr:nvCxnSpPr>
      <xdr:spPr>
        <a:xfrm flipV="1">
          <a:off x="20434300" y="179622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76216</xdr:rowOff>
    </xdr:from>
    <xdr:ext cx="469744" cy="259045"/>
    <xdr:sp macro="" textlink="">
      <xdr:nvSpPr>
        <xdr:cNvPr id="768" name="n_1aveValue【庁舎】&#10;一人当たり面積"/>
        <xdr:cNvSpPr txBox="1"/>
      </xdr:nvSpPr>
      <xdr:spPr>
        <a:xfrm>
          <a:off x="21075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139082</xdr:rowOff>
    </xdr:from>
    <xdr:ext cx="469744" cy="259045"/>
    <xdr:sp macro="" textlink="">
      <xdr:nvSpPr>
        <xdr:cNvPr id="769" name="n_2aveValue【庁舎】&#10;一人当たり面積"/>
        <xdr:cNvSpPr txBox="1"/>
      </xdr:nvSpPr>
      <xdr:spPr>
        <a:xfrm>
          <a:off x="20199427" y="1814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27322</xdr:rowOff>
    </xdr:from>
    <xdr:ext cx="469744" cy="259045"/>
    <xdr:sp macro="" textlink="">
      <xdr:nvSpPr>
        <xdr:cNvPr id="770" name="n_1mainValue【庁舎】&#10;一人当たり面積"/>
        <xdr:cNvSpPr txBox="1"/>
      </xdr:nvSpPr>
      <xdr:spPr>
        <a:xfrm>
          <a:off x="21075727" y="1768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38752</xdr:rowOff>
    </xdr:from>
    <xdr:ext cx="469744" cy="259045"/>
    <xdr:sp macro="" textlink="">
      <xdr:nvSpPr>
        <xdr:cNvPr id="771" name="n_2mainValue【庁舎】&#10;一人当たり面積"/>
        <xdr:cNvSpPr txBox="1"/>
      </xdr:nvSpPr>
      <xdr:spPr>
        <a:xfrm>
          <a:off x="20199427" y="1769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2" name="正方形/長方形 7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3" name="正方形/長方形 7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4" name="テキスト ボックス 7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有形固定資産減価償却率は，図書館については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ポイント，一般廃棄物処理施設については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16.2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ポイント，消防施設については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9.1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ポイント，庁舎については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ポイント，それぞれ類似団体平均を上回っている。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消防庁舎は消防本部（東消防署）と西消防署の</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施設となっているが，消防本部庁舎については，東日本大震災により甚大な被害を受けたため，平成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年度に建替えを行った。消防機械器具置場については，</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市内に</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56</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棟，水防倉庫については</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8</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棟設置している。消防施設は市民の安全・安心</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な暮らしを守る重要な拠点施設であり，今後も長期に使用できるよう計画的に更新・改修等を行い長寿命化による機能の維持を図る。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庁舎については，市役所本庁舎のほか，旧町村単位で山方支所，美和支所，緒川支所，御前山支所が設置されている。これらの施設は，行政機能の中核かつ災害時の対応拠点として重要な位置付けとなっている一方で，緒川支所は建築後約</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年，山方・御前山支所は約</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年を経過し，維持管理経費が嵩んでいる。また，組織の見直しに伴う支所機能の縮減により，空室が目立つ状況になっており，今後は施設規模の見直しや活用方策について検討していく。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23455059</v>
      </c>
      <c r="BO4" s="441"/>
      <c r="BP4" s="441"/>
      <c r="BQ4" s="441"/>
      <c r="BR4" s="441"/>
      <c r="BS4" s="441"/>
      <c r="BT4" s="441"/>
      <c r="BU4" s="442"/>
      <c r="BV4" s="440">
        <v>25180155</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8.6999999999999993</v>
      </c>
      <c r="CU4" s="622"/>
      <c r="CV4" s="622"/>
      <c r="CW4" s="622"/>
      <c r="CX4" s="622"/>
      <c r="CY4" s="622"/>
      <c r="CZ4" s="622"/>
      <c r="DA4" s="623"/>
      <c r="DB4" s="621">
        <v>9.8000000000000007</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22189775</v>
      </c>
      <c r="BO5" s="446"/>
      <c r="BP5" s="446"/>
      <c r="BQ5" s="446"/>
      <c r="BR5" s="446"/>
      <c r="BS5" s="446"/>
      <c r="BT5" s="446"/>
      <c r="BU5" s="447"/>
      <c r="BV5" s="445">
        <v>23615254</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88.9</v>
      </c>
      <c r="CU5" s="416"/>
      <c r="CV5" s="416"/>
      <c r="CW5" s="416"/>
      <c r="CX5" s="416"/>
      <c r="CY5" s="416"/>
      <c r="CZ5" s="416"/>
      <c r="DA5" s="417"/>
      <c r="DB5" s="415">
        <v>88.3</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1265284</v>
      </c>
      <c r="BO6" s="446"/>
      <c r="BP6" s="446"/>
      <c r="BQ6" s="446"/>
      <c r="BR6" s="446"/>
      <c r="BS6" s="446"/>
      <c r="BT6" s="446"/>
      <c r="BU6" s="447"/>
      <c r="BV6" s="445">
        <v>1564901</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93.5</v>
      </c>
      <c r="CU6" s="596"/>
      <c r="CV6" s="596"/>
      <c r="CW6" s="596"/>
      <c r="CX6" s="596"/>
      <c r="CY6" s="596"/>
      <c r="CZ6" s="596"/>
      <c r="DA6" s="597"/>
      <c r="DB6" s="595">
        <v>92.8</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98</v>
      </c>
      <c r="AV7" s="503"/>
      <c r="AW7" s="503"/>
      <c r="AX7" s="503"/>
      <c r="AY7" s="425" t="s">
        <v>99</v>
      </c>
      <c r="AZ7" s="426"/>
      <c r="BA7" s="426"/>
      <c r="BB7" s="426"/>
      <c r="BC7" s="426"/>
      <c r="BD7" s="426"/>
      <c r="BE7" s="426"/>
      <c r="BF7" s="426"/>
      <c r="BG7" s="426"/>
      <c r="BH7" s="426"/>
      <c r="BI7" s="426"/>
      <c r="BJ7" s="426"/>
      <c r="BK7" s="426"/>
      <c r="BL7" s="426"/>
      <c r="BM7" s="427"/>
      <c r="BN7" s="445">
        <v>65247</v>
      </c>
      <c r="BO7" s="446"/>
      <c r="BP7" s="446"/>
      <c r="BQ7" s="446"/>
      <c r="BR7" s="446"/>
      <c r="BS7" s="446"/>
      <c r="BT7" s="446"/>
      <c r="BU7" s="447"/>
      <c r="BV7" s="445">
        <v>180853</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13824011</v>
      </c>
      <c r="CU7" s="446"/>
      <c r="CV7" s="446"/>
      <c r="CW7" s="446"/>
      <c r="CX7" s="446"/>
      <c r="CY7" s="446"/>
      <c r="CZ7" s="446"/>
      <c r="DA7" s="447"/>
      <c r="DB7" s="445">
        <v>14157390</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87</v>
      </c>
      <c r="AV8" s="503"/>
      <c r="AW8" s="503"/>
      <c r="AX8" s="503"/>
      <c r="AY8" s="425" t="s">
        <v>102</v>
      </c>
      <c r="AZ8" s="426"/>
      <c r="BA8" s="426"/>
      <c r="BB8" s="426"/>
      <c r="BC8" s="426"/>
      <c r="BD8" s="426"/>
      <c r="BE8" s="426"/>
      <c r="BF8" s="426"/>
      <c r="BG8" s="426"/>
      <c r="BH8" s="426"/>
      <c r="BI8" s="426"/>
      <c r="BJ8" s="426"/>
      <c r="BK8" s="426"/>
      <c r="BL8" s="426"/>
      <c r="BM8" s="427"/>
      <c r="BN8" s="445">
        <v>1200037</v>
      </c>
      <c r="BO8" s="446"/>
      <c r="BP8" s="446"/>
      <c r="BQ8" s="446"/>
      <c r="BR8" s="446"/>
      <c r="BS8" s="446"/>
      <c r="BT8" s="446"/>
      <c r="BU8" s="447"/>
      <c r="BV8" s="445">
        <v>1384048</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0.43</v>
      </c>
      <c r="CU8" s="559"/>
      <c r="CV8" s="559"/>
      <c r="CW8" s="559"/>
      <c r="CX8" s="559"/>
      <c r="CY8" s="559"/>
      <c r="CZ8" s="559"/>
      <c r="DA8" s="560"/>
      <c r="DB8" s="558">
        <v>0.43</v>
      </c>
      <c r="DC8" s="559"/>
      <c r="DD8" s="559"/>
      <c r="DE8" s="559"/>
      <c r="DF8" s="559"/>
      <c r="DG8" s="559"/>
      <c r="DH8" s="559"/>
      <c r="DI8" s="560"/>
      <c r="DJ8" s="165"/>
      <c r="DK8" s="165"/>
      <c r="DL8" s="165"/>
      <c r="DM8" s="165"/>
      <c r="DN8" s="165"/>
      <c r="DO8" s="165"/>
    </row>
    <row r="9" spans="1:119" ht="18.75" customHeight="1" thickBot="1">
      <c r="A9" s="166"/>
      <c r="B9" s="584" t="s">
        <v>104</v>
      </c>
      <c r="C9" s="585"/>
      <c r="D9" s="585"/>
      <c r="E9" s="585"/>
      <c r="F9" s="585"/>
      <c r="G9" s="585"/>
      <c r="H9" s="585"/>
      <c r="I9" s="585"/>
      <c r="J9" s="585"/>
      <c r="K9" s="508"/>
      <c r="L9" s="586" t="s">
        <v>105</v>
      </c>
      <c r="M9" s="587"/>
      <c r="N9" s="587"/>
      <c r="O9" s="587"/>
      <c r="P9" s="587"/>
      <c r="Q9" s="588"/>
      <c r="R9" s="589">
        <v>42587</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87</v>
      </c>
      <c r="AV9" s="503"/>
      <c r="AW9" s="503"/>
      <c r="AX9" s="503"/>
      <c r="AY9" s="425" t="s">
        <v>108</v>
      </c>
      <c r="AZ9" s="426"/>
      <c r="BA9" s="426"/>
      <c r="BB9" s="426"/>
      <c r="BC9" s="426"/>
      <c r="BD9" s="426"/>
      <c r="BE9" s="426"/>
      <c r="BF9" s="426"/>
      <c r="BG9" s="426"/>
      <c r="BH9" s="426"/>
      <c r="BI9" s="426"/>
      <c r="BJ9" s="426"/>
      <c r="BK9" s="426"/>
      <c r="BL9" s="426"/>
      <c r="BM9" s="427"/>
      <c r="BN9" s="445">
        <v>-184011</v>
      </c>
      <c r="BO9" s="446"/>
      <c r="BP9" s="446"/>
      <c r="BQ9" s="446"/>
      <c r="BR9" s="446"/>
      <c r="BS9" s="446"/>
      <c r="BT9" s="446"/>
      <c r="BU9" s="447"/>
      <c r="BV9" s="445">
        <v>-118462</v>
      </c>
      <c r="BW9" s="446"/>
      <c r="BX9" s="446"/>
      <c r="BY9" s="446"/>
      <c r="BZ9" s="446"/>
      <c r="CA9" s="446"/>
      <c r="CB9" s="446"/>
      <c r="CC9" s="447"/>
      <c r="CD9" s="454" t="s">
        <v>109</v>
      </c>
      <c r="CE9" s="455"/>
      <c r="CF9" s="455"/>
      <c r="CG9" s="455"/>
      <c r="CH9" s="455"/>
      <c r="CI9" s="455"/>
      <c r="CJ9" s="455"/>
      <c r="CK9" s="455"/>
      <c r="CL9" s="455"/>
      <c r="CM9" s="455"/>
      <c r="CN9" s="455"/>
      <c r="CO9" s="455"/>
      <c r="CP9" s="455"/>
      <c r="CQ9" s="455"/>
      <c r="CR9" s="455"/>
      <c r="CS9" s="456"/>
      <c r="CT9" s="415">
        <v>14.6</v>
      </c>
      <c r="CU9" s="416"/>
      <c r="CV9" s="416"/>
      <c r="CW9" s="416"/>
      <c r="CX9" s="416"/>
      <c r="CY9" s="416"/>
      <c r="CZ9" s="416"/>
      <c r="DA9" s="417"/>
      <c r="DB9" s="415">
        <v>13.9</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110</v>
      </c>
      <c r="M10" s="419"/>
      <c r="N10" s="419"/>
      <c r="O10" s="419"/>
      <c r="P10" s="419"/>
      <c r="Q10" s="420"/>
      <c r="R10" s="421">
        <v>45178</v>
      </c>
      <c r="S10" s="422"/>
      <c r="T10" s="422"/>
      <c r="U10" s="422"/>
      <c r="V10" s="424"/>
      <c r="W10" s="593"/>
      <c r="X10" s="407"/>
      <c r="Y10" s="407"/>
      <c r="Z10" s="407"/>
      <c r="AA10" s="407"/>
      <c r="AB10" s="407"/>
      <c r="AC10" s="407"/>
      <c r="AD10" s="407"/>
      <c r="AE10" s="407"/>
      <c r="AF10" s="407"/>
      <c r="AG10" s="407"/>
      <c r="AH10" s="407"/>
      <c r="AI10" s="407"/>
      <c r="AJ10" s="407"/>
      <c r="AK10" s="407"/>
      <c r="AL10" s="594"/>
      <c r="AM10" s="514" t="s">
        <v>111</v>
      </c>
      <c r="AN10" s="419"/>
      <c r="AO10" s="419"/>
      <c r="AP10" s="419"/>
      <c r="AQ10" s="419"/>
      <c r="AR10" s="419"/>
      <c r="AS10" s="419"/>
      <c r="AT10" s="420"/>
      <c r="AU10" s="502" t="s">
        <v>112</v>
      </c>
      <c r="AV10" s="503"/>
      <c r="AW10" s="503"/>
      <c r="AX10" s="503"/>
      <c r="AY10" s="425" t="s">
        <v>113</v>
      </c>
      <c r="AZ10" s="426"/>
      <c r="BA10" s="426"/>
      <c r="BB10" s="426"/>
      <c r="BC10" s="426"/>
      <c r="BD10" s="426"/>
      <c r="BE10" s="426"/>
      <c r="BF10" s="426"/>
      <c r="BG10" s="426"/>
      <c r="BH10" s="426"/>
      <c r="BI10" s="426"/>
      <c r="BJ10" s="426"/>
      <c r="BK10" s="426"/>
      <c r="BL10" s="426"/>
      <c r="BM10" s="427"/>
      <c r="BN10" s="445">
        <v>658793</v>
      </c>
      <c r="BO10" s="446"/>
      <c r="BP10" s="446"/>
      <c r="BQ10" s="446"/>
      <c r="BR10" s="446"/>
      <c r="BS10" s="446"/>
      <c r="BT10" s="446"/>
      <c r="BU10" s="447"/>
      <c r="BV10" s="445">
        <v>725827</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118</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c r="A12" s="166"/>
      <c r="B12" s="561" t="s">
        <v>123</v>
      </c>
      <c r="C12" s="562"/>
      <c r="D12" s="562"/>
      <c r="E12" s="562"/>
      <c r="F12" s="562"/>
      <c r="G12" s="562"/>
      <c r="H12" s="562"/>
      <c r="I12" s="562"/>
      <c r="J12" s="562"/>
      <c r="K12" s="563"/>
      <c r="L12" s="570" t="s">
        <v>124</v>
      </c>
      <c r="M12" s="571"/>
      <c r="N12" s="571"/>
      <c r="O12" s="571"/>
      <c r="P12" s="571"/>
      <c r="Q12" s="572"/>
      <c r="R12" s="573">
        <v>42860</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128</v>
      </c>
      <c r="AV12" s="503"/>
      <c r="AW12" s="503"/>
      <c r="AX12" s="503"/>
      <c r="AY12" s="425" t="s">
        <v>129</v>
      </c>
      <c r="AZ12" s="426"/>
      <c r="BA12" s="426"/>
      <c r="BB12" s="426"/>
      <c r="BC12" s="426"/>
      <c r="BD12" s="426"/>
      <c r="BE12" s="426"/>
      <c r="BF12" s="426"/>
      <c r="BG12" s="426"/>
      <c r="BH12" s="426"/>
      <c r="BI12" s="426"/>
      <c r="BJ12" s="426"/>
      <c r="BK12" s="426"/>
      <c r="BL12" s="426"/>
      <c r="BM12" s="427"/>
      <c r="BN12" s="445">
        <v>800000</v>
      </c>
      <c r="BO12" s="446"/>
      <c r="BP12" s="446"/>
      <c r="BQ12" s="446"/>
      <c r="BR12" s="446"/>
      <c r="BS12" s="446"/>
      <c r="BT12" s="446"/>
      <c r="BU12" s="447"/>
      <c r="BV12" s="445">
        <v>965103</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121</v>
      </c>
      <c r="CU12" s="559"/>
      <c r="CV12" s="559"/>
      <c r="CW12" s="559"/>
      <c r="CX12" s="559"/>
      <c r="CY12" s="559"/>
      <c r="CZ12" s="559"/>
      <c r="DA12" s="560"/>
      <c r="DB12" s="558" t="s">
        <v>131</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132</v>
      </c>
      <c r="N13" s="546"/>
      <c r="O13" s="546"/>
      <c r="P13" s="546"/>
      <c r="Q13" s="547"/>
      <c r="R13" s="548">
        <v>42609</v>
      </c>
      <c r="S13" s="549"/>
      <c r="T13" s="549"/>
      <c r="U13" s="549"/>
      <c r="V13" s="550"/>
      <c r="W13" s="536" t="s">
        <v>133</v>
      </c>
      <c r="X13" s="458"/>
      <c r="Y13" s="458"/>
      <c r="Z13" s="458"/>
      <c r="AA13" s="458"/>
      <c r="AB13" s="459"/>
      <c r="AC13" s="421">
        <v>2035</v>
      </c>
      <c r="AD13" s="422"/>
      <c r="AE13" s="422"/>
      <c r="AF13" s="422"/>
      <c r="AG13" s="423"/>
      <c r="AH13" s="421">
        <v>2399</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-325218</v>
      </c>
      <c r="BO13" s="446"/>
      <c r="BP13" s="446"/>
      <c r="BQ13" s="446"/>
      <c r="BR13" s="446"/>
      <c r="BS13" s="446"/>
      <c r="BT13" s="446"/>
      <c r="BU13" s="447"/>
      <c r="BV13" s="445">
        <v>-357738</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7.5</v>
      </c>
      <c r="CU13" s="416"/>
      <c r="CV13" s="416"/>
      <c r="CW13" s="416"/>
      <c r="CX13" s="416"/>
      <c r="CY13" s="416"/>
      <c r="CZ13" s="416"/>
      <c r="DA13" s="417"/>
      <c r="DB13" s="415">
        <v>7.8</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138</v>
      </c>
      <c r="M14" s="579"/>
      <c r="N14" s="579"/>
      <c r="O14" s="579"/>
      <c r="P14" s="579"/>
      <c r="Q14" s="580"/>
      <c r="R14" s="548">
        <v>43467</v>
      </c>
      <c r="S14" s="549"/>
      <c r="T14" s="549"/>
      <c r="U14" s="549"/>
      <c r="V14" s="550"/>
      <c r="W14" s="551"/>
      <c r="X14" s="461"/>
      <c r="Y14" s="461"/>
      <c r="Z14" s="461"/>
      <c r="AA14" s="461"/>
      <c r="AB14" s="462"/>
      <c r="AC14" s="541">
        <v>10.1</v>
      </c>
      <c r="AD14" s="542"/>
      <c r="AE14" s="542"/>
      <c r="AF14" s="542"/>
      <c r="AG14" s="543"/>
      <c r="AH14" s="541">
        <v>11.2</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15.1</v>
      </c>
      <c r="CU14" s="553"/>
      <c r="CV14" s="553"/>
      <c r="CW14" s="553"/>
      <c r="CX14" s="553"/>
      <c r="CY14" s="553"/>
      <c r="CZ14" s="553"/>
      <c r="DA14" s="554"/>
      <c r="DB14" s="552">
        <v>21.4</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140</v>
      </c>
      <c r="N15" s="546"/>
      <c r="O15" s="546"/>
      <c r="P15" s="546"/>
      <c r="Q15" s="547"/>
      <c r="R15" s="548">
        <v>43221</v>
      </c>
      <c r="S15" s="549"/>
      <c r="T15" s="549"/>
      <c r="U15" s="549"/>
      <c r="V15" s="550"/>
      <c r="W15" s="536" t="s">
        <v>141</v>
      </c>
      <c r="X15" s="458"/>
      <c r="Y15" s="458"/>
      <c r="Z15" s="458"/>
      <c r="AA15" s="458"/>
      <c r="AB15" s="459"/>
      <c r="AC15" s="421">
        <v>6314</v>
      </c>
      <c r="AD15" s="422"/>
      <c r="AE15" s="422"/>
      <c r="AF15" s="422"/>
      <c r="AG15" s="423"/>
      <c r="AH15" s="421">
        <v>6639</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4831658</v>
      </c>
      <c r="BO15" s="441"/>
      <c r="BP15" s="441"/>
      <c r="BQ15" s="441"/>
      <c r="BR15" s="441"/>
      <c r="BS15" s="441"/>
      <c r="BT15" s="441"/>
      <c r="BU15" s="442"/>
      <c r="BV15" s="440">
        <v>4786137</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31.4</v>
      </c>
      <c r="AD16" s="542"/>
      <c r="AE16" s="542"/>
      <c r="AF16" s="542"/>
      <c r="AG16" s="543"/>
      <c r="AH16" s="541">
        <v>31.1</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11137833</v>
      </c>
      <c r="BO16" s="446"/>
      <c r="BP16" s="446"/>
      <c r="BQ16" s="446"/>
      <c r="BR16" s="446"/>
      <c r="BS16" s="446"/>
      <c r="BT16" s="446"/>
      <c r="BU16" s="447"/>
      <c r="BV16" s="445">
        <v>11093204</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11778</v>
      </c>
      <c r="AD17" s="422"/>
      <c r="AE17" s="422"/>
      <c r="AF17" s="422"/>
      <c r="AG17" s="423"/>
      <c r="AH17" s="421">
        <v>12329</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6107749</v>
      </c>
      <c r="BO17" s="446"/>
      <c r="BP17" s="446"/>
      <c r="BQ17" s="446"/>
      <c r="BR17" s="446"/>
      <c r="BS17" s="446"/>
      <c r="BT17" s="446"/>
      <c r="BU17" s="447"/>
      <c r="BV17" s="445">
        <v>6046209</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151</v>
      </c>
      <c r="C18" s="508"/>
      <c r="D18" s="508"/>
      <c r="E18" s="509"/>
      <c r="F18" s="509"/>
      <c r="G18" s="509"/>
      <c r="H18" s="509"/>
      <c r="I18" s="509"/>
      <c r="J18" s="509"/>
      <c r="K18" s="509"/>
      <c r="L18" s="510">
        <v>348.45</v>
      </c>
      <c r="M18" s="510"/>
      <c r="N18" s="510"/>
      <c r="O18" s="510"/>
      <c r="P18" s="510"/>
      <c r="Q18" s="510"/>
      <c r="R18" s="511"/>
      <c r="S18" s="511"/>
      <c r="T18" s="511"/>
      <c r="U18" s="511"/>
      <c r="V18" s="512"/>
      <c r="W18" s="526"/>
      <c r="X18" s="527"/>
      <c r="Y18" s="527"/>
      <c r="Z18" s="527"/>
      <c r="AA18" s="527"/>
      <c r="AB18" s="537"/>
      <c r="AC18" s="409">
        <v>58.5</v>
      </c>
      <c r="AD18" s="410"/>
      <c r="AE18" s="410"/>
      <c r="AF18" s="410"/>
      <c r="AG18" s="513"/>
      <c r="AH18" s="409">
        <v>57.7</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12429992</v>
      </c>
      <c r="BO18" s="446"/>
      <c r="BP18" s="446"/>
      <c r="BQ18" s="446"/>
      <c r="BR18" s="446"/>
      <c r="BS18" s="446"/>
      <c r="BT18" s="446"/>
      <c r="BU18" s="447"/>
      <c r="BV18" s="445">
        <v>12561805</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153</v>
      </c>
      <c r="C19" s="508"/>
      <c r="D19" s="508"/>
      <c r="E19" s="509"/>
      <c r="F19" s="509"/>
      <c r="G19" s="509"/>
      <c r="H19" s="509"/>
      <c r="I19" s="509"/>
      <c r="J19" s="509"/>
      <c r="K19" s="509"/>
      <c r="L19" s="515">
        <v>122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17321594</v>
      </c>
      <c r="BO19" s="446"/>
      <c r="BP19" s="446"/>
      <c r="BQ19" s="446"/>
      <c r="BR19" s="446"/>
      <c r="BS19" s="446"/>
      <c r="BT19" s="446"/>
      <c r="BU19" s="447"/>
      <c r="BV19" s="445">
        <v>17960542</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155</v>
      </c>
      <c r="C20" s="508"/>
      <c r="D20" s="508"/>
      <c r="E20" s="509"/>
      <c r="F20" s="509"/>
      <c r="G20" s="509"/>
      <c r="H20" s="509"/>
      <c r="I20" s="509"/>
      <c r="J20" s="509"/>
      <c r="K20" s="509"/>
      <c r="L20" s="515">
        <v>16005</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25872414</v>
      </c>
      <c r="BO23" s="446"/>
      <c r="BP23" s="446"/>
      <c r="BQ23" s="446"/>
      <c r="BR23" s="446"/>
      <c r="BS23" s="446"/>
      <c r="BT23" s="446"/>
      <c r="BU23" s="447"/>
      <c r="BV23" s="445">
        <v>26357157</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164</v>
      </c>
      <c r="F24" s="419"/>
      <c r="G24" s="419"/>
      <c r="H24" s="419"/>
      <c r="I24" s="419"/>
      <c r="J24" s="419"/>
      <c r="K24" s="420"/>
      <c r="L24" s="421">
        <v>1</v>
      </c>
      <c r="M24" s="422"/>
      <c r="N24" s="422"/>
      <c r="O24" s="422"/>
      <c r="P24" s="423"/>
      <c r="Q24" s="421">
        <v>8200</v>
      </c>
      <c r="R24" s="422"/>
      <c r="S24" s="422"/>
      <c r="T24" s="422"/>
      <c r="U24" s="422"/>
      <c r="V24" s="423"/>
      <c r="W24" s="487"/>
      <c r="X24" s="478"/>
      <c r="Y24" s="479"/>
      <c r="Z24" s="418" t="s">
        <v>165</v>
      </c>
      <c r="AA24" s="419"/>
      <c r="AB24" s="419"/>
      <c r="AC24" s="419"/>
      <c r="AD24" s="419"/>
      <c r="AE24" s="419"/>
      <c r="AF24" s="419"/>
      <c r="AG24" s="420"/>
      <c r="AH24" s="421">
        <v>432</v>
      </c>
      <c r="AI24" s="422"/>
      <c r="AJ24" s="422"/>
      <c r="AK24" s="422"/>
      <c r="AL24" s="423"/>
      <c r="AM24" s="421">
        <v>1338768</v>
      </c>
      <c r="AN24" s="422"/>
      <c r="AO24" s="422"/>
      <c r="AP24" s="422"/>
      <c r="AQ24" s="422"/>
      <c r="AR24" s="423"/>
      <c r="AS24" s="421">
        <v>3099</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18595193</v>
      </c>
      <c r="BO24" s="446"/>
      <c r="BP24" s="446"/>
      <c r="BQ24" s="446"/>
      <c r="BR24" s="446"/>
      <c r="BS24" s="446"/>
      <c r="BT24" s="446"/>
      <c r="BU24" s="447"/>
      <c r="BV24" s="445">
        <v>18914360</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167</v>
      </c>
      <c r="F25" s="419"/>
      <c r="G25" s="419"/>
      <c r="H25" s="419"/>
      <c r="I25" s="419"/>
      <c r="J25" s="419"/>
      <c r="K25" s="420"/>
      <c r="L25" s="421">
        <v>1</v>
      </c>
      <c r="M25" s="422"/>
      <c r="N25" s="422"/>
      <c r="O25" s="422"/>
      <c r="P25" s="423"/>
      <c r="Q25" s="421">
        <v>6430</v>
      </c>
      <c r="R25" s="422"/>
      <c r="S25" s="422"/>
      <c r="T25" s="422"/>
      <c r="U25" s="422"/>
      <c r="V25" s="423"/>
      <c r="W25" s="487"/>
      <c r="X25" s="478"/>
      <c r="Y25" s="479"/>
      <c r="Z25" s="418" t="s">
        <v>168</v>
      </c>
      <c r="AA25" s="419"/>
      <c r="AB25" s="419"/>
      <c r="AC25" s="419"/>
      <c r="AD25" s="419"/>
      <c r="AE25" s="419"/>
      <c r="AF25" s="419"/>
      <c r="AG25" s="420"/>
      <c r="AH25" s="421">
        <v>79</v>
      </c>
      <c r="AI25" s="422"/>
      <c r="AJ25" s="422"/>
      <c r="AK25" s="422"/>
      <c r="AL25" s="423"/>
      <c r="AM25" s="421">
        <v>234867</v>
      </c>
      <c r="AN25" s="422"/>
      <c r="AO25" s="422"/>
      <c r="AP25" s="422"/>
      <c r="AQ25" s="422"/>
      <c r="AR25" s="423"/>
      <c r="AS25" s="421">
        <v>2973</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3515069</v>
      </c>
      <c r="BO25" s="441"/>
      <c r="BP25" s="441"/>
      <c r="BQ25" s="441"/>
      <c r="BR25" s="441"/>
      <c r="BS25" s="441"/>
      <c r="BT25" s="441"/>
      <c r="BU25" s="442"/>
      <c r="BV25" s="440">
        <v>2819091</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170</v>
      </c>
      <c r="F26" s="419"/>
      <c r="G26" s="419"/>
      <c r="H26" s="419"/>
      <c r="I26" s="419"/>
      <c r="J26" s="419"/>
      <c r="K26" s="420"/>
      <c r="L26" s="421">
        <v>1</v>
      </c>
      <c r="M26" s="422"/>
      <c r="N26" s="422"/>
      <c r="O26" s="422"/>
      <c r="P26" s="423"/>
      <c r="Q26" s="421">
        <v>6000</v>
      </c>
      <c r="R26" s="422"/>
      <c r="S26" s="422"/>
      <c r="T26" s="422"/>
      <c r="U26" s="422"/>
      <c r="V26" s="423"/>
      <c r="W26" s="487"/>
      <c r="X26" s="478"/>
      <c r="Y26" s="479"/>
      <c r="Z26" s="418" t="s">
        <v>171</v>
      </c>
      <c r="AA26" s="500"/>
      <c r="AB26" s="500"/>
      <c r="AC26" s="500"/>
      <c r="AD26" s="500"/>
      <c r="AE26" s="500"/>
      <c r="AF26" s="500"/>
      <c r="AG26" s="501"/>
      <c r="AH26" s="421">
        <v>18</v>
      </c>
      <c r="AI26" s="422"/>
      <c r="AJ26" s="422"/>
      <c r="AK26" s="422"/>
      <c r="AL26" s="423"/>
      <c r="AM26" s="421">
        <v>54342</v>
      </c>
      <c r="AN26" s="422"/>
      <c r="AO26" s="422"/>
      <c r="AP26" s="422"/>
      <c r="AQ26" s="422"/>
      <c r="AR26" s="423"/>
      <c r="AS26" s="421">
        <v>3019</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t="s">
        <v>131</v>
      </c>
      <c r="BO26" s="446"/>
      <c r="BP26" s="446"/>
      <c r="BQ26" s="446"/>
      <c r="BR26" s="446"/>
      <c r="BS26" s="446"/>
      <c r="BT26" s="446"/>
      <c r="BU26" s="447"/>
      <c r="BV26" s="445" t="s">
        <v>131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173</v>
      </c>
      <c r="F27" s="419"/>
      <c r="G27" s="419"/>
      <c r="H27" s="419"/>
      <c r="I27" s="419"/>
      <c r="J27" s="419"/>
      <c r="K27" s="420"/>
      <c r="L27" s="421">
        <v>1</v>
      </c>
      <c r="M27" s="422"/>
      <c r="N27" s="422"/>
      <c r="O27" s="422"/>
      <c r="P27" s="423"/>
      <c r="Q27" s="421">
        <v>4100</v>
      </c>
      <c r="R27" s="422"/>
      <c r="S27" s="422"/>
      <c r="T27" s="422"/>
      <c r="U27" s="422"/>
      <c r="V27" s="423"/>
      <c r="W27" s="487"/>
      <c r="X27" s="478"/>
      <c r="Y27" s="479"/>
      <c r="Z27" s="418" t="s">
        <v>174</v>
      </c>
      <c r="AA27" s="419"/>
      <c r="AB27" s="419"/>
      <c r="AC27" s="419"/>
      <c r="AD27" s="419"/>
      <c r="AE27" s="419"/>
      <c r="AF27" s="419"/>
      <c r="AG27" s="420"/>
      <c r="AH27" s="421">
        <v>8</v>
      </c>
      <c r="AI27" s="422"/>
      <c r="AJ27" s="422"/>
      <c r="AK27" s="422"/>
      <c r="AL27" s="423"/>
      <c r="AM27" s="421">
        <v>28784</v>
      </c>
      <c r="AN27" s="422"/>
      <c r="AO27" s="422"/>
      <c r="AP27" s="422"/>
      <c r="AQ27" s="422"/>
      <c r="AR27" s="423"/>
      <c r="AS27" s="421">
        <v>3598</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v>701871</v>
      </c>
      <c r="BO27" s="449"/>
      <c r="BP27" s="449"/>
      <c r="BQ27" s="449"/>
      <c r="BR27" s="449"/>
      <c r="BS27" s="449"/>
      <c r="BT27" s="449"/>
      <c r="BU27" s="450"/>
      <c r="BV27" s="448">
        <v>701670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176</v>
      </c>
      <c r="F28" s="419"/>
      <c r="G28" s="419"/>
      <c r="H28" s="419"/>
      <c r="I28" s="419"/>
      <c r="J28" s="419"/>
      <c r="K28" s="420"/>
      <c r="L28" s="421">
        <v>1</v>
      </c>
      <c r="M28" s="422"/>
      <c r="N28" s="422"/>
      <c r="O28" s="422"/>
      <c r="P28" s="423"/>
      <c r="Q28" s="421">
        <v>3700</v>
      </c>
      <c r="R28" s="422"/>
      <c r="S28" s="422"/>
      <c r="T28" s="422"/>
      <c r="U28" s="422"/>
      <c r="V28" s="423"/>
      <c r="W28" s="487"/>
      <c r="X28" s="478"/>
      <c r="Y28" s="479"/>
      <c r="Z28" s="418" t="s">
        <v>177</v>
      </c>
      <c r="AA28" s="419"/>
      <c r="AB28" s="419"/>
      <c r="AC28" s="419"/>
      <c r="AD28" s="419"/>
      <c r="AE28" s="419"/>
      <c r="AF28" s="419"/>
      <c r="AG28" s="420"/>
      <c r="AH28" s="421" t="s">
        <v>131</v>
      </c>
      <c r="AI28" s="422"/>
      <c r="AJ28" s="422"/>
      <c r="AK28" s="422"/>
      <c r="AL28" s="423"/>
      <c r="AM28" s="421" t="s">
        <v>131</v>
      </c>
      <c r="AN28" s="422"/>
      <c r="AO28" s="422"/>
      <c r="AP28" s="422"/>
      <c r="AQ28" s="422"/>
      <c r="AR28" s="423"/>
      <c r="AS28" s="421" t="s">
        <v>131</v>
      </c>
      <c r="AT28" s="422"/>
      <c r="AU28" s="422"/>
      <c r="AV28" s="422"/>
      <c r="AW28" s="422"/>
      <c r="AX28" s="424"/>
      <c r="AY28" s="428" t="s">
        <v>178</v>
      </c>
      <c r="AZ28" s="429"/>
      <c r="BA28" s="429"/>
      <c r="BB28" s="430"/>
      <c r="BC28" s="437" t="s">
        <v>41</v>
      </c>
      <c r="BD28" s="438"/>
      <c r="BE28" s="438"/>
      <c r="BF28" s="438"/>
      <c r="BG28" s="438"/>
      <c r="BH28" s="438"/>
      <c r="BI28" s="438"/>
      <c r="BJ28" s="438"/>
      <c r="BK28" s="438"/>
      <c r="BL28" s="438"/>
      <c r="BM28" s="439"/>
      <c r="BN28" s="440">
        <v>5317460</v>
      </c>
      <c r="BO28" s="441"/>
      <c r="BP28" s="441"/>
      <c r="BQ28" s="441"/>
      <c r="BR28" s="441"/>
      <c r="BS28" s="441"/>
      <c r="BT28" s="441"/>
      <c r="BU28" s="442"/>
      <c r="BV28" s="440">
        <v>5458667</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179</v>
      </c>
      <c r="F29" s="419"/>
      <c r="G29" s="419"/>
      <c r="H29" s="419"/>
      <c r="I29" s="419"/>
      <c r="J29" s="419"/>
      <c r="K29" s="420"/>
      <c r="L29" s="421">
        <v>18</v>
      </c>
      <c r="M29" s="422"/>
      <c r="N29" s="422"/>
      <c r="O29" s="422"/>
      <c r="P29" s="423"/>
      <c r="Q29" s="421">
        <v>3500</v>
      </c>
      <c r="R29" s="422"/>
      <c r="S29" s="422"/>
      <c r="T29" s="422"/>
      <c r="U29" s="422"/>
      <c r="V29" s="423"/>
      <c r="W29" s="488"/>
      <c r="X29" s="489"/>
      <c r="Y29" s="490"/>
      <c r="Z29" s="418" t="s">
        <v>180</v>
      </c>
      <c r="AA29" s="419"/>
      <c r="AB29" s="419"/>
      <c r="AC29" s="419"/>
      <c r="AD29" s="419"/>
      <c r="AE29" s="419"/>
      <c r="AF29" s="419"/>
      <c r="AG29" s="420"/>
      <c r="AH29" s="421">
        <v>440</v>
      </c>
      <c r="AI29" s="422"/>
      <c r="AJ29" s="422"/>
      <c r="AK29" s="422"/>
      <c r="AL29" s="423"/>
      <c r="AM29" s="421">
        <v>1367552</v>
      </c>
      <c r="AN29" s="422"/>
      <c r="AO29" s="422"/>
      <c r="AP29" s="422"/>
      <c r="AQ29" s="422"/>
      <c r="AR29" s="423"/>
      <c r="AS29" s="421">
        <v>3108</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2100095</v>
      </c>
      <c r="BO29" s="446"/>
      <c r="BP29" s="446"/>
      <c r="BQ29" s="446"/>
      <c r="BR29" s="446"/>
      <c r="BS29" s="446"/>
      <c r="BT29" s="446"/>
      <c r="BU29" s="447"/>
      <c r="BV29" s="445">
        <v>2091482</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97.3</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3707970</v>
      </c>
      <c r="BO30" s="449"/>
      <c r="BP30" s="449"/>
      <c r="BQ30" s="449"/>
      <c r="BR30" s="449"/>
      <c r="BS30" s="449"/>
      <c r="BT30" s="449"/>
      <c r="BU30" s="450"/>
      <c r="BV30" s="448">
        <v>2871516</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189</v>
      </c>
      <c r="V33" s="408"/>
      <c r="W33" s="407" t="s">
        <v>190</v>
      </c>
      <c r="X33" s="407"/>
      <c r="Y33" s="407"/>
      <c r="Z33" s="407"/>
      <c r="AA33" s="407"/>
      <c r="AB33" s="407"/>
      <c r="AC33" s="407"/>
      <c r="AD33" s="407"/>
      <c r="AE33" s="407"/>
      <c r="AF33" s="407"/>
      <c r="AG33" s="407"/>
      <c r="AH33" s="407"/>
      <c r="AI33" s="407"/>
      <c r="AJ33" s="407"/>
      <c r="AK33" s="407"/>
      <c r="AL33" s="195"/>
      <c r="AM33" s="408" t="s">
        <v>189</v>
      </c>
      <c r="AN33" s="408"/>
      <c r="AO33" s="407" t="s">
        <v>190</v>
      </c>
      <c r="AP33" s="407"/>
      <c r="AQ33" s="407"/>
      <c r="AR33" s="407"/>
      <c r="AS33" s="407"/>
      <c r="AT33" s="407"/>
      <c r="AU33" s="407"/>
      <c r="AV33" s="407"/>
      <c r="AW33" s="407"/>
      <c r="AX33" s="407"/>
      <c r="AY33" s="407"/>
      <c r="AZ33" s="407"/>
      <c r="BA33" s="407"/>
      <c r="BB33" s="407"/>
      <c r="BC33" s="407"/>
      <c r="BD33" s="196"/>
      <c r="BE33" s="407" t="s">
        <v>191</v>
      </c>
      <c r="BF33" s="407"/>
      <c r="BG33" s="407" t="s">
        <v>192</v>
      </c>
      <c r="BH33" s="407"/>
      <c r="BI33" s="407"/>
      <c r="BJ33" s="407"/>
      <c r="BK33" s="407"/>
      <c r="BL33" s="407"/>
      <c r="BM33" s="407"/>
      <c r="BN33" s="407"/>
      <c r="BO33" s="407"/>
      <c r="BP33" s="407"/>
      <c r="BQ33" s="407"/>
      <c r="BR33" s="407"/>
      <c r="BS33" s="407"/>
      <c r="BT33" s="407"/>
      <c r="BU33" s="407"/>
      <c r="BV33" s="196"/>
      <c r="BW33" s="408" t="s">
        <v>191</v>
      </c>
      <c r="BX33" s="408"/>
      <c r="BY33" s="407" t="s">
        <v>193</v>
      </c>
      <c r="BZ33" s="407"/>
      <c r="CA33" s="407"/>
      <c r="CB33" s="407"/>
      <c r="CC33" s="407"/>
      <c r="CD33" s="407"/>
      <c r="CE33" s="407"/>
      <c r="CF33" s="407"/>
      <c r="CG33" s="407"/>
      <c r="CH33" s="407"/>
      <c r="CI33" s="407"/>
      <c r="CJ33" s="407"/>
      <c r="CK33" s="407"/>
      <c r="CL33" s="407"/>
      <c r="CM33" s="407"/>
      <c r="CN33" s="195"/>
      <c r="CO33" s="408" t="s">
        <v>194</v>
      </c>
      <c r="CP33" s="408"/>
      <c r="CQ33" s="407" t="s">
        <v>195</v>
      </c>
      <c r="CR33" s="407"/>
      <c r="CS33" s="407"/>
      <c r="CT33" s="407"/>
      <c r="CU33" s="407"/>
      <c r="CV33" s="407"/>
      <c r="CW33" s="407"/>
      <c r="CX33" s="407"/>
      <c r="CY33" s="407"/>
      <c r="CZ33" s="407"/>
      <c r="DA33" s="407"/>
      <c r="DB33" s="407"/>
      <c r="DC33" s="407"/>
      <c r="DD33" s="407"/>
      <c r="DE33" s="407"/>
      <c r="DF33" s="195"/>
      <c r="DG33" s="406" t="s">
        <v>196</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5</v>
      </c>
      <c r="V34" s="404"/>
      <c r="W34" s="403" t="str">
        <f>IF('各会計、関係団体の財政状況及び健全化判断比率'!B28="","",'各会計、関係団体の財政状況及び健全化判断比率'!B28)</f>
        <v>国民健康保険特別会計（事業勘定）</v>
      </c>
      <c r="X34" s="403"/>
      <c r="Y34" s="403"/>
      <c r="Z34" s="403"/>
      <c r="AA34" s="403"/>
      <c r="AB34" s="403"/>
      <c r="AC34" s="403"/>
      <c r="AD34" s="403"/>
      <c r="AE34" s="403"/>
      <c r="AF34" s="403"/>
      <c r="AG34" s="403"/>
      <c r="AH34" s="403"/>
      <c r="AI34" s="403"/>
      <c r="AJ34" s="403"/>
      <c r="AK34" s="403"/>
      <c r="AL34" s="193"/>
      <c r="AM34" s="404">
        <f>IF(AO34="","",MAX(C34:D43,U34:V43)+1)</f>
        <v>9</v>
      </c>
      <c r="AN34" s="404"/>
      <c r="AO34" s="403" t="str">
        <f>IF('各会計、関係団体の財政状況及び健全化判断比率'!B32="","",'各会計、関係団体の財政状況及び健全化判断比率'!B32)</f>
        <v>上水道事業会計</v>
      </c>
      <c r="AP34" s="403"/>
      <c r="AQ34" s="403"/>
      <c r="AR34" s="403"/>
      <c r="AS34" s="403"/>
      <c r="AT34" s="403"/>
      <c r="AU34" s="403"/>
      <c r="AV34" s="403"/>
      <c r="AW34" s="403"/>
      <c r="AX34" s="403"/>
      <c r="AY34" s="403"/>
      <c r="AZ34" s="403"/>
      <c r="BA34" s="403"/>
      <c r="BB34" s="403"/>
      <c r="BC34" s="403"/>
      <c r="BD34" s="193"/>
      <c r="BE34" s="404">
        <f>IF(BG34="","",MAX(C34:D43,U34:V43,AM34:AN43)+1)</f>
        <v>10</v>
      </c>
      <c r="BF34" s="404"/>
      <c r="BG34" s="403" t="str">
        <f>IF('各会計、関係団体の財政状況及び健全化判断比率'!B33="","",'各会計、関係団体の財政状況及び健全化判断比率'!B33)</f>
        <v>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14</v>
      </c>
      <c r="BX34" s="404"/>
      <c r="BY34" s="403" t="str">
        <f>IF('各会計、関係団体の財政状況及び健全化判断比率'!B68="","",'各会計、関係団体の財政状況及び健全化判断比率'!B68)</f>
        <v>茨城県市町村総合事務組合（一般会計）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21</v>
      </c>
      <c r="CP34" s="404"/>
      <c r="CQ34" s="403" t="str">
        <f>IF('各会計、関係団体の財政状況及び健全化判断比率'!BS7="","",'各会計、関係団体の財政状況及び健全化判断比率'!BS7)</f>
        <v>常陸大宮市農業公社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公営墓地特別会計</v>
      </c>
      <c r="F35" s="403"/>
      <c r="G35" s="403"/>
      <c r="H35" s="403"/>
      <c r="I35" s="403"/>
      <c r="J35" s="403"/>
      <c r="K35" s="403"/>
      <c r="L35" s="403"/>
      <c r="M35" s="403"/>
      <c r="N35" s="403"/>
      <c r="O35" s="403"/>
      <c r="P35" s="403"/>
      <c r="Q35" s="403"/>
      <c r="R35" s="403"/>
      <c r="S35" s="403"/>
      <c r="T35" s="193"/>
      <c r="U35" s="404">
        <f>IF(W35="","",U34+1)</f>
        <v>6</v>
      </c>
      <c r="V35" s="404"/>
      <c r="W35" s="403" t="str">
        <f>IF('各会計、関係団体の財政状況及び健全化判断比率'!B29="","",'各会計、関係団体の財政状況及び健全化判断比率'!B29)</f>
        <v>国民健康保険特別会計（診療施設勘定）</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11</v>
      </c>
      <c r="BF35" s="404"/>
      <c r="BG35" s="403" t="str">
        <f>IF('各会計、関係団体の財政状況及び健全化判断比率'!B34="","",'各会計、関係団体の財政状況及び健全化判断比率'!B34)</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15</v>
      </c>
      <c r="BX35" s="404"/>
      <c r="BY35" s="403" t="str">
        <f>IF('各会計、関係団体の財政状況及び健全化判断比率'!B69="","",'各会計、関係団体の財政状況及び健全化判断比率'!B69)</f>
        <v>茨城県市町村総合事務組合（県民交通災害共済事業特別会計）</v>
      </c>
      <c r="BZ35" s="403"/>
      <c r="CA35" s="403"/>
      <c r="CB35" s="403"/>
      <c r="CC35" s="403"/>
      <c r="CD35" s="403"/>
      <c r="CE35" s="403"/>
      <c r="CF35" s="403"/>
      <c r="CG35" s="403"/>
      <c r="CH35" s="403"/>
      <c r="CI35" s="403"/>
      <c r="CJ35" s="403"/>
      <c r="CK35" s="403"/>
      <c r="CL35" s="403"/>
      <c r="CM35" s="403"/>
      <c r="CN35" s="193"/>
      <c r="CO35" s="404">
        <f t="shared" ref="CO35:CO43" si="3">IF(CQ35="","",CO34+1)</f>
        <v>22</v>
      </c>
      <c r="CP35" s="404"/>
      <c r="CQ35" s="403" t="str">
        <f>IF('各会計、関係団体の財政状況及び健全化判断比率'!BS8="","",'各会計、関係団体の財政状況及び健全化判断比率'!BS8)</f>
        <v>常陸大宮街づくり</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f>IF(E36="","",C35+1)</f>
        <v>3</v>
      </c>
      <c r="D36" s="404"/>
      <c r="E36" s="403" t="str">
        <f>IF('各会計、関係団体の財政状況及び健全化判断比率'!B9="","",'各会計、関係団体の財政状況及び健全化判断比率'!B9)</f>
        <v>那珂地方公平委員会特別会計</v>
      </c>
      <c r="F36" s="403"/>
      <c r="G36" s="403"/>
      <c r="H36" s="403"/>
      <c r="I36" s="403"/>
      <c r="J36" s="403"/>
      <c r="K36" s="403"/>
      <c r="L36" s="403"/>
      <c r="M36" s="403"/>
      <c r="N36" s="403"/>
      <c r="O36" s="403"/>
      <c r="P36" s="403"/>
      <c r="Q36" s="403"/>
      <c r="R36" s="403"/>
      <c r="S36" s="403"/>
      <c r="T36" s="193"/>
      <c r="U36" s="404">
        <f t="shared" ref="U36:U43" si="4">IF(W36="","",U35+1)</f>
        <v>7</v>
      </c>
      <c r="V36" s="404"/>
      <c r="W36" s="403" t="str">
        <f>IF('各会計、関係団体の財政状況及び健全化判断比率'!B30="","",'各会計、関係団体の財政状況及び健全化判断比率'!B30)</f>
        <v>介護保険特別会計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12</v>
      </c>
      <c r="BF36" s="404"/>
      <c r="BG36" s="403" t="str">
        <f>IF('各会計、関係団体の財政状況及び健全化判断比率'!B35="","",'各会計、関係団体の財政状況及び健全化判断比率'!B35)</f>
        <v>戸別浄化槽整備事業特別会計</v>
      </c>
      <c r="BH36" s="403"/>
      <c r="BI36" s="403"/>
      <c r="BJ36" s="403"/>
      <c r="BK36" s="403"/>
      <c r="BL36" s="403"/>
      <c r="BM36" s="403"/>
      <c r="BN36" s="403"/>
      <c r="BO36" s="403"/>
      <c r="BP36" s="403"/>
      <c r="BQ36" s="403"/>
      <c r="BR36" s="403"/>
      <c r="BS36" s="403"/>
      <c r="BT36" s="403"/>
      <c r="BU36" s="403"/>
      <c r="BV36" s="193"/>
      <c r="BW36" s="404">
        <f t="shared" si="2"/>
        <v>16</v>
      </c>
      <c r="BX36" s="404"/>
      <c r="BY36" s="403" t="str">
        <f>IF('各会計、関係団体の財政状況及び健全化判断比率'!B70="","",'各会計、関係団体の財政状況及び健全化判断比率'!B70)</f>
        <v>茨城租税債権管理機構</v>
      </c>
      <c r="BZ36" s="403"/>
      <c r="CA36" s="403"/>
      <c r="CB36" s="403"/>
      <c r="CC36" s="403"/>
      <c r="CD36" s="403"/>
      <c r="CE36" s="403"/>
      <c r="CF36" s="403"/>
      <c r="CG36" s="403"/>
      <c r="CH36" s="403"/>
      <c r="CI36" s="403"/>
      <c r="CJ36" s="403"/>
      <c r="CK36" s="403"/>
      <c r="CL36" s="403"/>
      <c r="CM36" s="403"/>
      <c r="CN36" s="193"/>
      <c r="CO36" s="404">
        <f t="shared" si="3"/>
        <v>23</v>
      </c>
      <c r="CP36" s="404"/>
      <c r="CQ36" s="403" t="str">
        <f>IF('各会計、関係団体の財政状況及び健全化判断比率'!BS9="","",'各会計、関係団体の財政状況及び健全化判断比率'!BS9)</f>
        <v>常陸大宮市振興財団</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f>IF(E37="","",C36+1)</f>
        <v>4</v>
      </c>
      <c r="D37" s="404"/>
      <c r="E37" s="403" t="str">
        <f>IF('各会計、関係団体の財政状況及び健全化判断比率'!B10="","",'各会計、関係団体の財政状況及び健全化判断比率'!B10)</f>
        <v>温泉事業特別会計</v>
      </c>
      <c r="F37" s="403"/>
      <c r="G37" s="403"/>
      <c r="H37" s="403"/>
      <c r="I37" s="403"/>
      <c r="J37" s="403"/>
      <c r="K37" s="403"/>
      <c r="L37" s="403"/>
      <c r="M37" s="403"/>
      <c r="N37" s="403"/>
      <c r="O37" s="403"/>
      <c r="P37" s="403"/>
      <c r="Q37" s="403"/>
      <c r="R37" s="403"/>
      <c r="S37" s="403"/>
      <c r="T37" s="193"/>
      <c r="U37" s="404">
        <f t="shared" si="4"/>
        <v>8</v>
      </c>
      <c r="V37" s="404"/>
      <c r="W37" s="403" t="str">
        <f>IF('各会計、関係団体の財政状況及び健全化判断比率'!B31="","",'各会計、関係団体の財政状況及び健全化判断比率'!B31)</f>
        <v>後期高齢者医療特別会計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13</v>
      </c>
      <c r="BF37" s="404"/>
      <c r="BG37" s="403" t="str">
        <f>IF('各会計、関係団体の財政状況及び健全化判断比率'!B36="","",'各会計、関係団体の財政状況及び健全化判断比率'!B36)</f>
        <v>宅地造成事業特別会計</v>
      </c>
      <c r="BH37" s="403"/>
      <c r="BI37" s="403"/>
      <c r="BJ37" s="403"/>
      <c r="BK37" s="403"/>
      <c r="BL37" s="403"/>
      <c r="BM37" s="403"/>
      <c r="BN37" s="403"/>
      <c r="BO37" s="403"/>
      <c r="BP37" s="403"/>
      <c r="BQ37" s="403"/>
      <c r="BR37" s="403"/>
      <c r="BS37" s="403"/>
      <c r="BT37" s="403"/>
      <c r="BU37" s="403"/>
      <c r="BV37" s="193"/>
      <c r="BW37" s="404">
        <f t="shared" si="2"/>
        <v>17</v>
      </c>
      <c r="BX37" s="404"/>
      <c r="BY37" s="403" t="str">
        <f>IF('各会計、関係団体の財政状況及び健全化判断比率'!B71="","",'各会計、関係団体の財政状況及び健全化判断比率'!B71)</f>
        <v>茨城県後期高齢者医療広域連合（一般会計）</v>
      </c>
      <c r="BZ37" s="403"/>
      <c r="CA37" s="403"/>
      <c r="CB37" s="403"/>
      <c r="CC37" s="403"/>
      <c r="CD37" s="403"/>
      <c r="CE37" s="403"/>
      <c r="CF37" s="403"/>
      <c r="CG37" s="403"/>
      <c r="CH37" s="403"/>
      <c r="CI37" s="403"/>
      <c r="CJ37" s="403"/>
      <c r="CK37" s="403"/>
      <c r="CL37" s="403"/>
      <c r="CM37" s="403"/>
      <c r="CN37" s="193"/>
      <c r="CO37" s="404">
        <f t="shared" si="3"/>
        <v>24</v>
      </c>
      <c r="CP37" s="404"/>
      <c r="CQ37" s="403" t="str">
        <f>IF('各会計、関係団体の財政状況及び健全化判断比率'!BS10="","",'各会計、関係団体の財政状況及び健全化判断比率'!BS10)</f>
        <v>ふるさと活性化センターみわ</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18</v>
      </c>
      <c r="BX38" s="404"/>
      <c r="BY38" s="403" t="str">
        <f>IF('各会計、関係団体の財政状況及び健全化判断比率'!B72="","",'各会計、関係団体の財政状況及び健全化判断比率'!B72)</f>
        <v>茨城県後期高齢者医療広域連合（後期高齢者医療特別会計）</v>
      </c>
      <c r="BZ38" s="403"/>
      <c r="CA38" s="403"/>
      <c r="CB38" s="403"/>
      <c r="CC38" s="403"/>
      <c r="CD38" s="403"/>
      <c r="CE38" s="403"/>
      <c r="CF38" s="403"/>
      <c r="CG38" s="403"/>
      <c r="CH38" s="403"/>
      <c r="CI38" s="403"/>
      <c r="CJ38" s="403"/>
      <c r="CK38" s="403"/>
      <c r="CL38" s="403"/>
      <c r="CM38" s="403"/>
      <c r="CN38" s="193"/>
      <c r="CO38" s="404">
        <f t="shared" si="3"/>
        <v>25</v>
      </c>
      <c r="CP38" s="404"/>
      <c r="CQ38" s="403" t="str">
        <f>IF('各会計、関係団体の財政状況及び健全化判断比率'!BS11="","",'各会計、関係団体の財政状況及び健全化判断比率'!BS11)</f>
        <v>おがわ地域振興</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19</v>
      </c>
      <c r="BX39" s="404"/>
      <c r="BY39" s="403" t="str">
        <f>IF('各会計、関係団体の財政状況及び健全化判断比率'!B73="","",'各会計、関係団体の財政状況及び健全化判断比率'!B73)</f>
        <v>茨城北農業共済事務組合（農業共済事業会計）</v>
      </c>
      <c r="BZ39" s="403"/>
      <c r="CA39" s="403"/>
      <c r="CB39" s="403"/>
      <c r="CC39" s="403"/>
      <c r="CD39" s="403"/>
      <c r="CE39" s="403"/>
      <c r="CF39" s="403"/>
      <c r="CG39" s="403"/>
      <c r="CH39" s="403"/>
      <c r="CI39" s="403"/>
      <c r="CJ39" s="403"/>
      <c r="CK39" s="403"/>
      <c r="CL39" s="403"/>
      <c r="CM39" s="403"/>
      <c r="CN39" s="193"/>
      <c r="CO39" s="404">
        <f t="shared" si="3"/>
        <v>26</v>
      </c>
      <c r="CP39" s="404"/>
      <c r="CQ39" s="403" t="str">
        <f>IF('各会計、関係団体の財政状況及び健全化判断比率'!BS12="","",'各会計、関係団体の財政状況及び健全化判断比率'!BS12)</f>
        <v>常陸大宮市体育協会</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20</v>
      </c>
      <c r="BX40" s="404"/>
      <c r="BY40" s="403" t="str">
        <f>IF('各会計、関係団体の財政状況及び健全化判断比率'!B74="","",'各会計、関係団体の財政状況及び健全化判断比率'!B74)</f>
        <v>大宮地方環境整備組合</v>
      </c>
      <c r="BZ40" s="403"/>
      <c r="CA40" s="403"/>
      <c r="CB40" s="403"/>
      <c r="CC40" s="403"/>
      <c r="CD40" s="403"/>
      <c r="CE40" s="403"/>
      <c r="CF40" s="403"/>
      <c r="CG40" s="403"/>
      <c r="CH40" s="403"/>
      <c r="CI40" s="403"/>
      <c r="CJ40" s="403"/>
      <c r="CK40" s="403"/>
      <c r="CL40" s="403"/>
      <c r="CM40" s="403"/>
      <c r="CN40" s="193"/>
      <c r="CO40" s="404">
        <f t="shared" si="3"/>
        <v>27</v>
      </c>
      <c r="CP40" s="404"/>
      <c r="CQ40" s="403" t="str">
        <f>IF('各会計、関係団体の財政状況及び健全化判断比率'!BS13="","",'各会計、関係団体の財政状況及び健全化判断比率'!BS13)</f>
        <v>常陸大宮市温泉事業</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f t="shared" si="3"/>
        <v>28</v>
      </c>
      <c r="CP41" s="404"/>
      <c r="CQ41" s="403" t="str">
        <f>IF('各会計、関係団体の財政状況及び健全化判断比率'!BS14="","",'各会計、関係団体の財政状況及び健全化判断比率'!BS14)</f>
        <v>元気な郷づくり</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3oWpQJWszsdxGXfPHqelJa8twvqpiCi+EqTG+991ve7/tpEZ34KYiwYQ1NKAGY90tlMTrlS8cj4h5mekwm50ww==" saltValue="J8XgNKvBwtL78yMyqeLQt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206</v>
      </c>
      <c r="DI1" s="774"/>
      <c r="DJ1" s="774"/>
      <c r="DK1" s="774"/>
      <c r="DL1" s="774"/>
      <c r="DM1" s="774"/>
      <c r="DN1" s="775"/>
      <c r="DO1" s="205"/>
      <c r="DP1" s="773" t="s">
        <v>207</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211</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212</v>
      </c>
      <c r="S4" s="716"/>
      <c r="T4" s="716"/>
      <c r="U4" s="716"/>
      <c r="V4" s="716"/>
      <c r="W4" s="716"/>
      <c r="X4" s="716"/>
      <c r="Y4" s="717"/>
      <c r="Z4" s="715" t="s">
        <v>213</v>
      </c>
      <c r="AA4" s="716"/>
      <c r="AB4" s="716"/>
      <c r="AC4" s="717"/>
      <c r="AD4" s="715" t="s">
        <v>214</v>
      </c>
      <c r="AE4" s="716"/>
      <c r="AF4" s="716"/>
      <c r="AG4" s="716"/>
      <c r="AH4" s="716"/>
      <c r="AI4" s="716"/>
      <c r="AJ4" s="716"/>
      <c r="AK4" s="717"/>
      <c r="AL4" s="715" t="s">
        <v>213</v>
      </c>
      <c r="AM4" s="716"/>
      <c r="AN4" s="716"/>
      <c r="AO4" s="717"/>
      <c r="AP4" s="776" t="s">
        <v>215</v>
      </c>
      <c r="AQ4" s="776"/>
      <c r="AR4" s="776"/>
      <c r="AS4" s="776"/>
      <c r="AT4" s="776"/>
      <c r="AU4" s="776"/>
      <c r="AV4" s="776"/>
      <c r="AW4" s="776"/>
      <c r="AX4" s="776"/>
      <c r="AY4" s="776"/>
      <c r="AZ4" s="776"/>
      <c r="BA4" s="776"/>
      <c r="BB4" s="776"/>
      <c r="BC4" s="776"/>
      <c r="BD4" s="776"/>
      <c r="BE4" s="776"/>
      <c r="BF4" s="776"/>
      <c r="BG4" s="776" t="s">
        <v>216</v>
      </c>
      <c r="BH4" s="776"/>
      <c r="BI4" s="776"/>
      <c r="BJ4" s="776"/>
      <c r="BK4" s="776"/>
      <c r="BL4" s="776"/>
      <c r="BM4" s="776"/>
      <c r="BN4" s="776"/>
      <c r="BO4" s="776" t="s">
        <v>213</v>
      </c>
      <c r="BP4" s="776"/>
      <c r="BQ4" s="776"/>
      <c r="BR4" s="776"/>
      <c r="BS4" s="776" t="s">
        <v>217</v>
      </c>
      <c r="BT4" s="776"/>
      <c r="BU4" s="776"/>
      <c r="BV4" s="776"/>
      <c r="BW4" s="776"/>
      <c r="BX4" s="776"/>
      <c r="BY4" s="776"/>
      <c r="BZ4" s="776"/>
      <c r="CA4" s="776"/>
      <c r="CB4" s="776"/>
      <c r="CD4" s="758" t="s">
        <v>218</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219</v>
      </c>
      <c r="C5" s="741"/>
      <c r="D5" s="741"/>
      <c r="E5" s="741"/>
      <c r="F5" s="741"/>
      <c r="G5" s="741"/>
      <c r="H5" s="741"/>
      <c r="I5" s="741"/>
      <c r="J5" s="741"/>
      <c r="K5" s="741"/>
      <c r="L5" s="741"/>
      <c r="M5" s="741"/>
      <c r="N5" s="741"/>
      <c r="O5" s="741"/>
      <c r="P5" s="741"/>
      <c r="Q5" s="742"/>
      <c r="R5" s="706">
        <v>5026768</v>
      </c>
      <c r="S5" s="707"/>
      <c r="T5" s="707"/>
      <c r="U5" s="707"/>
      <c r="V5" s="707"/>
      <c r="W5" s="707"/>
      <c r="X5" s="707"/>
      <c r="Y5" s="753"/>
      <c r="Z5" s="771">
        <v>21.4</v>
      </c>
      <c r="AA5" s="771"/>
      <c r="AB5" s="771"/>
      <c r="AC5" s="771"/>
      <c r="AD5" s="772">
        <v>5026768</v>
      </c>
      <c r="AE5" s="772"/>
      <c r="AF5" s="772"/>
      <c r="AG5" s="772"/>
      <c r="AH5" s="772"/>
      <c r="AI5" s="772"/>
      <c r="AJ5" s="772"/>
      <c r="AK5" s="772"/>
      <c r="AL5" s="754">
        <v>37.799999999999997</v>
      </c>
      <c r="AM5" s="723"/>
      <c r="AN5" s="723"/>
      <c r="AO5" s="755"/>
      <c r="AP5" s="740" t="s">
        <v>220</v>
      </c>
      <c r="AQ5" s="741"/>
      <c r="AR5" s="741"/>
      <c r="AS5" s="741"/>
      <c r="AT5" s="741"/>
      <c r="AU5" s="741"/>
      <c r="AV5" s="741"/>
      <c r="AW5" s="741"/>
      <c r="AX5" s="741"/>
      <c r="AY5" s="741"/>
      <c r="AZ5" s="741"/>
      <c r="BA5" s="741"/>
      <c r="BB5" s="741"/>
      <c r="BC5" s="741"/>
      <c r="BD5" s="741"/>
      <c r="BE5" s="741"/>
      <c r="BF5" s="742"/>
      <c r="BG5" s="641">
        <v>5006264</v>
      </c>
      <c r="BH5" s="644"/>
      <c r="BI5" s="644"/>
      <c r="BJ5" s="644"/>
      <c r="BK5" s="644"/>
      <c r="BL5" s="644"/>
      <c r="BM5" s="644"/>
      <c r="BN5" s="645"/>
      <c r="BO5" s="703">
        <v>99.6</v>
      </c>
      <c r="BP5" s="703"/>
      <c r="BQ5" s="703"/>
      <c r="BR5" s="703"/>
      <c r="BS5" s="704" t="s">
        <v>221</v>
      </c>
      <c r="BT5" s="704"/>
      <c r="BU5" s="704"/>
      <c r="BV5" s="704"/>
      <c r="BW5" s="704"/>
      <c r="BX5" s="704"/>
      <c r="BY5" s="704"/>
      <c r="BZ5" s="704"/>
      <c r="CA5" s="704"/>
      <c r="CB5" s="745"/>
      <c r="CD5" s="758" t="s">
        <v>215</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213</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c r="B6" s="638" t="s">
        <v>225</v>
      </c>
      <c r="C6" s="639"/>
      <c r="D6" s="639"/>
      <c r="E6" s="639"/>
      <c r="F6" s="639"/>
      <c r="G6" s="639"/>
      <c r="H6" s="639"/>
      <c r="I6" s="639"/>
      <c r="J6" s="639"/>
      <c r="K6" s="639"/>
      <c r="L6" s="639"/>
      <c r="M6" s="639"/>
      <c r="N6" s="639"/>
      <c r="O6" s="639"/>
      <c r="P6" s="639"/>
      <c r="Q6" s="640"/>
      <c r="R6" s="641">
        <v>257824</v>
      </c>
      <c r="S6" s="644"/>
      <c r="T6" s="644"/>
      <c r="U6" s="644"/>
      <c r="V6" s="644"/>
      <c r="W6" s="644"/>
      <c r="X6" s="644"/>
      <c r="Y6" s="645"/>
      <c r="Z6" s="703">
        <v>1.1000000000000001</v>
      </c>
      <c r="AA6" s="703"/>
      <c r="AB6" s="703"/>
      <c r="AC6" s="703"/>
      <c r="AD6" s="704">
        <v>257824</v>
      </c>
      <c r="AE6" s="704"/>
      <c r="AF6" s="704"/>
      <c r="AG6" s="704"/>
      <c r="AH6" s="704"/>
      <c r="AI6" s="704"/>
      <c r="AJ6" s="704"/>
      <c r="AK6" s="704"/>
      <c r="AL6" s="646">
        <v>1.9</v>
      </c>
      <c r="AM6" s="647"/>
      <c r="AN6" s="647"/>
      <c r="AO6" s="705"/>
      <c r="AP6" s="638" t="s">
        <v>226</v>
      </c>
      <c r="AQ6" s="639"/>
      <c r="AR6" s="639"/>
      <c r="AS6" s="639"/>
      <c r="AT6" s="639"/>
      <c r="AU6" s="639"/>
      <c r="AV6" s="639"/>
      <c r="AW6" s="639"/>
      <c r="AX6" s="639"/>
      <c r="AY6" s="639"/>
      <c r="AZ6" s="639"/>
      <c r="BA6" s="639"/>
      <c r="BB6" s="639"/>
      <c r="BC6" s="639"/>
      <c r="BD6" s="639"/>
      <c r="BE6" s="639"/>
      <c r="BF6" s="640"/>
      <c r="BG6" s="641">
        <v>5006264</v>
      </c>
      <c r="BH6" s="644"/>
      <c r="BI6" s="644"/>
      <c r="BJ6" s="644"/>
      <c r="BK6" s="644"/>
      <c r="BL6" s="644"/>
      <c r="BM6" s="644"/>
      <c r="BN6" s="645"/>
      <c r="BO6" s="703">
        <v>99.6</v>
      </c>
      <c r="BP6" s="703"/>
      <c r="BQ6" s="703"/>
      <c r="BR6" s="703"/>
      <c r="BS6" s="704" t="s">
        <v>221</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209484</v>
      </c>
      <c r="CS6" s="644"/>
      <c r="CT6" s="644"/>
      <c r="CU6" s="644"/>
      <c r="CV6" s="644"/>
      <c r="CW6" s="644"/>
      <c r="CX6" s="644"/>
      <c r="CY6" s="645"/>
      <c r="CZ6" s="754">
        <v>0.9</v>
      </c>
      <c r="DA6" s="723"/>
      <c r="DB6" s="723"/>
      <c r="DC6" s="757"/>
      <c r="DD6" s="649">
        <v>5276</v>
      </c>
      <c r="DE6" s="644"/>
      <c r="DF6" s="644"/>
      <c r="DG6" s="644"/>
      <c r="DH6" s="644"/>
      <c r="DI6" s="644"/>
      <c r="DJ6" s="644"/>
      <c r="DK6" s="644"/>
      <c r="DL6" s="644"/>
      <c r="DM6" s="644"/>
      <c r="DN6" s="644"/>
      <c r="DO6" s="644"/>
      <c r="DP6" s="645"/>
      <c r="DQ6" s="649">
        <v>209484</v>
      </c>
      <c r="DR6" s="644"/>
      <c r="DS6" s="644"/>
      <c r="DT6" s="644"/>
      <c r="DU6" s="644"/>
      <c r="DV6" s="644"/>
      <c r="DW6" s="644"/>
      <c r="DX6" s="644"/>
      <c r="DY6" s="644"/>
      <c r="DZ6" s="644"/>
      <c r="EA6" s="644"/>
      <c r="EB6" s="644"/>
      <c r="EC6" s="684"/>
    </row>
    <row r="7" spans="2:143" ht="11.25" customHeight="1">
      <c r="B7" s="638" t="s">
        <v>228</v>
      </c>
      <c r="C7" s="639"/>
      <c r="D7" s="639"/>
      <c r="E7" s="639"/>
      <c r="F7" s="639"/>
      <c r="G7" s="639"/>
      <c r="H7" s="639"/>
      <c r="I7" s="639"/>
      <c r="J7" s="639"/>
      <c r="K7" s="639"/>
      <c r="L7" s="639"/>
      <c r="M7" s="639"/>
      <c r="N7" s="639"/>
      <c r="O7" s="639"/>
      <c r="P7" s="639"/>
      <c r="Q7" s="640"/>
      <c r="R7" s="641">
        <v>6569</v>
      </c>
      <c r="S7" s="644"/>
      <c r="T7" s="644"/>
      <c r="U7" s="644"/>
      <c r="V7" s="644"/>
      <c r="W7" s="644"/>
      <c r="X7" s="644"/>
      <c r="Y7" s="645"/>
      <c r="Z7" s="703">
        <v>0</v>
      </c>
      <c r="AA7" s="703"/>
      <c r="AB7" s="703"/>
      <c r="AC7" s="703"/>
      <c r="AD7" s="704">
        <v>6569</v>
      </c>
      <c r="AE7" s="704"/>
      <c r="AF7" s="704"/>
      <c r="AG7" s="704"/>
      <c r="AH7" s="704"/>
      <c r="AI7" s="704"/>
      <c r="AJ7" s="704"/>
      <c r="AK7" s="704"/>
      <c r="AL7" s="646">
        <v>0</v>
      </c>
      <c r="AM7" s="647"/>
      <c r="AN7" s="647"/>
      <c r="AO7" s="705"/>
      <c r="AP7" s="638" t="s">
        <v>229</v>
      </c>
      <c r="AQ7" s="639"/>
      <c r="AR7" s="639"/>
      <c r="AS7" s="639"/>
      <c r="AT7" s="639"/>
      <c r="AU7" s="639"/>
      <c r="AV7" s="639"/>
      <c r="AW7" s="639"/>
      <c r="AX7" s="639"/>
      <c r="AY7" s="639"/>
      <c r="AZ7" s="639"/>
      <c r="BA7" s="639"/>
      <c r="BB7" s="639"/>
      <c r="BC7" s="639"/>
      <c r="BD7" s="639"/>
      <c r="BE7" s="639"/>
      <c r="BF7" s="640"/>
      <c r="BG7" s="641">
        <v>2023311</v>
      </c>
      <c r="BH7" s="644"/>
      <c r="BI7" s="644"/>
      <c r="BJ7" s="644"/>
      <c r="BK7" s="644"/>
      <c r="BL7" s="644"/>
      <c r="BM7" s="644"/>
      <c r="BN7" s="645"/>
      <c r="BO7" s="703">
        <v>40.299999999999997</v>
      </c>
      <c r="BP7" s="703"/>
      <c r="BQ7" s="703"/>
      <c r="BR7" s="703"/>
      <c r="BS7" s="704" t="s">
        <v>230</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4067057</v>
      </c>
      <c r="CS7" s="644"/>
      <c r="CT7" s="644"/>
      <c r="CU7" s="644"/>
      <c r="CV7" s="644"/>
      <c r="CW7" s="644"/>
      <c r="CX7" s="644"/>
      <c r="CY7" s="645"/>
      <c r="CZ7" s="703">
        <v>18.3</v>
      </c>
      <c r="DA7" s="703"/>
      <c r="DB7" s="703"/>
      <c r="DC7" s="703"/>
      <c r="DD7" s="649">
        <v>84037</v>
      </c>
      <c r="DE7" s="644"/>
      <c r="DF7" s="644"/>
      <c r="DG7" s="644"/>
      <c r="DH7" s="644"/>
      <c r="DI7" s="644"/>
      <c r="DJ7" s="644"/>
      <c r="DK7" s="644"/>
      <c r="DL7" s="644"/>
      <c r="DM7" s="644"/>
      <c r="DN7" s="644"/>
      <c r="DO7" s="644"/>
      <c r="DP7" s="645"/>
      <c r="DQ7" s="649">
        <v>3577614</v>
      </c>
      <c r="DR7" s="644"/>
      <c r="DS7" s="644"/>
      <c r="DT7" s="644"/>
      <c r="DU7" s="644"/>
      <c r="DV7" s="644"/>
      <c r="DW7" s="644"/>
      <c r="DX7" s="644"/>
      <c r="DY7" s="644"/>
      <c r="DZ7" s="644"/>
      <c r="EA7" s="644"/>
      <c r="EB7" s="644"/>
      <c r="EC7" s="684"/>
    </row>
    <row r="8" spans="2:143" ht="11.25" customHeight="1">
      <c r="B8" s="638" t="s">
        <v>232</v>
      </c>
      <c r="C8" s="639"/>
      <c r="D8" s="639"/>
      <c r="E8" s="639"/>
      <c r="F8" s="639"/>
      <c r="G8" s="639"/>
      <c r="H8" s="639"/>
      <c r="I8" s="639"/>
      <c r="J8" s="639"/>
      <c r="K8" s="639"/>
      <c r="L8" s="639"/>
      <c r="M8" s="639"/>
      <c r="N8" s="639"/>
      <c r="O8" s="639"/>
      <c r="P8" s="639"/>
      <c r="Q8" s="640"/>
      <c r="R8" s="641">
        <v>19849</v>
      </c>
      <c r="S8" s="644"/>
      <c r="T8" s="644"/>
      <c r="U8" s="644"/>
      <c r="V8" s="644"/>
      <c r="W8" s="644"/>
      <c r="X8" s="644"/>
      <c r="Y8" s="645"/>
      <c r="Z8" s="703">
        <v>0.1</v>
      </c>
      <c r="AA8" s="703"/>
      <c r="AB8" s="703"/>
      <c r="AC8" s="703"/>
      <c r="AD8" s="704">
        <v>19849</v>
      </c>
      <c r="AE8" s="704"/>
      <c r="AF8" s="704"/>
      <c r="AG8" s="704"/>
      <c r="AH8" s="704"/>
      <c r="AI8" s="704"/>
      <c r="AJ8" s="704"/>
      <c r="AK8" s="704"/>
      <c r="AL8" s="646">
        <v>0.1</v>
      </c>
      <c r="AM8" s="647"/>
      <c r="AN8" s="647"/>
      <c r="AO8" s="705"/>
      <c r="AP8" s="638" t="s">
        <v>233</v>
      </c>
      <c r="AQ8" s="639"/>
      <c r="AR8" s="639"/>
      <c r="AS8" s="639"/>
      <c r="AT8" s="639"/>
      <c r="AU8" s="639"/>
      <c r="AV8" s="639"/>
      <c r="AW8" s="639"/>
      <c r="AX8" s="639"/>
      <c r="AY8" s="639"/>
      <c r="AZ8" s="639"/>
      <c r="BA8" s="639"/>
      <c r="BB8" s="639"/>
      <c r="BC8" s="639"/>
      <c r="BD8" s="639"/>
      <c r="BE8" s="639"/>
      <c r="BF8" s="640"/>
      <c r="BG8" s="641">
        <v>70256</v>
      </c>
      <c r="BH8" s="644"/>
      <c r="BI8" s="644"/>
      <c r="BJ8" s="644"/>
      <c r="BK8" s="644"/>
      <c r="BL8" s="644"/>
      <c r="BM8" s="644"/>
      <c r="BN8" s="645"/>
      <c r="BO8" s="703">
        <v>1.4</v>
      </c>
      <c r="BP8" s="703"/>
      <c r="BQ8" s="703"/>
      <c r="BR8" s="703"/>
      <c r="BS8" s="649" t="s">
        <v>221</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6450425</v>
      </c>
      <c r="CS8" s="644"/>
      <c r="CT8" s="644"/>
      <c r="CU8" s="644"/>
      <c r="CV8" s="644"/>
      <c r="CW8" s="644"/>
      <c r="CX8" s="644"/>
      <c r="CY8" s="645"/>
      <c r="CZ8" s="703">
        <v>29.1</v>
      </c>
      <c r="DA8" s="703"/>
      <c r="DB8" s="703"/>
      <c r="DC8" s="703"/>
      <c r="DD8" s="649">
        <v>134632</v>
      </c>
      <c r="DE8" s="644"/>
      <c r="DF8" s="644"/>
      <c r="DG8" s="644"/>
      <c r="DH8" s="644"/>
      <c r="DI8" s="644"/>
      <c r="DJ8" s="644"/>
      <c r="DK8" s="644"/>
      <c r="DL8" s="644"/>
      <c r="DM8" s="644"/>
      <c r="DN8" s="644"/>
      <c r="DO8" s="644"/>
      <c r="DP8" s="645"/>
      <c r="DQ8" s="649">
        <v>3398794</v>
      </c>
      <c r="DR8" s="644"/>
      <c r="DS8" s="644"/>
      <c r="DT8" s="644"/>
      <c r="DU8" s="644"/>
      <c r="DV8" s="644"/>
      <c r="DW8" s="644"/>
      <c r="DX8" s="644"/>
      <c r="DY8" s="644"/>
      <c r="DZ8" s="644"/>
      <c r="EA8" s="644"/>
      <c r="EB8" s="644"/>
      <c r="EC8" s="684"/>
    </row>
    <row r="9" spans="2:143" ht="11.25" customHeight="1">
      <c r="B9" s="638" t="s">
        <v>235</v>
      </c>
      <c r="C9" s="639"/>
      <c r="D9" s="639"/>
      <c r="E9" s="639"/>
      <c r="F9" s="639"/>
      <c r="G9" s="639"/>
      <c r="H9" s="639"/>
      <c r="I9" s="639"/>
      <c r="J9" s="639"/>
      <c r="K9" s="639"/>
      <c r="L9" s="639"/>
      <c r="M9" s="639"/>
      <c r="N9" s="639"/>
      <c r="O9" s="639"/>
      <c r="P9" s="639"/>
      <c r="Q9" s="640"/>
      <c r="R9" s="641">
        <v>19617</v>
      </c>
      <c r="S9" s="644"/>
      <c r="T9" s="644"/>
      <c r="U9" s="644"/>
      <c r="V9" s="644"/>
      <c r="W9" s="644"/>
      <c r="X9" s="644"/>
      <c r="Y9" s="645"/>
      <c r="Z9" s="703">
        <v>0.1</v>
      </c>
      <c r="AA9" s="703"/>
      <c r="AB9" s="703"/>
      <c r="AC9" s="703"/>
      <c r="AD9" s="704">
        <v>19617</v>
      </c>
      <c r="AE9" s="704"/>
      <c r="AF9" s="704"/>
      <c r="AG9" s="704"/>
      <c r="AH9" s="704"/>
      <c r="AI9" s="704"/>
      <c r="AJ9" s="704"/>
      <c r="AK9" s="704"/>
      <c r="AL9" s="646">
        <v>0.1</v>
      </c>
      <c r="AM9" s="647"/>
      <c r="AN9" s="647"/>
      <c r="AO9" s="705"/>
      <c r="AP9" s="638" t="s">
        <v>236</v>
      </c>
      <c r="AQ9" s="639"/>
      <c r="AR9" s="639"/>
      <c r="AS9" s="639"/>
      <c r="AT9" s="639"/>
      <c r="AU9" s="639"/>
      <c r="AV9" s="639"/>
      <c r="AW9" s="639"/>
      <c r="AX9" s="639"/>
      <c r="AY9" s="639"/>
      <c r="AZ9" s="639"/>
      <c r="BA9" s="639"/>
      <c r="BB9" s="639"/>
      <c r="BC9" s="639"/>
      <c r="BD9" s="639"/>
      <c r="BE9" s="639"/>
      <c r="BF9" s="640"/>
      <c r="BG9" s="641">
        <v>1610532</v>
      </c>
      <c r="BH9" s="644"/>
      <c r="BI9" s="644"/>
      <c r="BJ9" s="644"/>
      <c r="BK9" s="644"/>
      <c r="BL9" s="644"/>
      <c r="BM9" s="644"/>
      <c r="BN9" s="645"/>
      <c r="BO9" s="703">
        <v>32</v>
      </c>
      <c r="BP9" s="703"/>
      <c r="BQ9" s="703"/>
      <c r="BR9" s="703"/>
      <c r="BS9" s="649" t="s">
        <v>221</v>
      </c>
      <c r="BT9" s="644"/>
      <c r="BU9" s="644"/>
      <c r="BV9" s="644"/>
      <c r="BW9" s="644"/>
      <c r="BX9" s="644"/>
      <c r="BY9" s="644"/>
      <c r="BZ9" s="644"/>
      <c r="CA9" s="644"/>
      <c r="CB9" s="684"/>
      <c r="CD9" s="685" t="s">
        <v>237</v>
      </c>
      <c r="CE9" s="682"/>
      <c r="CF9" s="682"/>
      <c r="CG9" s="682"/>
      <c r="CH9" s="682"/>
      <c r="CI9" s="682"/>
      <c r="CJ9" s="682"/>
      <c r="CK9" s="682"/>
      <c r="CL9" s="682"/>
      <c r="CM9" s="682"/>
      <c r="CN9" s="682"/>
      <c r="CO9" s="682"/>
      <c r="CP9" s="682"/>
      <c r="CQ9" s="683"/>
      <c r="CR9" s="641">
        <v>1825901</v>
      </c>
      <c r="CS9" s="644"/>
      <c r="CT9" s="644"/>
      <c r="CU9" s="644"/>
      <c r="CV9" s="644"/>
      <c r="CW9" s="644"/>
      <c r="CX9" s="644"/>
      <c r="CY9" s="645"/>
      <c r="CZ9" s="703">
        <v>8.1999999999999993</v>
      </c>
      <c r="DA9" s="703"/>
      <c r="DB9" s="703"/>
      <c r="DC9" s="703"/>
      <c r="DD9" s="649">
        <v>18091</v>
      </c>
      <c r="DE9" s="644"/>
      <c r="DF9" s="644"/>
      <c r="DG9" s="644"/>
      <c r="DH9" s="644"/>
      <c r="DI9" s="644"/>
      <c r="DJ9" s="644"/>
      <c r="DK9" s="644"/>
      <c r="DL9" s="644"/>
      <c r="DM9" s="644"/>
      <c r="DN9" s="644"/>
      <c r="DO9" s="644"/>
      <c r="DP9" s="645"/>
      <c r="DQ9" s="649">
        <v>1624557</v>
      </c>
      <c r="DR9" s="644"/>
      <c r="DS9" s="644"/>
      <c r="DT9" s="644"/>
      <c r="DU9" s="644"/>
      <c r="DV9" s="644"/>
      <c r="DW9" s="644"/>
      <c r="DX9" s="644"/>
      <c r="DY9" s="644"/>
      <c r="DZ9" s="644"/>
      <c r="EA9" s="644"/>
      <c r="EB9" s="644"/>
      <c r="EC9" s="684"/>
    </row>
    <row r="10" spans="2:143" ht="11.25" customHeight="1">
      <c r="B10" s="638" t="s">
        <v>238</v>
      </c>
      <c r="C10" s="639"/>
      <c r="D10" s="639"/>
      <c r="E10" s="639"/>
      <c r="F10" s="639"/>
      <c r="G10" s="639"/>
      <c r="H10" s="639"/>
      <c r="I10" s="639"/>
      <c r="J10" s="639"/>
      <c r="K10" s="639"/>
      <c r="L10" s="639"/>
      <c r="M10" s="639"/>
      <c r="N10" s="639"/>
      <c r="O10" s="639"/>
      <c r="P10" s="639"/>
      <c r="Q10" s="640"/>
      <c r="R10" s="641" t="s">
        <v>221</v>
      </c>
      <c r="S10" s="644"/>
      <c r="T10" s="644"/>
      <c r="U10" s="644"/>
      <c r="V10" s="644"/>
      <c r="W10" s="644"/>
      <c r="X10" s="644"/>
      <c r="Y10" s="645"/>
      <c r="Z10" s="703" t="s">
        <v>131</v>
      </c>
      <c r="AA10" s="703"/>
      <c r="AB10" s="703"/>
      <c r="AC10" s="703"/>
      <c r="AD10" s="704" t="s">
        <v>239</v>
      </c>
      <c r="AE10" s="704"/>
      <c r="AF10" s="704"/>
      <c r="AG10" s="704"/>
      <c r="AH10" s="704"/>
      <c r="AI10" s="704"/>
      <c r="AJ10" s="704"/>
      <c r="AK10" s="704"/>
      <c r="AL10" s="646" t="s">
        <v>221</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110328</v>
      </c>
      <c r="BH10" s="644"/>
      <c r="BI10" s="644"/>
      <c r="BJ10" s="644"/>
      <c r="BK10" s="644"/>
      <c r="BL10" s="644"/>
      <c r="BM10" s="644"/>
      <c r="BN10" s="645"/>
      <c r="BO10" s="703">
        <v>2.2000000000000002</v>
      </c>
      <c r="BP10" s="703"/>
      <c r="BQ10" s="703"/>
      <c r="BR10" s="703"/>
      <c r="BS10" s="649" t="s">
        <v>239</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v>9389</v>
      </c>
      <c r="CS10" s="644"/>
      <c r="CT10" s="644"/>
      <c r="CU10" s="644"/>
      <c r="CV10" s="644"/>
      <c r="CW10" s="644"/>
      <c r="CX10" s="644"/>
      <c r="CY10" s="645"/>
      <c r="CZ10" s="703">
        <v>0</v>
      </c>
      <c r="DA10" s="703"/>
      <c r="DB10" s="703"/>
      <c r="DC10" s="703"/>
      <c r="DD10" s="649">
        <v>2408</v>
      </c>
      <c r="DE10" s="644"/>
      <c r="DF10" s="644"/>
      <c r="DG10" s="644"/>
      <c r="DH10" s="644"/>
      <c r="DI10" s="644"/>
      <c r="DJ10" s="644"/>
      <c r="DK10" s="644"/>
      <c r="DL10" s="644"/>
      <c r="DM10" s="644"/>
      <c r="DN10" s="644"/>
      <c r="DO10" s="644"/>
      <c r="DP10" s="645"/>
      <c r="DQ10" s="649">
        <v>9090</v>
      </c>
      <c r="DR10" s="644"/>
      <c r="DS10" s="644"/>
      <c r="DT10" s="644"/>
      <c r="DU10" s="644"/>
      <c r="DV10" s="644"/>
      <c r="DW10" s="644"/>
      <c r="DX10" s="644"/>
      <c r="DY10" s="644"/>
      <c r="DZ10" s="644"/>
      <c r="EA10" s="644"/>
      <c r="EB10" s="644"/>
      <c r="EC10" s="684"/>
    </row>
    <row r="11" spans="2:143" ht="11.25" customHeight="1">
      <c r="B11" s="638" t="s">
        <v>242</v>
      </c>
      <c r="C11" s="639"/>
      <c r="D11" s="639"/>
      <c r="E11" s="639"/>
      <c r="F11" s="639"/>
      <c r="G11" s="639"/>
      <c r="H11" s="639"/>
      <c r="I11" s="639"/>
      <c r="J11" s="639"/>
      <c r="K11" s="639"/>
      <c r="L11" s="639"/>
      <c r="M11" s="639"/>
      <c r="N11" s="639"/>
      <c r="O11" s="639"/>
      <c r="P11" s="639"/>
      <c r="Q11" s="640"/>
      <c r="R11" s="641" t="s">
        <v>230</v>
      </c>
      <c r="S11" s="644"/>
      <c r="T11" s="644"/>
      <c r="U11" s="644"/>
      <c r="V11" s="644"/>
      <c r="W11" s="644"/>
      <c r="X11" s="644"/>
      <c r="Y11" s="645"/>
      <c r="Z11" s="703" t="s">
        <v>239</v>
      </c>
      <c r="AA11" s="703"/>
      <c r="AB11" s="703"/>
      <c r="AC11" s="703"/>
      <c r="AD11" s="704" t="s">
        <v>239</v>
      </c>
      <c r="AE11" s="704"/>
      <c r="AF11" s="704"/>
      <c r="AG11" s="704"/>
      <c r="AH11" s="704"/>
      <c r="AI11" s="704"/>
      <c r="AJ11" s="704"/>
      <c r="AK11" s="704"/>
      <c r="AL11" s="646" t="s">
        <v>239</v>
      </c>
      <c r="AM11" s="647"/>
      <c r="AN11" s="647"/>
      <c r="AO11" s="705"/>
      <c r="AP11" s="638" t="s">
        <v>243</v>
      </c>
      <c r="AQ11" s="639"/>
      <c r="AR11" s="639"/>
      <c r="AS11" s="639"/>
      <c r="AT11" s="639"/>
      <c r="AU11" s="639"/>
      <c r="AV11" s="639"/>
      <c r="AW11" s="639"/>
      <c r="AX11" s="639"/>
      <c r="AY11" s="639"/>
      <c r="AZ11" s="639"/>
      <c r="BA11" s="639"/>
      <c r="BB11" s="639"/>
      <c r="BC11" s="639"/>
      <c r="BD11" s="639"/>
      <c r="BE11" s="639"/>
      <c r="BF11" s="640"/>
      <c r="BG11" s="641">
        <v>232195</v>
      </c>
      <c r="BH11" s="644"/>
      <c r="BI11" s="644"/>
      <c r="BJ11" s="644"/>
      <c r="BK11" s="644"/>
      <c r="BL11" s="644"/>
      <c r="BM11" s="644"/>
      <c r="BN11" s="645"/>
      <c r="BO11" s="703">
        <v>4.5999999999999996</v>
      </c>
      <c r="BP11" s="703"/>
      <c r="BQ11" s="703"/>
      <c r="BR11" s="703"/>
      <c r="BS11" s="649" t="s">
        <v>239</v>
      </c>
      <c r="BT11" s="644"/>
      <c r="BU11" s="644"/>
      <c r="BV11" s="644"/>
      <c r="BW11" s="644"/>
      <c r="BX11" s="644"/>
      <c r="BY11" s="644"/>
      <c r="BZ11" s="644"/>
      <c r="CA11" s="644"/>
      <c r="CB11" s="684"/>
      <c r="CD11" s="685" t="s">
        <v>244</v>
      </c>
      <c r="CE11" s="682"/>
      <c r="CF11" s="682"/>
      <c r="CG11" s="682"/>
      <c r="CH11" s="682"/>
      <c r="CI11" s="682"/>
      <c r="CJ11" s="682"/>
      <c r="CK11" s="682"/>
      <c r="CL11" s="682"/>
      <c r="CM11" s="682"/>
      <c r="CN11" s="682"/>
      <c r="CO11" s="682"/>
      <c r="CP11" s="682"/>
      <c r="CQ11" s="683"/>
      <c r="CR11" s="641">
        <v>1120960</v>
      </c>
      <c r="CS11" s="644"/>
      <c r="CT11" s="644"/>
      <c r="CU11" s="644"/>
      <c r="CV11" s="644"/>
      <c r="CW11" s="644"/>
      <c r="CX11" s="644"/>
      <c r="CY11" s="645"/>
      <c r="CZ11" s="703">
        <v>5.0999999999999996</v>
      </c>
      <c r="DA11" s="703"/>
      <c r="DB11" s="703"/>
      <c r="DC11" s="703"/>
      <c r="DD11" s="649">
        <v>196807</v>
      </c>
      <c r="DE11" s="644"/>
      <c r="DF11" s="644"/>
      <c r="DG11" s="644"/>
      <c r="DH11" s="644"/>
      <c r="DI11" s="644"/>
      <c r="DJ11" s="644"/>
      <c r="DK11" s="644"/>
      <c r="DL11" s="644"/>
      <c r="DM11" s="644"/>
      <c r="DN11" s="644"/>
      <c r="DO11" s="644"/>
      <c r="DP11" s="645"/>
      <c r="DQ11" s="649">
        <v>874301</v>
      </c>
      <c r="DR11" s="644"/>
      <c r="DS11" s="644"/>
      <c r="DT11" s="644"/>
      <c r="DU11" s="644"/>
      <c r="DV11" s="644"/>
      <c r="DW11" s="644"/>
      <c r="DX11" s="644"/>
      <c r="DY11" s="644"/>
      <c r="DZ11" s="644"/>
      <c r="EA11" s="644"/>
      <c r="EB11" s="644"/>
      <c r="EC11" s="684"/>
    </row>
    <row r="12" spans="2:143" ht="11.25" customHeight="1">
      <c r="B12" s="638" t="s">
        <v>245</v>
      </c>
      <c r="C12" s="639"/>
      <c r="D12" s="639"/>
      <c r="E12" s="639"/>
      <c r="F12" s="639"/>
      <c r="G12" s="639"/>
      <c r="H12" s="639"/>
      <c r="I12" s="639"/>
      <c r="J12" s="639"/>
      <c r="K12" s="639"/>
      <c r="L12" s="639"/>
      <c r="M12" s="639"/>
      <c r="N12" s="639"/>
      <c r="O12" s="639"/>
      <c r="P12" s="639"/>
      <c r="Q12" s="640"/>
      <c r="R12" s="641">
        <v>701838</v>
      </c>
      <c r="S12" s="644"/>
      <c r="T12" s="644"/>
      <c r="U12" s="644"/>
      <c r="V12" s="644"/>
      <c r="W12" s="644"/>
      <c r="X12" s="644"/>
      <c r="Y12" s="645"/>
      <c r="Z12" s="703">
        <v>3</v>
      </c>
      <c r="AA12" s="703"/>
      <c r="AB12" s="703"/>
      <c r="AC12" s="703"/>
      <c r="AD12" s="704">
        <v>701838</v>
      </c>
      <c r="AE12" s="704"/>
      <c r="AF12" s="704"/>
      <c r="AG12" s="704"/>
      <c r="AH12" s="704"/>
      <c r="AI12" s="704"/>
      <c r="AJ12" s="704"/>
      <c r="AK12" s="704"/>
      <c r="AL12" s="646">
        <v>5.3</v>
      </c>
      <c r="AM12" s="647"/>
      <c r="AN12" s="647"/>
      <c r="AO12" s="705"/>
      <c r="AP12" s="638" t="s">
        <v>246</v>
      </c>
      <c r="AQ12" s="639"/>
      <c r="AR12" s="639"/>
      <c r="AS12" s="639"/>
      <c r="AT12" s="639"/>
      <c r="AU12" s="639"/>
      <c r="AV12" s="639"/>
      <c r="AW12" s="639"/>
      <c r="AX12" s="639"/>
      <c r="AY12" s="639"/>
      <c r="AZ12" s="639"/>
      <c r="BA12" s="639"/>
      <c r="BB12" s="639"/>
      <c r="BC12" s="639"/>
      <c r="BD12" s="639"/>
      <c r="BE12" s="639"/>
      <c r="BF12" s="640"/>
      <c r="BG12" s="641">
        <v>2593148</v>
      </c>
      <c r="BH12" s="644"/>
      <c r="BI12" s="644"/>
      <c r="BJ12" s="644"/>
      <c r="BK12" s="644"/>
      <c r="BL12" s="644"/>
      <c r="BM12" s="644"/>
      <c r="BN12" s="645"/>
      <c r="BO12" s="703">
        <v>51.6</v>
      </c>
      <c r="BP12" s="703"/>
      <c r="BQ12" s="703"/>
      <c r="BR12" s="703"/>
      <c r="BS12" s="649" t="s">
        <v>239</v>
      </c>
      <c r="BT12" s="644"/>
      <c r="BU12" s="644"/>
      <c r="BV12" s="644"/>
      <c r="BW12" s="644"/>
      <c r="BX12" s="644"/>
      <c r="BY12" s="644"/>
      <c r="BZ12" s="644"/>
      <c r="CA12" s="644"/>
      <c r="CB12" s="684"/>
      <c r="CD12" s="685" t="s">
        <v>247</v>
      </c>
      <c r="CE12" s="682"/>
      <c r="CF12" s="682"/>
      <c r="CG12" s="682"/>
      <c r="CH12" s="682"/>
      <c r="CI12" s="682"/>
      <c r="CJ12" s="682"/>
      <c r="CK12" s="682"/>
      <c r="CL12" s="682"/>
      <c r="CM12" s="682"/>
      <c r="CN12" s="682"/>
      <c r="CO12" s="682"/>
      <c r="CP12" s="682"/>
      <c r="CQ12" s="683"/>
      <c r="CR12" s="641">
        <v>437260</v>
      </c>
      <c r="CS12" s="644"/>
      <c r="CT12" s="644"/>
      <c r="CU12" s="644"/>
      <c r="CV12" s="644"/>
      <c r="CW12" s="644"/>
      <c r="CX12" s="644"/>
      <c r="CY12" s="645"/>
      <c r="CZ12" s="703">
        <v>2</v>
      </c>
      <c r="DA12" s="703"/>
      <c r="DB12" s="703"/>
      <c r="DC12" s="703"/>
      <c r="DD12" s="649">
        <v>54365</v>
      </c>
      <c r="DE12" s="644"/>
      <c r="DF12" s="644"/>
      <c r="DG12" s="644"/>
      <c r="DH12" s="644"/>
      <c r="DI12" s="644"/>
      <c r="DJ12" s="644"/>
      <c r="DK12" s="644"/>
      <c r="DL12" s="644"/>
      <c r="DM12" s="644"/>
      <c r="DN12" s="644"/>
      <c r="DO12" s="644"/>
      <c r="DP12" s="645"/>
      <c r="DQ12" s="649">
        <v>373904</v>
      </c>
      <c r="DR12" s="644"/>
      <c r="DS12" s="644"/>
      <c r="DT12" s="644"/>
      <c r="DU12" s="644"/>
      <c r="DV12" s="644"/>
      <c r="DW12" s="644"/>
      <c r="DX12" s="644"/>
      <c r="DY12" s="644"/>
      <c r="DZ12" s="644"/>
      <c r="EA12" s="644"/>
      <c r="EB12" s="644"/>
      <c r="EC12" s="684"/>
    </row>
    <row r="13" spans="2:143" ht="11.25" customHeight="1">
      <c r="B13" s="638" t="s">
        <v>248</v>
      </c>
      <c r="C13" s="639"/>
      <c r="D13" s="639"/>
      <c r="E13" s="639"/>
      <c r="F13" s="639"/>
      <c r="G13" s="639"/>
      <c r="H13" s="639"/>
      <c r="I13" s="639"/>
      <c r="J13" s="639"/>
      <c r="K13" s="639"/>
      <c r="L13" s="639"/>
      <c r="M13" s="639"/>
      <c r="N13" s="639"/>
      <c r="O13" s="639"/>
      <c r="P13" s="639"/>
      <c r="Q13" s="640"/>
      <c r="R13" s="641">
        <v>104266</v>
      </c>
      <c r="S13" s="644"/>
      <c r="T13" s="644"/>
      <c r="U13" s="644"/>
      <c r="V13" s="644"/>
      <c r="W13" s="644"/>
      <c r="X13" s="644"/>
      <c r="Y13" s="645"/>
      <c r="Z13" s="703">
        <v>0.4</v>
      </c>
      <c r="AA13" s="703"/>
      <c r="AB13" s="703"/>
      <c r="AC13" s="703"/>
      <c r="AD13" s="704">
        <v>104266</v>
      </c>
      <c r="AE13" s="704"/>
      <c r="AF13" s="704"/>
      <c r="AG13" s="704"/>
      <c r="AH13" s="704"/>
      <c r="AI13" s="704"/>
      <c r="AJ13" s="704"/>
      <c r="AK13" s="704"/>
      <c r="AL13" s="646">
        <v>0.8</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2581388</v>
      </c>
      <c r="BH13" s="644"/>
      <c r="BI13" s="644"/>
      <c r="BJ13" s="644"/>
      <c r="BK13" s="644"/>
      <c r="BL13" s="644"/>
      <c r="BM13" s="644"/>
      <c r="BN13" s="645"/>
      <c r="BO13" s="703">
        <v>51.4</v>
      </c>
      <c r="BP13" s="703"/>
      <c r="BQ13" s="703"/>
      <c r="BR13" s="703"/>
      <c r="BS13" s="649" t="s">
        <v>230</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1830681</v>
      </c>
      <c r="CS13" s="644"/>
      <c r="CT13" s="644"/>
      <c r="CU13" s="644"/>
      <c r="CV13" s="644"/>
      <c r="CW13" s="644"/>
      <c r="CX13" s="644"/>
      <c r="CY13" s="645"/>
      <c r="CZ13" s="703">
        <v>8.3000000000000007</v>
      </c>
      <c r="DA13" s="703"/>
      <c r="DB13" s="703"/>
      <c r="DC13" s="703"/>
      <c r="DD13" s="649">
        <v>860157</v>
      </c>
      <c r="DE13" s="644"/>
      <c r="DF13" s="644"/>
      <c r="DG13" s="644"/>
      <c r="DH13" s="644"/>
      <c r="DI13" s="644"/>
      <c r="DJ13" s="644"/>
      <c r="DK13" s="644"/>
      <c r="DL13" s="644"/>
      <c r="DM13" s="644"/>
      <c r="DN13" s="644"/>
      <c r="DO13" s="644"/>
      <c r="DP13" s="645"/>
      <c r="DQ13" s="649">
        <v>1031036</v>
      </c>
      <c r="DR13" s="644"/>
      <c r="DS13" s="644"/>
      <c r="DT13" s="644"/>
      <c r="DU13" s="644"/>
      <c r="DV13" s="644"/>
      <c r="DW13" s="644"/>
      <c r="DX13" s="644"/>
      <c r="DY13" s="644"/>
      <c r="DZ13" s="644"/>
      <c r="EA13" s="644"/>
      <c r="EB13" s="644"/>
      <c r="EC13" s="684"/>
    </row>
    <row r="14" spans="2:143" ht="11.25" customHeight="1">
      <c r="B14" s="638" t="s">
        <v>251</v>
      </c>
      <c r="C14" s="639"/>
      <c r="D14" s="639"/>
      <c r="E14" s="639"/>
      <c r="F14" s="639"/>
      <c r="G14" s="639"/>
      <c r="H14" s="639"/>
      <c r="I14" s="639"/>
      <c r="J14" s="639"/>
      <c r="K14" s="639"/>
      <c r="L14" s="639"/>
      <c r="M14" s="639"/>
      <c r="N14" s="639"/>
      <c r="O14" s="639"/>
      <c r="P14" s="639"/>
      <c r="Q14" s="640"/>
      <c r="R14" s="641" t="s">
        <v>239</v>
      </c>
      <c r="S14" s="644"/>
      <c r="T14" s="644"/>
      <c r="U14" s="644"/>
      <c r="V14" s="644"/>
      <c r="W14" s="644"/>
      <c r="X14" s="644"/>
      <c r="Y14" s="645"/>
      <c r="Z14" s="703" t="s">
        <v>239</v>
      </c>
      <c r="AA14" s="703"/>
      <c r="AB14" s="703"/>
      <c r="AC14" s="703"/>
      <c r="AD14" s="704" t="s">
        <v>221</v>
      </c>
      <c r="AE14" s="704"/>
      <c r="AF14" s="704"/>
      <c r="AG14" s="704"/>
      <c r="AH14" s="704"/>
      <c r="AI14" s="704"/>
      <c r="AJ14" s="704"/>
      <c r="AK14" s="704"/>
      <c r="AL14" s="646" t="s">
        <v>239</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138962</v>
      </c>
      <c r="BH14" s="644"/>
      <c r="BI14" s="644"/>
      <c r="BJ14" s="644"/>
      <c r="BK14" s="644"/>
      <c r="BL14" s="644"/>
      <c r="BM14" s="644"/>
      <c r="BN14" s="645"/>
      <c r="BO14" s="703">
        <v>2.8</v>
      </c>
      <c r="BP14" s="703"/>
      <c r="BQ14" s="703"/>
      <c r="BR14" s="703"/>
      <c r="BS14" s="649" t="s">
        <v>230</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1200049</v>
      </c>
      <c r="CS14" s="644"/>
      <c r="CT14" s="644"/>
      <c r="CU14" s="644"/>
      <c r="CV14" s="644"/>
      <c r="CW14" s="644"/>
      <c r="CX14" s="644"/>
      <c r="CY14" s="645"/>
      <c r="CZ14" s="703">
        <v>5.4</v>
      </c>
      <c r="DA14" s="703"/>
      <c r="DB14" s="703"/>
      <c r="DC14" s="703"/>
      <c r="DD14" s="649">
        <v>458050</v>
      </c>
      <c r="DE14" s="644"/>
      <c r="DF14" s="644"/>
      <c r="DG14" s="644"/>
      <c r="DH14" s="644"/>
      <c r="DI14" s="644"/>
      <c r="DJ14" s="644"/>
      <c r="DK14" s="644"/>
      <c r="DL14" s="644"/>
      <c r="DM14" s="644"/>
      <c r="DN14" s="644"/>
      <c r="DO14" s="644"/>
      <c r="DP14" s="645"/>
      <c r="DQ14" s="649">
        <v>749499</v>
      </c>
      <c r="DR14" s="644"/>
      <c r="DS14" s="644"/>
      <c r="DT14" s="644"/>
      <c r="DU14" s="644"/>
      <c r="DV14" s="644"/>
      <c r="DW14" s="644"/>
      <c r="DX14" s="644"/>
      <c r="DY14" s="644"/>
      <c r="DZ14" s="644"/>
      <c r="EA14" s="644"/>
      <c r="EB14" s="644"/>
      <c r="EC14" s="684"/>
    </row>
    <row r="15" spans="2:143" ht="11.25" customHeight="1">
      <c r="B15" s="638" t="s">
        <v>254</v>
      </c>
      <c r="C15" s="639"/>
      <c r="D15" s="639"/>
      <c r="E15" s="639"/>
      <c r="F15" s="639"/>
      <c r="G15" s="639"/>
      <c r="H15" s="639"/>
      <c r="I15" s="639"/>
      <c r="J15" s="639"/>
      <c r="K15" s="639"/>
      <c r="L15" s="639"/>
      <c r="M15" s="639"/>
      <c r="N15" s="639"/>
      <c r="O15" s="639"/>
      <c r="P15" s="639"/>
      <c r="Q15" s="640"/>
      <c r="R15" s="641">
        <v>70446</v>
      </c>
      <c r="S15" s="644"/>
      <c r="T15" s="644"/>
      <c r="U15" s="644"/>
      <c r="V15" s="644"/>
      <c r="W15" s="644"/>
      <c r="X15" s="644"/>
      <c r="Y15" s="645"/>
      <c r="Z15" s="703">
        <v>0.3</v>
      </c>
      <c r="AA15" s="703"/>
      <c r="AB15" s="703"/>
      <c r="AC15" s="703"/>
      <c r="AD15" s="704">
        <v>70446</v>
      </c>
      <c r="AE15" s="704"/>
      <c r="AF15" s="704"/>
      <c r="AG15" s="704"/>
      <c r="AH15" s="704"/>
      <c r="AI15" s="704"/>
      <c r="AJ15" s="704"/>
      <c r="AK15" s="704"/>
      <c r="AL15" s="646">
        <v>0.5</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250843</v>
      </c>
      <c r="BH15" s="644"/>
      <c r="BI15" s="644"/>
      <c r="BJ15" s="644"/>
      <c r="BK15" s="644"/>
      <c r="BL15" s="644"/>
      <c r="BM15" s="644"/>
      <c r="BN15" s="645"/>
      <c r="BO15" s="703">
        <v>5</v>
      </c>
      <c r="BP15" s="703"/>
      <c r="BQ15" s="703"/>
      <c r="BR15" s="703"/>
      <c r="BS15" s="649" t="s">
        <v>221</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2397707</v>
      </c>
      <c r="CS15" s="644"/>
      <c r="CT15" s="644"/>
      <c r="CU15" s="644"/>
      <c r="CV15" s="644"/>
      <c r="CW15" s="644"/>
      <c r="CX15" s="644"/>
      <c r="CY15" s="645"/>
      <c r="CZ15" s="703">
        <v>10.8</v>
      </c>
      <c r="DA15" s="703"/>
      <c r="DB15" s="703"/>
      <c r="DC15" s="703"/>
      <c r="DD15" s="649">
        <v>527998</v>
      </c>
      <c r="DE15" s="644"/>
      <c r="DF15" s="644"/>
      <c r="DG15" s="644"/>
      <c r="DH15" s="644"/>
      <c r="DI15" s="644"/>
      <c r="DJ15" s="644"/>
      <c r="DK15" s="644"/>
      <c r="DL15" s="644"/>
      <c r="DM15" s="644"/>
      <c r="DN15" s="644"/>
      <c r="DO15" s="644"/>
      <c r="DP15" s="645"/>
      <c r="DQ15" s="649">
        <v>1684158</v>
      </c>
      <c r="DR15" s="644"/>
      <c r="DS15" s="644"/>
      <c r="DT15" s="644"/>
      <c r="DU15" s="644"/>
      <c r="DV15" s="644"/>
      <c r="DW15" s="644"/>
      <c r="DX15" s="644"/>
      <c r="DY15" s="644"/>
      <c r="DZ15" s="644"/>
      <c r="EA15" s="644"/>
      <c r="EB15" s="644"/>
      <c r="EC15" s="684"/>
    </row>
    <row r="16" spans="2:143" ht="11.25" customHeight="1">
      <c r="B16" s="638" t="s">
        <v>257</v>
      </c>
      <c r="C16" s="639"/>
      <c r="D16" s="639"/>
      <c r="E16" s="639"/>
      <c r="F16" s="639"/>
      <c r="G16" s="639"/>
      <c r="H16" s="639"/>
      <c r="I16" s="639"/>
      <c r="J16" s="639"/>
      <c r="K16" s="639"/>
      <c r="L16" s="639"/>
      <c r="M16" s="639"/>
      <c r="N16" s="639"/>
      <c r="O16" s="639"/>
      <c r="P16" s="639"/>
      <c r="Q16" s="640"/>
      <c r="R16" s="641" t="s">
        <v>221</v>
      </c>
      <c r="S16" s="644"/>
      <c r="T16" s="644"/>
      <c r="U16" s="644"/>
      <c r="V16" s="644"/>
      <c r="W16" s="644"/>
      <c r="X16" s="644"/>
      <c r="Y16" s="645"/>
      <c r="Z16" s="703" t="s">
        <v>239</v>
      </c>
      <c r="AA16" s="703"/>
      <c r="AB16" s="703"/>
      <c r="AC16" s="703"/>
      <c r="AD16" s="704" t="s">
        <v>239</v>
      </c>
      <c r="AE16" s="704"/>
      <c r="AF16" s="704"/>
      <c r="AG16" s="704"/>
      <c r="AH16" s="704"/>
      <c r="AI16" s="704"/>
      <c r="AJ16" s="704"/>
      <c r="AK16" s="704"/>
      <c r="AL16" s="646" t="s">
        <v>131</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t="s">
        <v>230</v>
      </c>
      <c r="BH16" s="644"/>
      <c r="BI16" s="644"/>
      <c r="BJ16" s="644"/>
      <c r="BK16" s="644"/>
      <c r="BL16" s="644"/>
      <c r="BM16" s="644"/>
      <c r="BN16" s="645"/>
      <c r="BO16" s="703" t="s">
        <v>239</v>
      </c>
      <c r="BP16" s="703"/>
      <c r="BQ16" s="703"/>
      <c r="BR16" s="703"/>
      <c r="BS16" s="649" t="s">
        <v>239</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t="s">
        <v>239</v>
      </c>
      <c r="CS16" s="644"/>
      <c r="CT16" s="644"/>
      <c r="CU16" s="644"/>
      <c r="CV16" s="644"/>
      <c r="CW16" s="644"/>
      <c r="CX16" s="644"/>
      <c r="CY16" s="645"/>
      <c r="CZ16" s="703" t="s">
        <v>221</v>
      </c>
      <c r="DA16" s="703"/>
      <c r="DB16" s="703"/>
      <c r="DC16" s="703"/>
      <c r="DD16" s="649" t="s">
        <v>230</v>
      </c>
      <c r="DE16" s="644"/>
      <c r="DF16" s="644"/>
      <c r="DG16" s="644"/>
      <c r="DH16" s="644"/>
      <c r="DI16" s="644"/>
      <c r="DJ16" s="644"/>
      <c r="DK16" s="644"/>
      <c r="DL16" s="644"/>
      <c r="DM16" s="644"/>
      <c r="DN16" s="644"/>
      <c r="DO16" s="644"/>
      <c r="DP16" s="645"/>
      <c r="DQ16" s="649" t="s">
        <v>239</v>
      </c>
      <c r="DR16" s="644"/>
      <c r="DS16" s="644"/>
      <c r="DT16" s="644"/>
      <c r="DU16" s="644"/>
      <c r="DV16" s="644"/>
      <c r="DW16" s="644"/>
      <c r="DX16" s="644"/>
      <c r="DY16" s="644"/>
      <c r="DZ16" s="644"/>
      <c r="EA16" s="644"/>
      <c r="EB16" s="644"/>
      <c r="EC16" s="684"/>
    </row>
    <row r="17" spans="2:133" ht="11.25" customHeight="1">
      <c r="B17" s="638" t="s">
        <v>260</v>
      </c>
      <c r="C17" s="639"/>
      <c r="D17" s="639"/>
      <c r="E17" s="639"/>
      <c r="F17" s="639"/>
      <c r="G17" s="639"/>
      <c r="H17" s="639"/>
      <c r="I17" s="639"/>
      <c r="J17" s="639"/>
      <c r="K17" s="639"/>
      <c r="L17" s="639"/>
      <c r="M17" s="639"/>
      <c r="N17" s="639"/>
      <c r="O17" s="639"/>
      <c r="P17" s="639"/>
      <c r="Q17" s="640"/>
      <c r="R17" s="641">
        <v>17434</v>
      </c>
      <c r="S17" s="644"/>
      <c r="T17" s="644"/>
      <c r="U17" s="644"/>
      <c r="V17" s="644"/>
      <c r="W17" s="644"/>
      <c r="X17" s="644"/>
      <c r="Y17" s="645"/>
      <c r="Z17" s="703">
        <v>0.1</v>
      </c>
      <c r="AA17" s="703"/>
      <c r="AB17" s="703"/>
      <c r="AC17" s="703"/>
      <c r="AD17" s="704">
        <v>17434</v>
      </c>
      <c r="AE17" s="704"/>
      <c r="AF17" s="704"/>
      <c r="AG17" s="704"/>
      <c r="AH17" s="704"/>
      <c r="AI17" s="704"/>
      <c r="AJ17" s="704"/>
      <c r="AK17" s="704"/>
      <c r="AL17" s="646">
        <v>0.1</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t="s">
        <v>239</v>
      </c>
      <c r="BH17" s="644"/>
      <c r="BI17" s="644"/>
      <c r="BJ17" s="644"/>
      <c r="BK17" s="644"/>
      <c r="BL17" s="644"/>
      <c r="BM17" s="644"/>
      <c r="BN17" s="645"/>
      <c r="BO17" s="703" t="s">
        <v>221</v>
      </c>
      <c r="BP17" s="703"/>
      <c r="BQ17" s="703"/>
      <c r="BR17" s="703"/>
      <c r="BS17" s="649" t="s">
        <v>239</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2640862</v>
      </c>
      <c r="CS17" s="644"/>
      <c r="CT17" s="644"/>
      <c r="CU17" s="644"/>
      <c r="CV17" s="644"/>
      <c r="CW17" s="644"/>
      <c r="CX17" s="644"/>
      <c r="CY17" s="645"/>
      <c r="CZ17" s="703">
        <v>11.9</v>
      </c>
      <c r="DA17" s="703"/>
      <c r="DB17" s="703"/>
      <c r="DC17" s="703"/>
      <c r="DD17" s="649" t="s">
        <v>239</v>
      </c>
      <c r="DE17" s="644"/>
      <c r="DF17" s="644"/>
      <c r="DG17" s="644"/>
      <c r="DH17" s="644"/>
      <c r="DI17" s="644"/>
      <c r="DJ17" s="644"/>
      <c r="DK17" s="644"/>
      <c r="DL17" s="644"/>
      <c r="DM17" s="644"/>
      <c r="DN17" s="644"/>
      <c r="DO17" s="644"/>
      <c r="DP17" s="645"/>
      <c r="DQ17" s="649">
        <v>2523873</v>
      </c>
      <c r="DR17" s="644"/>
      <c r="DS17" s="644"/>
      <c r="DT17" s="644"/>
      <c r="DU17" s="644"/>
      <c r="DV17" s="644"/>
      <c r="DW17" s="644"/>
      <c r="DX17" s="644"/>
      <c r="DY17" s="644"/>
      <c r="DZ17" s="644"/>
      <c r="EA17" s="644"/>
      <c r="EB17" s="644"/>
      <c r="EC17" s="684"/>
    </row>
    <row r="18" spans="2:133" ht="11.25" customHeight="1">
      <c r="B18" s="638" t="s">
        <v>263</v>
      </c>
      <c r="C18" s="639"/>
      <c r="D18" s="639"/>
      <c r="E18" s="639"/>
      <c r="F18" s="639"/>
      <c r="G18" s="639"/>
      <c r="H18" s="639"/>
      <c r="I18" s="639"/>
      <c r="J18" s="639"/>
      <c r="K18" s="639"/>
      <c r="L18" s="639"/>
      <c r="M18" s="639"/>
      <c r="N18" s="639"/>
      <c r="O18" s="639"/>
      <c r="P18" s="639"/>
      <c r="Q18" s="640"/>
      <c r="R18" s="641">
        <v>8034402</v>
      </c>
      <c r="S18" s="644"/>
      <c r="T18" s="644"/>
      <c r="U18" s="644"/>
      <c r="V18" s="644"/>
      <c r="W18" s="644"/>
      <c r="X18" s="644"/>
      <c r="Y18" s="645"/>
      <c r="Z18" s="703">
        <v>34.299999999999997</v>
      </c>
      <c r="AA18" s="703"/>
      <c r="AB18" s="703"/>
      <c r="AC18" s="703"/>
      <c r="AD18" s="704">
        <v>7040729</v>
      </c>
      <c r="AE18" s="704"/>
      <c r="AF18" s="704"/>
      <c r="AG18" s="704"/>
      <c r="AH18" s="704"/>
      <c r="AI18" s="704"/>
      <c r="AJ18" s="704"/>
      <c r="AK18" s="704"/>
      <c r="AL18" s="646">
        <v>52.9</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239</v>
      </c>
      <c r="BH18" s="644"/>
      <c r="BI18" s="644"/>
      <c r="BJ18" s="644"/>
      <c r="BK18" s="644"/>
      <c r="BL18" s="644"/>
      <c r="BM18" s="644"/>
      <c r="BN18" s="645"/>
      <c r="BO18" s="703" t="s">
        <v>131</v>
      </c>
      <c r="BP18" s="703"/>
      <c r="BQ18" s="703"/>
      <c r="BR18" s="703"/>
      <c r="BS18" s="649" t="s">
        <v>221</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t="s">
        <v>221</v>
      </c>
      <c r="CS18" s="644"/>
      <c r="CT18" s="644"/>
      <c r="CU18" s="644"/>
      <c r="CV18" s="644"/>
      <c r="CW18" s="644"/>
      <c r="CX18" s="644"/>
      <c r="CY18" s="645"/>
      <c r="CZ18" s="703" t="s">
        <v>239</v>
      </c>
      <c r="DA18" s="703"/>
      <c r="DB18" s="703"/>
      <c r="DC18" s="703"/>
      <c r="DD18" s="649" t="s">
        <v>221</v>
      </c>
      <c r="DE18" s="644"/>
      <c r="DF18" s="644"/>
      <c r="DG18" s="644"/>
      <c r="DH18" s="644"/>
      <c r="DI18" s="644"/>
      <c r="DJ18" s="644"/>
      <c r="DK18" s="644"/>
      <c r="DL18" s="644"/>
      <c r="DM18" s="644"/>
      <c r="DN18" s="644"/>
      <c r="DO18" s="644"/>
      <c r="DP18" s="645"/>
      <c r="DQ18" s="649" t="s">
        <v>239</v>
      </c>
      <c r="DR18" s="644"/>
      <c r="DS18" s="644"/>
      <c r="DT18" s="644"/>
      <c r="DU18" s="644"/>
      <c r="DV18" s="644"/>
      <c r="DW18" s="644"/>
      <c r="DX18" s="644"/>
      <c r="DY18" s="644"/>
      <c r="DZ18" s="644"/>
      <c r="EA18" s="644"/>
      <c r="EB18" s="644"/>
      <c r="EC18" s="684"/>
    </row>
    <row r="19" spans="2:133" ht="11.25" customHeight="1">
      <c r="B19" s="638" t="s">
        <v>266</v>
      </c>
      <c r="C19" s="639"/>
      <c r="D19" s="639"/>
      <c r="E19" s="639"/>
      <c r="F19" s="639"/>
      <c r="G19" s="639"/>
      <c r="H19" s="639"/>
      <c r="I19" s="639"/>
      <c r="J19" s="639"/>
      <c r="K19" s="639"/>
      <c r="L19" s="639"/>
      <c r="M19" s="639"/>
      <c r="N19" s="639"/>
      <c r="O19" s="639"/>
      <c r="P19" s="639"/>
      <c r="Q19" s="640"/>
      <c r="R19" s="641">
        <v>7040729</v>
      </c>
      <c r="S19" s="644"/>
      <c r="T19" s="644"/>
      <c r="U19" s="644"/>
      <c r="V19" s="644"/>
      <c r="W19" s="644"/>
      <c r="X19" s="644"/>
      <c r="Y19" s="645"/>
      <c r="Z19" s="703">
        <v>30</v>
      </c>
      <c r="AA19" s="703"/>
      <c r="AB19" s="703"/>
      <c r="AC19" s="703"/>
      <c r="AD19" s="704">
        <v>7040729</v>
      </c>
      <c r="AE19" s="704"/>
      <c r="AF19" s="704"/>
      <c r="AG19" s="704"/>
      <c r="AH19" s="704"/>
      <c r="AI19" s="704"/>
      <c r="AJ19" s="704"/>
      <c r="AK19" s="704"/>
      <c r="AL19" s="646">
        <v>52.9</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v>20504</v>
      </c>
      <c r="BH19" s="644"/>
      <c r="BI19" s="644"/>
      <c r="BJ19" s="644"/>
      <c r="BK19" s="644"/>
      <c r="BL19" s="644"/>
      <c r="BM19" s="644"/>
      <c r="BN19" s="645"/>
      <c r="BO19" s="703">
        <v>0.4</v>
      </c>
      <c r="BP19" s="703"/>
      <c r="BQ19" s="703"/>
      <c r="BR19" s="703"/>
      <c r="BS19" s="649" t="s">
        <v>239</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239</v>
      </c>
      <c r="CS19" s="644"/>
      <c r="CT19" s="644"/>
      <c r="CU19" s="644"/>
      <c r="CV19" s="644"/>
      <c r="CW19" s="644"/>
      <c r="CX19" s="644"/>
      <c r="CY19" s="645"/>
      <c r="CZ19" s="703" t="s">
        <v>239</v>
      </c>
      <c r="DA19" s="703"/>
      <c r="DB19" s="703"/>
      <c r="DC19" s="703"/>
      <c r="DD19" s="649" t="s">
        <v>239</v>
      </c>
      <c r="DE19" s="644"/>
      <c r="DF19" s="644"/>
      <c r="DG19" s="644"/>
      <c r="DH19" s="644"/>
      <c r="DI19" s="644"/>
      <c r="DJ19" s="644"/>
      <c r="DK19" s="644"/>
      <c r="DL19" s="644"/>
      <c r="DM19" s="644"/>
      <c r="DN19" s="644"/>
      <c r="DO19" s="644"/>
      <c r="DP19" s="645"/>
      <c r="DQ19" s="649" t="s">
        <v>239</v>
      </c>
      <c r="DR19" s="644"/>
      <c r="DS19" s="644"/>
      <c r="DT19" s="644"/>
      <c r="DU19" s="644"/>
      <c r="DV19" s="644"/>
      <c r="DW19" s="644"/>
      <c r="DX19" s="644"/>
      <c r="DY19" s="644"/>
      <c r="DZ19" s="644"/>
      <c r="EA19" s="644"/>
      <c r="EB19" s="644"/>
      <c r="EC19" s="684"/>
    </row>
    <row r="20" spans="2:133" ht="11.25" customHeight="1">
      <c r="B20" s="638" t="s">
        <v>269</v>
      </c>
      <c r="C20" s="639"/>
      <c r="D20" s="639"/>
      <c r="E20" s="639"/>
      <c r="F20" s="639"/>
      <c r="G20" s="639"/>
      <c r="H20" s="639"/>
      <c r="I20" s="639"/>
      <c r="J20" s="639"/>
      <c r="K20" s="639"/>
      <c r="L20" s="639"/>
      <c r="M20" s="639"/>
      <c r="N20" s="639"/>
      <c r="O20" s="639"/>
      <c r="P20" s="639"/>
      <c r="Q20" s="640"/>
      <c r="R20" s="641">
        <v>929604</v>
      </c>
      <c r="S20" s="644"/>
      <c r="T20" s="644"/>
      <c r="U20" s="644"/>
      <c r="V20" s="644"/>
      <c r="W20" s="644"/>
      <c r="X20" s="644"/>
      <c r="Y20" s="645"/>
      <c r="Z20" s="703">
        <v>4</v>
      </c>
      <c r="AA20" s="703"/>
      <c r="AB20" s="703"/>
      <c r="AC20" s="703"/>
      <c r="AD20" s="704" t="s">
        <v>221</v>
      </c>
      <c r="AE20" s="704"/>
      <c r="AF20" s="704"/>
      <c r="AG20" s="704"/>
      <c r="AH20" s="704"/>
      <c r="AI20" s="704"/>
      <c r="AJ20" s="704"/>
      <c r="AK20" s="704"/>
      <c r="AL20" s="646" t="s">
        <v>239</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v>20504</v>
      </c>
      <c r="BH20" s="644"/>
      <c r="BI20" s="644"/>
      <c r="BJ20" s="644"/>
      <c r="BK20" s="644"/>
      <c r="BL20" s="644"/>
      <c r="BM20" s="644"/>
      <c r="BN20" s="645"/>
      <c r="BO20" s="703">
        <v>0.4</v>
      </c>
      <c r="BP20" s="703"/>
      <c r="BQ20" s="703"/>
      <c r="BR20" s="703"/>
      <c r="BS20" s="649" t="s">
        <v>221</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22189775</v>
      </c>
      <c r="CS20" s="644"/>
      <c r="CT20" s="644"/>
      <c r="CU20" s="644"/>
      <c r="CV20" s="644"/>
      <c r="CW20" s="644"/>
      <c r="CX20" s="644"/>
      <c r="CY20" s="645"/>
      <c r="CZ20" s="703">
        <v>100</v>
      </c>
      <c r="DA20" s="703"/>
      <c r="DB20" s="703"/>
      <c r="DC20" s="703"/>
      <c r="DD20" s="649">
        <v>2341821</v>
      </c>
      <c r="DE20" s="644"/>
      <c r="DF20" s="644"/>
      <c r="DG20" s="644"/>
      <c r="DH20" s="644"/>
      <c r="DI20" s="644"/>
      <c r="DJ20" s="644"/>
      <c r="DK20" s="644"/>
      <c r="DL20" s="644"/>
      <c r="DM20" s="644"/>
      <c r="DN20" s="644"/>
      <c r="DO20" s="644"/>
      <c r="DP20" s="645"/>
      <c r="DQ20" s="649">
        <v>16056310</v>
      </c>
      <c r="DR20" s="644"/>
      <c r="DS20" s="644"/>
      <c r="DT20" s="644"/>
      <c r="DU20" s="644"/>
      <c r="DV20" s="644"/>
      <c r="DW20" s="644"/>
      <c r="DX20" s="644"/>
      <c r="DY20" s="644"/>
      <c r="DZ20" s="644"/>
      <c r="EA20" s="644"/>
      <c r="EB20" s="644"/>
      <c r="EC20" s="684"/>
    </row>
    <row r="21" spans="2:133" ht="11.25" customHeight="1">
      <c r="B21" s="638" t="s">
        <v>272</v>
      </c>
      <c r="C21" s="639"/>
      <c r="D21" s="639"/>
      <c r="E21" s="639"/>
      <c r="F21" s="639"/>
      <c r="G21" s="639"/>
      <c r="H21" s="639"/>
      <c r="I21" s="639"/>
      <c r="J21" s="639"/>
      <c r="K21" s="639"/>
      <c r="L21" s="639"/>
      <c r="M21" s="639"/>
      <c r="N21" s="639"/>
      <c r="O21" s="639"/>
      <c r="P21" s="639"/>
      <c r="Q21" s="640"/>
      <c r="R21" s="641">
        <v>64069</v>
      </c>
      <c r="S21" s="644"/>
      <c r="T21" s="644"/>
      <c r="U21" s="644"/>
      <c r="V21" s="644"/>
      <c r="W21" s="644"/>
      <c r="X21" s="644"/>
      <c r="Y21" s="645"/>
      <c r="Z21" s="703">
        <v>0.3</v>
      </c>
      <c r="AA21" s="703"/>
      <c r="AB21" s="703"/>
      <c r="AC21" s="703"/>
      <c r="AD21" s="704" t="s">
        <v>239</v>
      </c>
      <c r="AE21" s="704"/>
      <c r="AF21" s="704"/>
      <c r="AG21" s="704"/>
      <c r="AH21" s="704"/>
      <c r="AI21" s="704"/>
      <c r="AJ21" s="704"/>
      <c r="AK21" s="704"/>
      <c r="AL21" s="646" t="s">
        <v>230</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v>20504</v>
      </c>
      <c r="BH21" s="644"/>
      <c r="BI21" s="644"/>
      <c r="BJ21" s="644"/>
      <c r="BK21" s="644"/>
      <c r="BL21" s="644"/>
      <c r="BM21" s="644"/>
      <c r="BN21" s="645"/>
      <c r="BO21" s="703">
        <v>0.4</v>
      </c>
      <c r="BP21" s="703"/>
      <c r="BQ21" s="703"/>
      <c r="BR21" s="703"/>
      <c r="BS21" s="649" t="s">
        <v>239</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274</v>
      </c>
      <c r="C22" s="639"/>
      <c r="D22" s="639"/>
      <c r="E22" s="639"/>
      <c r="F22" s="639"/>
      <c r="G22" s="639"/>
      <c r="H22" s="639"/>
      <c r="I22" s="639"/>
      <c r="J22" s="639"/>
      <c r="K22" s="639"/>
      <c r="L22" s="639"/>
      <c r="M22" s="639"/>
      <c r="N22" s="639"/>
      <c r="O22" s="639"/>
      <c r="P22" s="639"/>
      <c r="Q22" s="640"/>
      <c r="R22" s="641">
        <v>14259013</v>
      </c>
      <c r="S22" s="644"/>
      <c r="T22" s="644"/>
      <c r="U22" s="644"/>
      <c r="V22" s="644"/>
      <c r="W22" s="644"/>
      <c r="X22" s="644"/>
      <c r="Y22" s="645"/>
      <c r="Z22" s="703">
        <v>60.8</v>
      </c>
      <c r="AA22" s="703"/>
      <c r="AB22" s="703"/>
      <c r="AC22" s="703"/>
      <c r="AD22" s="704">
        <v>13265340</v>
      </c>
      <c r="AE22" s="704"/>
      <c r="AF22" s="704"/>
      <c r="AG22" s="704"/>
      <c r="AH22" s="704"/>
      <c r="AI22" s="704"/>
      <c r="AJ22" s="704"/>
      <c r="AK22" s="704"/>
      <c r="AL22" s="646">
        <v>99.7</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t="s">
        <v>239</v>
      </c>
      <c r="BH22" s="644"/>
      <c r="BI22" s="644"/>
      <c r="BJ22" s="644"/>
      <c r="BK22" s="644"/>
      <c r="BL22" s="644"/>
      <c r="BM22" s="644"/>
      <c r="BN22" s="645"/>
      <c r="BO22" s="703" t="s">
        <v>239</v>
      </c>
      <c r="BP22" s="703"/>
      <c r="BQ22" s="703"/>
      <c r="BR22" s="703"/>
      <c r="BS22" s="649" t="s">
        <v>239</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277</v>
      </c>
      <c r="C23" s="639"/>
      <c r="D23" s="639"/>
      <c r="E23" s="639"/>
      <c r="F23" s="639"/>
      <c r="G23" s="639"/>
      <c r="H23" s="639"/>
      <c r="I23" s="639"/>
      <c r="J23" s="639"/>
      <c r="K23" s="639"/>
      <c r="L23" s="639"/>
      <c r="M23" s="639"/>
      <c r="N23" s="639"/>
      <c r="O23" s="639"/>
      <c r="P23" s="639"/>
      <c r="Q23" s="640"/>
      <c r="R23" s="641">
        <v>5556</v>
      </c>
      <c r="S23" s="644"/>
      <c r="T23" s="644"/>
      <c r="U23" s="644"/>
      <c r="V23" s="644"/>
      <c r="W23" s="644"/>
      <c r="X23" s="644"/>
      <c r="Y23" s="645"/>
      <c r="Z23" s="703">
        <v>0</v>
      </c>
      <c r="AA23" s="703"/>
      <c r="AB23" s="703"/>
      <c r="AC23" s="703"/>
      <c r="AD23" s="704">
        <v>5556</v>
      </c>
      <c r="AE23" s="704"/>
      <c r="AF23" s="704"/>
      <c r="AG23" s="704"/>
      <c r="AH23" s="704"/>
      <c r="AI23" s="704"/>
      <c r="AJ23" s="704"/>
      <c r="AK23" s="704"/>
      <c r="AL23" s="646">
        <v>0</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t="s">
        <v>221</v>
      </c>
      <c r="BH23" s="644"/>
      <c r="BI23" s="644"/>
      <c r="BJ23" s="644"/>
      <c r="BK23" s="644"/>
      <c r="BL23" s="644"/>
      <c r="BM23" s="644"/>
      <c r="BN23" s="645"/>
      <c r="BO23" s="703" t="s">
        <v>221</v>
      </c>
      <c r="BP23" s="703"/>
      <c r="BQ23" s="703"/>
      <c r="BR23" s="703"/>
      <c r="BS23" s="649" t="s">
        <v>221</v>
      </c>
      <c r="BT23" s="644"/>
      <c r="BU23" s="644"/>
      <c r="BV23" s="644"/>
      <c r="BW23" s="644"/>
      <c r="BX23" s="644"/>
      <c r="BY23" s="644"/>
      <c r="BZ23" s="644"/>
      <c r="CA23" s="644"/>
      <c r="CB23" s="684"/>
      <c r="CD23" s="758" t="s">
        <v>215</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c r="B24" s="638" t="s">
        <v>284</v>
      </c>
      <c r="C24" s="639"/>
      <c r="D24" s="639"/>
      <c r="E24" s="639"/>
      <c r="F24" s="639"/>
      <c r="G24" s="639"/>
      <c r="H24" s="639"/>
      <c r="I24" s="639"/>
      <c r="J24" s="639"/>
      <c r="K24" s="639"/>
      <c r="L24" s="639"/>
      <c r="M24" s="639"/>
      <c r="N24" s="639"/>
      <c r="O24" s="639"/>
      <c r="P24" s="639"/>
      <c r="Q24" s="640"/>
      <c r="R24" s="641">
        <v>139089</v>
      </c>
      <c r="S24" s="644"/>
      <c r="T24" s="644"/>
      <c r="U24" s="644"/>
      <c r="V24" s="644"/>
      <c r="W24" s="644"/>
      <c r="X24" s="644"/>
      <c r="Y24" s="645"/>
      <c r="Z24" s="703">
        <v>0.6</v>
      </c>
      <c r="AA24" s="703"/>
      <c r="AB24" s="703"/>
      <c r="AC24" s="703"/>
      <c r="AD24" s="704" t="s">
        <v>221</v>
      </c>
      <c r="AE24" s="704"/>
      <c r="AF24" s="704"/>
      <c r="AG24" s="704"/>
      <c r="AH24" s="704"/>
      <c r="AI24" s="704"/>
      <c r="AJ24" s="704"/>
      <c r="AK24" s="704"/>
      <c r="AL24" s="646" t="s">
        <v>221</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230</v>
      </c>
      <c r="BH24" s="644"/>
      <c r="BI24" s="644"/>
      <c r="BJ24" s="644"/>
      <c r="BK24" s="644"/>
      <c r="BL24" s="644"/>
      <c r="BM24" s="644"/>
      <c r="BN24" s="645"/>
      <c r="BO24" s="703" t="s">
        <v>221</v>
      </c>
      <c r="BP24" s="703"/>
      <c r="BQ24" s="703"/>
      <c r="BR24" s="703"/>
      <c r="BS24" s="649" t="s">
        <v>230</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9999892</v>
      </c>
      <c r="CS24" s="707"/>
      <c r="CT24" s="707"/>
      <c r="CU24" s="707"/>
      <c r="CV24" s="707"/>
      <c r="CW24" s="707"/>
      <c r="CX24" s="707"/>
      <c r="CY24" s="753"/>
      <c r="CZ24" s="754">
        <v>45.1</v>
      </c>
      <c r="DA24" s="723"/>
      <c r="DB24" s="723"/>
      <c r="DC24" s="757"/>
      <c r="DD24" s="752">
        <v>7206262</v>
      </c>
      <c r="DE24" s="707"/>
      <c r="DF24" s="707"/>
      <c r="DG24" s="707"/>
      <c r="DH24" s="707"/>
      <c r="DI24" s="707"/>
      <c r="DJ24" s="707"/>
      <c r="DK24" s="753"/>
      <c r="DL24" s="752">
        <v>7114067</v>
      </c>
      <c r="DM24" s="707"/>
      <c r="DN24" s="707"/>
      <c r="DO24" s="707"/>
      <c r="DP24" s="707"/>
      <c r="DQ24" s="707"/>
      <c r="DR24" s="707"/>
      <c r="DS24" s="707"/>
      <c r="DT24" s="707"/>
      <c r="DU24" s="707"/>
      <c r="DV24" s="753"/>
      <c r="DW24" s="754">
        <v>50.9</v>
      </c>
      <c r="DX24" s="723"/>
      <c r="DY24" s="723"/>
      <c r="DZ24" s="723"/>
      <c r="EA24" s="723"/>
      <c r="EB24" s="723"/>
      <c r="EC24" s="755"/>
    </row>
    <row r="25" spans="2:133" ht="11.25" customHeight="1">
      <c r="B25" s="638" t="s">
        <v>287</v>
      </c>
      <c r="C25" s="639"/>
      <c r="D25" s="639"/>
      <c r="E25" s="639"/>
      <c r="F25" s="639"/>
      <c r="G25" s="639"/>
      <c r="H25" s="639"/>
      <c r="I25" s="639"/>
      <c r="J25" s="639"/>
      <c r="K25" s="639"/>
      <c r="L25" s="639"/>
      <c r="M25" s="639"/>
      <c r="N25" s="639"/>
      <c r="O25" s="639"/>
      <c r="P25" s="639"/>
      <c r="Q25" s="640"/>
      <c r="R25" s="641">
        <v>197860</v>
      </c>
      <c r="S25" s="644"/>
      <c r="T25" s="644"/>
      <c r="U25" s="644"/>
      <c r="V25" s="644"/>
      <c r="W25" s="644"/>
      <c r="X25" s="644"/>
      <c r="Y25" s="645"/>
      <c r="Z25" s="703">
        <v>0.8</v>
      </c>
      <c r="AA25" s="703"/>
      <c r="AB25" s="703"/>
      <c r="AC25" s="703"/>
      <c r="AD25" s="704">
        <v>7172</v>
      </c>
      <c r="AE25" s="704"/>
      <c r="AF25" s="704"/>
      <c r="AG25" s="704"/>
      <c r="AH25" s="704"/>
      <c r="AI25" s="704"/>
      <c r="AJ25" s="704"/>
      <c r="AK25" s="704"/>
      <c r="AL25" s="646">
        <v>0.1</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131</v>
      </c>
      <c r="BH25" s="644"/>
      <c r="BI25" s="644"/>
      <c r="BJ25" s="644"/>
      <c r="BK25" s="644"/>
      <c r="BL25" s="644"/>
      <c r="BM25" s="644"/>
      <c r="BN25" s="645"/>
      <c r="BO25" s="703" t="s">
        <v>221</v>
      </c>
      <c r="BP25" s="703"/>
      <c r="BQ25" s="703"/>
      <c r="BR25" s="703"/>
      <c r="BS25" s="649" t="s">
        <v>230</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3736683</v>
      </c>
      <c r="CS25" s="642"/>
      <c r="CT25" s="642"/>
      <c r="CU25" s="642"/>
      <c r="CV25" s="642"/>
      <c r="CW25" s="642"/>
      <c r="CX25" s="642"/>
      <c r="CY25" s="643"/>
      <c r="CZ25" s="646">
        <v>16.8</v>
      </c>
      <c r="DA25" s="675"/>
      <c r="DB25" s="675"/>
      <c r="DC25" s="676"/>
      <c r="DD25" s="649">
        <v>3559995</v>
      </c>
      <c r="DE25" s="642"/>
      <c r="DF25" s="642"/>
      <c r="DG25" s="642"/>
      <c r="DH25" s="642"/>
      <c r="DI25" s="642"/>
      <c r="DJ25" s="642"/>
      <c r="DK25" s="643"/>
      <c r="DL25" s="649">
        <v>3481473</v>
      </c>
      <c r="DM25" s="642"/>
      <c r="DN25" s="642"/>
      <c r="DO25" s="642"/>
      <c r="DP25" s="642"/>
      <c r="DQ25" s="642"/>
      <c r="DR25" s="642"/>
      <c r="DS25" s="642"/>
      <c r="DT25" s="642"/>
      <c r="DU25" s="642"/>
      <c r="DV25" s="643"/>
      <c r="DW25" s="646">
        <v>24.9</v>
      </c>
      <c r="DX25" s="675"/>
      <c r="DY25" s="675"/>
      <c r="DZ25" s="675"/>
      <c r="EA25" s="675"/>
      <c r="EB25" s="675"/>
      <c r="EC25" s="677"/>
    </row>
    <row r="26" spans="2:133" ht="11.25" customHeight="1">
      <c r="B26" s="638" t="s">
        <v>290</v>
      </c>
      <c r="C26" s="639"/>
      <c r="D26" s="639"/>
      <c r="E26" s="639"/>
      <c r="F26" s="639"/>
      <c r="G26" s="639"/>
      <c r="H26" s="639"/>
      <c r="I26" s="639"/>
      <c r="J26" s="639"/>
      <c r="K26" s="639"/>
      <c r="L26" s="639"/>
      <c r="M26" s="639"/>
      <c r="N26" s="639"/>
      <c r="O26" s="639"/>
      <c r="P26" s="639"/>
      <c r="Q26" s="640"/>
      <c r="R26" s="641">
        <v>28824</v>
      </c>
      <c r="S26" s="644"/>
      <c r="T26" s="644"/>
      <c r="U26" s="644"/>
      <c r="V26" s="644"/>
      <c r="W26" s="644"/>
      <c r="X26" s="644"/>
      <c r="Y26" s="645"/>
      <c r="Z26" s="703">
        <v>0.1</v>
      </c>
      <c r="AA26" s="703"/>
      <c r="AB26" s="703"/>
      <c r="AC26" s="703"/>
      <c r="AD26" s="704" t="s">
        <v>221</v>
      </c>
      <c r="AE26" s="704"/>
      <c r="AF26" s="704"/>
      <c r="AG26" s="704"/>
      <c r="AH26" s="704"/>
      <c r="AI26" s="704"/>
      <c r="AJ26" s="704"/>
      <c r="AK26" s="704"/>
      <c r="AL26" s="646" t="s">
        <v>221</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131</v>
      </c>
      <c r="BH26" s="644"/>
      <c r="BI26" s="644"/>
      <c r="BJ26" s="644"/>
      <c r="BK26" s="644"/>
      <c r="BL26" s="644"/>
      <c r="BM26" s="644"/>
      <c r="BN26" s="645"/>
      <c r="BO26" s="703" t="s">
        <v>221</v>
      </c>
      <c r="BP26" s="703"/>
      <c r="BQ26" s="703"/>
      <c r="BR26" s="703"/>
      <c r="BS26" s="649" t="s">
        <v>239</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2477272</v>
      </c>
      <c r="CS26" s="644"/>
      <c r="CT26" s="644"/>
      <c r="CU26" s="644"/>
      <c r="CV26" s="644"/>
      <c r="CW26" s="644"/>
      <c r="CX26" s="644"/>
      <c r="CY26" s="645"/>
      <c r="CZ26" s="646">
        <v>11.2</v>
      </c>
      <c r="DA26" s="675"/>
      <c r="DB26" s="675"/>
      <c r="DC26" s="676"/>
      <c r="DD26" s="649">
        <v>2337258</v>
      </c>
      <c r="DE26" s="644"/>
      <c r="DF26" s="644"/>
      <c r="DG26" s="644"/>
      <c r="DH26" s="644"/>
      <c r="DI26" s="644"/>
      <c r="DJ26" s="644"/>
      <c r="DK26" s="645"/>
      <c r="DL26" s="649" t="s">
        <v>239</v>
      </c>
      <c r="DM26" s="644"/>
      <c r="DN26" s="644"/>
      <c r="DO26" s="644"/>
      <c r="DP26" s="644"/>
      <c r="DQ26" s="644"/>
      <c r="DR26" s="644"/>
      <c r="DS26" s="644"/>
      <c r="DT26" s="644"/>
      <c r="DU26" s="644"/>
      <c r="DV26" s="645"/>
      <c r="DW26" s="646" t="s">
        <v>239</v>
      </c>
      <c r="DX26" s="675"/>
      <c r="DY26" s="675"/>
      <c r="DZ26" s="675"/>
      <c r="EA26" s="675"/>
      <c r="EB26" s="675"/>
      <c r="EC26" s="677"/>
    </row>
    <row r="27" spans="2:133" ht="11.25" customHeight="1">
      <c r="B27" s="638" t="s">
        <v>293</v>
      </c>
      <c r="C27" s="639"/>
      <c r="D27" s="639"/>
      <c r="E27" s="639"/>
      <c r="F27" s="639"/>
      <c r="G27" s="639"/>
      <c r="H27" s="639"/>
      <c r="I27" s="639"/>
      <c r="J27" s="639"/>
      <c r="K27" s="639"/>
      <c r="L27" s="639"/>
      <c r="M27" s="639"/>
      <c r="N27" s="639"/>
      <c r="O27" s="639"/>
      <c r="P27" s="639"/>
      <c r="Q27" s="640"/>
      <c r="R27" s="641">
        <v>2492994</v>
      </c>
      <c r="S27" s="644"/>
      <c r="T27" s="644"/>
      <c r="U27" s="644"/>
      <c r="V27" s="644"/>
      <c r="W27" s="644"/>
      <c r="X27" s="644"/>
      <c r="Y27" s="645"/>
      <c r="Z27" s="703">
        <v>10.6</v>
      </c>
      <c r="AA27" s="703"/>
      <c r="AB27" s="703"/>
      <c r="AC27" s="703"/>
      <c r="AD27" s="704" t="s">
        <v>221</v>
      </c>
      <c r="AE27" s="704"/>
      <c r="AF27" s="704"/>
      <c r="AG27" s="704"/>
      <c r="AH27" s="704"/>
      <c r="AI27" s="704"/>
      <c r="AJ27" s="704"/>
      <c r="AK27" s="704"/>
      <c r="AL27" s="646" t="s">
        <v>221</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5026768</v>
      </c>
      <c r="BH27" s="644"/>
      <c r="BI27" s="644"/>
      <c r="BJ27" s="644"/>
      <c r="BK27" s="644"/>
      <c r="BL27" s="644"/>
      <c r="BM27" s="644"/>
      <c r="BN27" s="645"/>
      <c r="BO27" s="703">
        <v>100</v>
      </c>
      <c r="BP27" s="703"/>
      <c r="BQ27" s="703"/>
      <c r="BR27" s="703"/>
      <c r="BS27" s="649" t="s">
        <v>239</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3622347</v>
      </c>
      <c r="CS27" s="642"/>
      <c r="CT27" s="642"/>
      <c r="CU27" s="642"/>
      <c r="CV27" s="642"/>
      <c r="CW27" s="642"/>
      <c r="CX27" s="642"/>
      <c r="CY27" s="643"/>
      <c r="CZ27" s="646">
        <v>16.3</v>
      </c>
      <c r="DA27" s="675"/>
      <c r="DB27" s="675"/>
      <c r="DC27" s="676"/>
      <c r="DD27" s="649">
        <v>1122394</v>
      </c>
      <c r="DE27" s="642"/>
      <c r="DF27" s="642"/>
      <c r="DG27" s="642"/>
      <c r="DH27" s="642"/>
      <c r="DI27" s="642"/>
      <c r="DJ27" s="642"/>
      <c r="DK27" s="643"/>
      <c r="DL27" s="649">
        <v>1108721</v>
      </c>
      <c r="DM27" s="642"/>
      <c r="DN27" s="642"/>
      <c r="DO27" s="642"/>
      <c r="DP27" s="642"/>
      <c r="DQ27" s="642"/>
      <c r="DR27" s="642"/>
      <c r="DS27" s="642"/>
      <c r="DT27" s="642"/>
      <c r="DU27" s="642"/>
      <c r="DV27" s="643"/>
      <c r="DW27" s="646">
        <v>7.9</v>
      </c>
      <c r="DX27" s="675"/>
      <c r="DY27" s="675"/>
      <c r="DZ27" s="675"/>
      <c r="EA27" s="675"/>
      <c r="EB27" s="675"/>
      <c r="EC27" s="677"/>
    </row>
    <row r="28" spans="2:133" ht="11.25" customHeight="1">
      <c r="B28" s="746" t="s">
        <v>296</v>
      </c>
      <c r="C28" s="747"/>
      <c r="D28" s="747"/>
      <c r="E28" s="747"/>
      <c r="F28" s="747"/>
      <c r="G28" s="747"/>
      <c r="H28" s="747"/>
      <c r="I28" s="747"/>
      <c r="J28" s="747"/>
      <c r="K28" s="747"/>
      <c r="L28" s="747"/>
      <c r="M28" s="747"/>
      <c r="N28" s="747"/>
      <c r="O28" s="747"/>
      <c r="P28" s="747"/>
      <c r="Q28" s="748"/>
      <c r="R28" s="641" t="s">
        <v>221</v>
      </c>
      <c r="S28" s="644"/>
      <c r="T28" s="644"/>
      <c r="U28" s="644"/>
      <c r="V28" s="644"/>
      <c r="W28" s="644"/>
      <c r="X28" s="644"/>
      <c r="Y28" s="645"/>
      <c r="Z28" s="703" t="s">
        <v>239</v>
      </c>
      <c r="AA28" s="703"/>
      <c r="AB28" s="703"/>
      <c r="AC28" s="703"/>
      <c r="AD28" s="704" t="s">
        <v>239</v>
      </c>
      <c r="AE28" s="704"/>
      <c r="AF28" s="704"/>
      <c r="AG28" s="704"/>
      <c r="AH28" s="704"/>
      <c r="AI28" s="704"/>
      <c r="AJ28" s="704"/>
      <c r="AK28" s="704"/>
      <c r="AL28" s="646" t="s">
        <v>221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2640862</v>
      </c>
      <c r="CS28" s="644"/>
      <c r="CT28" s="644"/>
      <c r="CU28" s="644"/>
      <c r="CV28" s="644"/>
      <c r="CW28" s="644"/>
      <c r="CX28" s="644"/>
      <c r="CY28" s="645"/>
      <c r="CZ28" s="646">
        <v>11.9</v>
      </c>
      <c r="DA28" s="675"/>
      <c r="DB28" s="675"/>
      <c r="DC28" s="676"/>
      <c r="DD28" s="649">
        <v>2523873</v>
      </c>
      <c r="DE28" s="644"/>
      <c r="DF28" s="644"/>
      <c r="DG28" s="644"/>
      <c r="DH28" s="644"/>
      <c r="DI28" s="644"/>
      <c r="DJ28" s="644"/>
      <c r="DK28" s="645"/>
      <c r="DL28" s="649">
        <v>2523873</v>
      </c>
      <c r="DM28" s="644"/>
      <c r="DN28" s="644"/>
      <c r="DO28" s="644"/>
      <c r="DP28" s="644"/>
      <c r="DQ28" s="644"/>
      <c r="DR28" s="644"/>
      <c r="DS28" s="644"/>
      <c r="DT28" s="644"/>
      <c r="DU28" s="644"/>
      <c r="DV28" s="645"/>
      <c r="DW28" s="646">
        <v>18.100000000000001</v>
      </c>
      <c r="DX28" s="675"/>
      <c r="DY28" s="675"/>
      <c r="DZ28" s="675"/>
      <c r="EA28" s="675"/>
      <c r="EB28" s="675"/>
      <c r="EC28" s="677"/>
    </row>
    <row r="29" spans="2:133" ht="11.25" customHeight="1">
      <c r="B29" s="638" t="s">
        <v>298</v>
      </c>
      <c r="C29" s="639"/>
      <c r="D29" s="639"/>
      <c r="E29" s="639"/>
      <c r="F29" s="639"/>
      <c r="G29" s="639"/>
      <c r="H29" s="639"/>
      <c r="I29" s="639"/>
      <c r="J29" s="639"/>
      <c r="K29" s="639"/>
      <c r="L29" s="639"/>
      <c r="M29" s="639"/>
      <c r="N29" s="639"/>
      <c r="O29" s="639"/>
      <c r="P29" s="639"/>
      <c r="Q29" s="640"/>
      <c r="R29" s="641">
        <v>1233668</v>
      </c>
      <c r="S29" s="644"/>
      <c r="T29" s="644"/>
      <c r="U29" s="644"/>
      <c r="V29" s="644"/>
      <c r="W29" s="644"/>
      <c r="X29" s="644"/>
      <c r="Y29" s="645"/>
      <c r="Z29" s="703">
        <v>5.3</v>
      </c>
      <c r="AA29" s="703"/>
      <c r="AB29" s="703"/>
      <c r="AC29" s="703"/>
      <c r="AD29" s="704" t="s">
        <v>239</v>
      </c>
      <c r="AE29" s="704"/>
      <c r="AF29" s="704"/>
      <c r="AG29" s="704"/>
      <c r="AH29" s="704"/>
      <c r="AI29" s="704"/>
      <c r="AJ29" s="704"/>
      <c r="AK29" s="704"/>
      <c r="AL29" s="646" t="s">
        <v>221</v>
      </c>
      <c r="AM29" s="647"/>
      <c r="AN29" s="647"/>
      <c r="AO29" s="705"/>
      <c r="AP29" s="715" t="s">
        <v>215</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302</v>
      </c>
      <c r="CG29" s="682"/>
      <c r="CH29" s="682"/>
      <c r="CI29" s="682"/>
      <c r="CJ29" s="682"/>
      <c r="CK29" s="682"/>
      <c r="CL29" s="682"/>
      <c r="CM29" s="682"/>
      <c r="CN29" s="682"/>
      <c r="CO29" s="682"/>
      <c r="CP29" s="682"/>
      <c r="CQ29" s="683"/>
      <c r="CR29" s="641">
        <v>2640862</v>
      </c>
      <c r="CS29" s="642"/>
      <c r="CT29" s="642"/>
      <c r="CU29" s="642"/>
      <c r="CV29" s="642"/>
      <c r="CW29" s="642"/>
      <c r="CX29" s="642"/>
      <c r="CY29" s="643"/>
      <c r="CZ29" s="646">
        <v>11.9</v>
      </c>
      <c r="DA29" s="675"/>
      <c r="DB29" s="675"/>
      <c r="DC29" s="676"/>
      <c r="DD29" s="649">
        <v>2523873</v>
      </c>
      <c r="DE29" s="642"/>
      <c r="DF29" s="642"/>
      <c r="DG29" s="642"/>
      <c r="DH29" s="642"/>
      <c r="DI29" s="642"/>
      <c r="DJ29" s="642"/>
      <c r="DK29" s="643"/>
      <c r="DL29" s="649">
        <v>2523873</v>
      </c>
      <c r="DM29" s="642"/>
      <c r="DN29" s="642"/>
      <c r="DO29" s="642"/>
      <c r="DP29" s="642"/>
      <c r="DQ29" s="642"/>
      <c r="DR29" s="642"/>
      <c r="DS29" s="642"/>
      <c r="DT29" s="642"/>
      <c r="DU29" s="642"/>
      <c r="DV29" s="643"/>
      <c r="DW29" s="646">
        <v>18.100000000000001</v>
      </c>
      <c r="DX29" s="675"/>
      <c r="DY29" s="675"/>
      <c r="DZ29" s="675"/>
      <c r="EA29" s="675"/>
      <c r="EB29" s="675"/>
      <c r="EC29" s="677"/>
    </row>
    <row r="30" spans="2:133" ht="11.25" customHeight="1">
      <c r="B30" s="638" t="s">
        <v>303</v>
      </c>
      <c r="C30" s="639"/>
      <c r="D30" s="639"/>
      <c r="E30" s="639"/>
      <c r="F30" s="639"/>
      <c r="G30" s="639"/>
      <c r="H30" s="639"/>
      <c r="I30" s="639"/>
      <c r="J30" s="639"/>
      <c r="K30" s="639"/>
      <c r="L30" s="639"/>
      <c r="M30" s="639"/>
      <c r="N30" s="639"/>
      <c r="O30" s="639"/>
      <c r="P30" s="639"/>
      <c r="Q30" s="640"/>
      <c r="R30" s="641">
        <v>74960</v>
      </c>
      <c r="S30" s="644"/>
      <c r="T30" s="644"/>
      <c r="U30" s="644"/>
      <c r="V30" s="644"/>
      <c r="W30" s="644"/>
      <c r="X30" s="644"/>
      <c r="Y30" s="645"/>
      <c r="Z30" s="703">
        <v>0.3</v>
      </c>
      <c r="AA30" s="703"/>
      <c r="AB30" s="703"/>
      <c r="AC30" s="703"/>
      <c r="AD30" s="704">
        <v>20461</v>
      </c>
      <c r="AE30" s="704"/>
      <c r="AF30" s="704"/>
      <c r="AG30" s="704"/>
      <c r="AH30" s="704"/>
      <c r="AI30" s="704"/>
      <c r="AJ30" s="704"/>
      <c r="AK30" s="704"/>
      <c r="AL30" s="646">
        <v>0.2</v>
      </c>
      <c r="AM30" s="647"/>
      <c r="AN30" s="647"/>
      <c r="AO30" s="705"/>
      <c r="AP30" s="731" t="s">
        <v>304</v>
      </c>
      <c r="AQ30" s="732"/>
      <c r="AR30" s="732"/>
      <c r="AS30" s="732"/>
      <c r="AT30" s="737" t="s">
        <v>305</v>
      </c>
      <c r="AU30" s="210"/>
      <c r="AV30" s="210"/>
      <c r="AW30" s="210"/>
      <c r="AX30" s="740" t="s">
        <v>180</v>
      </c>
      <c r="AY30" s="741"/>
      <c r="AZ30" s="741"/>
      <c r="BA30" s="741"/>
      <c r="BB30" s="741"/>
      <c r="BC30" s="741"/>
      <c r="BD30" s="741"/>
      <c r="BE30" s="741"/>
      <c r="BF30" s="742"/>
      <c r="BG30" s="721">
        <v>98.4</v>
      </c>
      <c r="BH30" s="722"/>
      <c r="BI30" s="722"/>
      <c r="BJ30" s="722"/>
      <c r="BK30" s="722"/>
      <c r="BL30" s="722"/>
      <c r="BM30" s="723">
        <v>91.2</v>
      </c>
      <c r="BN30" s="722"/>
      <c r="BO30" s="722"/>
      <c r="BP30" s="722"/>
      <c r="BQ30" s="724"/>
      <c r="BR30" s="721">
        <v>98.4</v>
      </c>
      <c r="BS30" s="722"/>
      <c r="BT30" s="722"/>
      <c r="BU30" s="722"/>
      <c r="BV30" s="722"/>
      <c r="BW30" s="722"/>
      <c r="BX30" s="723">
        <v>91</v>
      </c>
      <c r="BY30" s="722"/>
      <c r="BZ30" s="722"/>
      <c r="CA30" s="722"/>
      <c r="CB30" s="724"/>
      <c r="CD30" s="727"/>
      <c r="CE30" s="728"/>
      <c r="CF30" s="685" t="s">
        <v>306</v>
      </c>
      <c r="CG30" s="682"/>
      <c r="CH30" s="682"/>
      <c r="CI30" s="682"/>
      <c r="CJ30" s="682"/>
      <c r="CK30" s="682"/>
      <c r="CL30" s="682"/>
      <c r="CM30" s="682"/>
      <c r="CN30" s="682"/>
      <c r="CO30" s="682"/>
      <c r="CP30" s="682"/>
      <c r="CQ30" s="683"/>
      <c r="CR30" s="641">
        <v>2444876</v>
      </c>
      <c r="CS30" s="644"/>
      <c r="CT30" s="644"/>
      <c r="CU30" s="644"/>
      <c r="CV30" s="644"/>
      <c r="CW30" s="644"/>
      <c r="CX30" s="644"/>
      <c r="CY30" s="645"/>
      <c r="CZ30" s="646">
        <v>11</v>
      </c>
      <c r="DA30" s="675"/>
      <c r="DB30" s="675"/>
      <c r="DC30" s="676"/>
      <c r="DD30" s="649">
        <v>2338585</v>
      </c>
      <c r="DE30" s="644"/>
      <c r="DF30" s="644"/>
      <c r="DG30" s="644"/>
      <c r="DH30" s="644"/>
      <c r="DI30" s="644"/>
      <c r="DJ30" s="644"/>
      <c r="DK30" s="645"/>
      <c r="DL30" s="649">
        <v>2338585</v>
      </c>
      <c r="DM30" s="644"/>
      <c r="DN30" s="644"/>
      <c r="DO30" s="644"/>
      <c r="DP30" s="644"/>
      <c r="DQ30" s="644"/>
      <c r="DR30" s="644"/>
      <c r="DS30" s="644"/>
      <c r="DT30" s="644"/>
      <c r="DU30" s="644"/>
      <c r="DV30" s="645"/>
      <c r="DW30" s="646">
        <v>16.7</v>
      </c>
      <c r="DX30" s="675"/>
      <c r="DY30" s="675"/>
      <c r="DZ30" s="675"/>
      <c r="EA30" s="675"/>
      <c r="EB30" s="675"/>
      <c r="EC30" s="677"/>
    </row>
    <row r="31" spans="2:133" ht="11.25" customHeight="1">
      <c r="B31" s="638" t="s">
        <v>307</v>
      </c>
      <c r="C31" s="639"/>
      <c r="D31" s="639"/>
      <c r="E31" s="639"/>
      <c r="F31" s="639"/>
      <c r="G31" s="639"/>
      <c r="H31" s="639"/>
      <c r="I31" s="639"/>
      <c r="J31" s="639"/>
      <c r="K31" s="639"/>
      <c r="L31" s="639"/>
      <c r="M31" s="639"/>
      <c r="N31" s="639"/>
      <c r="O31" s="639"/>
      <c r="P31" s="639"/>
      <c r="Q31" s="640"/>
      <c r="R31" s="641">
        <v>126918</v>
      </c>
      <c r="S31" s="644"/>
      <c r="T31" s="644"/>
      <c r="U31" s="644"/>
      <c r="V31" s="644"/>
      <c r="W31" s="644"/>
      <c r="X31" s="644"/>
      <c r="Y31" s="645"/>
      <c r="Z31" s="703">
        <v>0.5</v>
      </c>
      <c r="AA31" s="703"/>
      <c r="AB31" s="703"/>
      <c r="AC31" s="703"/>
      <c r="AD31" s="704" t="s">
        <v>221</v>
      </c>
      <c r="AE31" s="704"/>
      <c r="AF31" s="704"/>
      <c r="AG31" s="704"/>
      <c r="AH31" s="704"/>
      <c r="AI31" s="704"/>
      <c r="AJ31" s="704"/>
      <c r="AK31" s="704"/>
      <c r="AL31" s="646" t="s">
        <v>221</v>
      </c>
      <c r="AM31" s="647"/>
      <c r="AN31" s="647"/>
      <c r="AO31" s="705"/>
      <c r="AP31" s="733"/>
      <c r="AQ31" s="734"/>
      <c r="AR31" s="734"/>
      <c r="AS31" s="734"/>
      <c r="AT31" s="738"/>
      <c r="AU31" s="209" t="s">
        <v>308</v>
      </c>
      <c r="AV31" s="209"/>
      <c r="AW31" s="209"/>
      <c r="AX31" s="638" t="s">
        <v>309</v>
      </c>
      <c r="AY31" s="639"/>
      <c r="AZ31" s="639"/>
      <c r="BA31" s="639"/>
      <c r="BB31" s="639"/>
      <c r="BC31" s="639"/>
      <c r="BD31" s="639"/>
      <c r="BE31" s="639"/>
      <c r="BF31" s="640"/>
      <c r="BG31" s="719">
        <v>98.8</v>
      </c>
      <c r="BH31" s="642"/>
      <c r="BI31" s="642"/>
      <c r="BJ31" s="642"/>
      <c r="BK31" s="642"/>
      <c r="BL31" s="642"/>
      <c r="BM31" s="647">
        <v>96.6</v>
      </c>
      <c r="BN31" s="720"/>
      <c r="BO31" s="720"/>
      <c r="BP31" s="720"/>
      <c r="BQ31" s="681"/>
      <c r="BR31" s="719">
        <v>99</v>
      </c>
      <c r="BS31" s="642"/>
      <c r="BT31" s="642"/>
      <c r="BU31" s="642"/>
      <c r="BV31" s="642"/>
      <c r="BW31" s="642"/>
      <c r="BX31" s="647">
        <v>96.4</v>
      </c>
      <c r="BY31" s="720"/>
      <c r="BZ31" s="720"/>
      <c r="CA31" s="720"/>
      <c r="CB31" s="681"/>
      <c r="CD31" s="727"/>
      <c r="CE31" s="728"/>
      <c r="CF31" s="685" t="s">
        <v>310</v>
      </c>
      <c r="CG31" s="682"/>
      <c r="CH31" s="682"/>
      <c r="CI31" s="682"/>
      <c r="CJ31" s="682"/>
      <c r="CK31" s="682"/>
      <c r="CL31" s="682"/>
      <c r="CM31" s="682"/>
      <c r="CN31" s="682"/>
      <c r="CO31" s="682"/>
      <c r="CP31" s="682"/>
      <c r="CQ31" s="683"/>
      <c r="CR31" s="641">
        <v>195986</v>
      </c>
      <c r="CS31" s="642"/>
      <c r="CT31" s="642"/>
      <c r="CU31" s="642"/>
      <c r="CV31" s="642"/>
      <c r="CW31" s="642"/>
      <c r="CX31" s="642"/>
      <c r="CY31" s="643"/>
      <c r="CZ31" s="646">
        <v>0.9</v>
      </c>
      <c r="DA31" s="675"/>
      <c r="DB31" s="675"/>
      <c r="DC31" s="676"/>
      <c r="DD31" s="649">
        <v>185288</v>
      </c>
      <c r="DE31" s="642"/>
      <c r="DF31" s="642"/>
      <c r="DG31" s="642"/>
      <c r="DH31" s="642"/>
      <c r="DI31" s="642"/>
      <c r="DJ31" s="642"/>
      <c r="DK31" s="643"/>
      <c r="DL31" s="649">
        <v>185288</v>
      </c>
      <c r="DM31" s="642"/>
      <c r="DN31" s="642"/>
      <c r="DO31" s="642"/>
      <c r="DP31" s="642"/>
      <c r="DQ31" s="642"/>
      <c r="DR31" s="642"/>
      <c r="DS31" s="642"/>
      <c r="DT31" s="642"/>
      <c r="DU31" s="642"/>
      <c r="DV31" s="643"/>
      <c r="DW31" s="646">
        <v>1.3</v>
      </c>
      <c r="DX31" s="675"/>
      <c r="DY31" s="675"/>
      <c r="DZ31" s="675"/>
      <c r="EA31" s="675"/>
      <c r="EB31" s="675"/>
      <c r="EC31" s="677"/>
    </row>
    <row r="32" spans="2:133" ht="11.25" customHeight="1">
      <c r="B32" s="638" t="s">
        <v>311</v>
      </c>
      <c r="C32" s="639"/>
      <c r="D32" s="639"/>
      <c r="E32" s="639"/>
      <c r="F32" s="639"/>
      <c r="G32" s="639"/>
      <c r="H32" s="639"/>
      <c r="I32" s="639"/>
      <c r="J32" s="639"/>
      <c r="K32" s="639"/>
      <c r="L32" s="639"/>
      <c r="M32" s="639"/>
      <c r="N32" s="639"/>
      <c r="O32" s="639"/>
      <c r="P32" s="639"/>
      <c r="Q32" s="640"/>
      <c r="R32" s="641">
        <v>958208</v>
      </c>
      <c r="S32" s="644"/>
      <c r="T32" s="644"/>
      <c r="U32" s="644"/>
      <c r="V32" s="644"/>
      <c r="W32" s="644"/>
      <c r="X32" s="644"/>
      <c r="Y32" s="645"/>
      <c r="Z32" s="703">
        <v>4.0999999999999996</v>
      </c>
      <c r="AA32" s="703"/>
      <c r="AB32" s="703"/>
      <c r="AC32" s="703"/>
      <c r="AD32" s="704" t="s">
        <v>230</v>
      </c>
      <c r="AE32" s="704"/>
      <c r="AF32" s="704"/>
      <c r="AG32" s="704"/>
      <c r="AH32" s="704"/>
      <c r="AI32" s="704"/>
      <c r="AJ32" s="704"/>
      <c r="AK32" s="704"/>
      <c r="AL32" s="646" t="s">
        <v>239</v>
      </c>
      <c r="AM32" s="647"/>
      <c r="AN32" s="647"/>
      <c r="AO32" s="705"/>
      <c r="AP32" s="735"/>
      <c r="AQ32" s="736"/>
      <c r="AR32" s="736"/>
      <c r="AS32" s="736"/>
      <c r="AT32" s="739"/>
      <c r="AU32" s="211"/>
      <c r="AV32" s="211"/>
      <c r="AW32" s="211"/>
      <c r="AX32" s="653" t="s">
        <v>312</v>
      </c>
      <c r="AY32" s="654"/>
      <c r="AZ32" s="654"/>
      <c r="BA32" s="654"/>
      <c r="BB32" s="654"/>
      <c r="BC32" s="654"/>
      <c r="BD32" s="654"/>
      <c r="BE32" s="654"/>
      <c r="BF32" s="655"/>
      <c r="BG32" s="718">
        <v>98</v>
      </c>
      <c r="BH32" s="657"/>
      <c r="BI32" s="657"/>
      <c r="BJ32" s="657"/>
      <c r="BK32" s="657"/>
      <c r="BL32" s="657"/>
      <c r="BM32" s="701">
        <v>86.6</v>
      </c>
      <c r="BN32" s="657"/>
      <c r="BO32" s="657"/>
      <c r="BP32" s="657"/>
      <c r="BQ32" s="694"/>
      <c r="BR32" s="718">
        <v>97.8</v>
      </c>
      <c r="BS32" s="657"/>
      <c r="BT32" s="657"/>
      <c r="BU32" s="657"/>
      <c r="BV32" s="657"/>
      <c r="BW32" s="657"/>
      <c r="BX32" s="701">
        <v>86</v>
      </c>
      <c r="BY32" s="657"/>
      <c r="BZ32" s="657"/>
      <c r="CA32" s="657"/>
      <c r="CB32" s="694"/>
      <c r="CD32" s="729"/>
      <c r="CE32" s="730"/>
      <c r="CF32" s="685" t="s">
        <v>313</v>
      </c>
      <c r="CG32" s="682"/>
      <c r="CH32" s="682"/>
      <c r="CI32" s="682"/>
      <c r="CJ32" s="682"/>
      <c r="CK32" s="682"/>
      <c r="CL32" s="682"/>
      <c r="CM32" s="682"/>
      <c r="CN32" s="682"/>
      <c r="CO32" s="682"/>
      <c r="CP32" s="682"/>
      <c r="CQ32" s="683"/>
      <c r="CR32" s="641" t="s">
        <v>239</v>
      </c>
      <c r="CS32" s="644"/>
      <c r="CT32" s="644"/>
      <c r="CU32" s="644"/>
      <c r="CV32" s="644"/>
      <c r="CW32" s="644"/>
      <c r="CX32" s="644"/>
      <c r="CY32" s="645"/>
      <c r="CZ32" s="646" t="s">
        <v>131</v>
      </c>
      <c r="DA32" s="675"/>
      <c r="DB32" s="675"/>
      <c r="DC32" s="676"/>
      <c r="DD32" s="649" t="s">
        <v>239</v>
      </c>
      <c r="DE32" s="644"/>
      <c r="DF32" s="644"/>
      <c r="DG32" s="644"/>
      <c r="DH32" s="644"/>
      <c r="DI32" s="644"/>
      <c r="DJ32" s="644"/>
      <c r="DK32" s="645"/>
      <c r="DL32" s="649" t="s">
        <v>221</v>
      </c>
      <c r="DM32" s="644"/>
      <c r="DN32" s="644"/>
      <c r="DO32" s="644"/>
      <c r="DP32" s="644"/>
      <c r="DQ32" s="644"/>
      <c r="DR32" s="644"/>
      <c r="DS32" s="644"/>
      <c r="DT32" s="644"/>
      <c r="DU32" s="644"/>
      <c r="DV32" s="645"/>
      <c r="DW32" s="646" t="s">
        <v>221</v>
      </c>
      <c r="DX32" s="675"/>
      <c r="DY32" s="675"/>
      <c r="DZ32" s="675"/>
      <c r="EA32" s="675"/>
      <c r="EB32" s="675"/>
      <c r="EC32" s="677"/>
    </row>
    <row r="33" spans="2:133" ht="11.25" customHeight="1">
      <c r="B33" s="638" t="s">
        <v>314</v>
      </c>
      <c r="C33" s="639"/>
      <c r="D33" s="639"/>
      <c r="E33" s="639"/>
      <c r="F33" s="639"/>
      <c r="G33" s="639"/>
      <c r="H33" s="639"/>
      <c r="I33" s="639"/>
      <c r="J33" s="639"/>
      <c r="K33" s="639"/>
      <c r="L33" s="639"/>
      <c r="M33" s="639"/>
      <c r="N33" s="639"/>
      <c r="O33" s="639"/>
      <c r="P33" s="639"/>
      <c r="Q33" s="640"/>
      <c r="R33" s="641">
        <v>1564901</v>
      </c>
      <c r="S33" s="644"/>
      <c r="T33" s="644"/>
      <c r="U33" s="644"/>
      <c r="V33" s="644"/>
      <c r="W33" s="644"/>
      <c r="X33" s="644"/>
      <c r="Y33" s="645"/>
      <c r="Z33" s="703">
        <v>6.7</v>
      </c>
      <c r="AA33" s="703"/>
      <c r="AB33" s="703"/>
      <c r="AC33" s="703"/>
      <c r="AD33" s="704" t="s">
        <v>230</v>
      </c>
      <c r="AE33" s="704"/>
      <c r="AF33" s="704"/>
      <c r="AG33" s="704"/>
      <c r="AH33" s="704"/>
      <c r="AI33" s="704"/>
      <c r="AJ33" s="704"/>
      <c r="AK33" s="704"/>
      <c r="AL33" s="646" t="s">
        <v>221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315</v>
      </c>
      <c r="CE33" s="682"/>
      <c r="CF33" s="682"/>
      <c r="CG33" s="682"/>
      <c r="CH33" s="682"/>
      <c r="CI33" s="682"/>
      <c r="CJ33" s="682"/>
      <c r="CK33" s="682"/>
      <c r="CL33" s="682"/>
      <c r="CM33" s="682"/>
      <c r="CN33" s="682"/>
      <c r="CO33" s="682"/>
      <c r="CP33" s="682"/>
      <c r="CQ33" s="683"/>
      <c r="CR33" s="641">
        <v>9848062</v>
      </c>
      <c r="CS33" s="642"/>
      <c r="CT33" s="642"/>
      <c r="CU33" s="642"/>
      <c r="CV33" s="642"/>
      <c r="CW33" s="642"/>
      <c r="CX33" s="642"/>
      <c r="CY33" s="643"/>
      <c r="CZ33" s="646">
        <v>44.4</v>
      </c>
      <c r="DA33" s="675"/>
      <c r="DB33" s="675"/>
      <c r="DC33" s="676"/>
      <c r="DD33" s="649">
        <v>8248917</v>
      </c>
      <c r="DE33" s="642"/>
      <c r="DF33" s="642"/>
      <c r="DG33" s="642"/>
      <c r="DH33" s="642"/>
      <c r="DI33" s="642"/>
      <c r="DJ33" s="642"/>
      <c r="DK33" s="643"/>
      <c r="DL33" s="649">
        <v>5315925</v>
      </c>
      <c r="DM33" s="642"/>
      <c r="DN33" s="642"/>
      <c r="DO33" s="642"/>
      <c r="DP33" s="642"/>
      <c r="DQ33" s="642"/>
      <c r="DR33" s="642"/>
      <c r="DS33" s="642"/>
      <c r="DT33" s="642"/>
      <c r="DU33" s="642"/>
      <c r="DV33" s="643"/>
      <c r="DW33" s="646">
        <v>38</v>
      </c>
      <c r="DX33" s="675"/>
      <c r="DY33" s="675"/>
      <c r="DZ33" s="675"/>
      <c r="EA33" s="675"/>
      <c r="EB33" s="675"/>
      <c r="EC33" s="677"/>
    </row>
    <row r="34" spans="2:133" ht="11.25" customHeight="1">
      <c r="B34" s="638" t="s">
        <v>316</v>
      </c>
      <c r="C34" s="639"/>
      <c r="D34" s="639"/>
      <c r="E34" s="639"/>
      <c r="F34" s="639"/>
      <c r="G34" s="639"/>
      <c r="H34" s="639"/>
      <c r="I34" s="639"/>
      <c r="J34" s="639"/>
      <c r="K34" s="639"/>
      <c r="L34" s="639"/>
      <c r="M34" s="639"/>
      <c r="N34" s="639"/>
      <c r="O34" s="639"/>
      <c r="P34" s="639"/>
      <c r="Q34" s="640"/>
      <c r="R34" s="641">
        <v>412935</v>
      </c>
      <c r="S34" s="644"/>
      <c r="T34" s="644"/>
      <c r="U34" s="644"/>
      <c r="V34" s="644"/>
      <c r="W34" s="644"/>
      <c r="X34" s="644"/>
      <c r="Y34" s="645"/>
      <c r="Z34" s="703">
        <v>1.8</v>
      </c>
      <c r="AA34" s="703"/>
      <c r="AB34" s="703"/>
      <c r="AC34" s="703"/>
      <c r="AD34" s="704">
        <v>187</v>
      </c>
      <c r="AE34" s="704"/>
      <c r="AF34" s="704"/>
      <c r="AG34" s="704"/>
      <c r="AH34" s="704"/>
      <c r="AI34" s="704"/>
      <c r="AJ34" s="704"/>
      <c r="AK34" s="704"/>
      <c r="AL34" s="646">
        <v>0</v>
      </c>
      <c r="AM34" s="647"/>
      <c r="AN34" s="647"/>
      <c r="AO34" s="705"/>
      <c r="AP34" s="214"/>
      <c r="AQ34" s="715" t="s">
        <v>317</v>
      </c>
      <c r="AR34" s="716"/>
      <c r="AS34" s="716"/>
      <c r="AT34" s="716"/>
      <c r="AU34" s="716"/>
      <c r="AV34" s="716"/>
      <c r="AW34" s="716"/>
      <c r="AX34" s="716"/>
      <c r="AY34" s="716"/>
      <c r="AZ34" s="716"/>
      <c r="BA34" s="716"/>
      <c r="BB34" s="716"/>
      <c r="BC34" s="716"/>
      <c r="BD34" s="716"/>
      <c r="BE34" s="716"/>
      <c r="BF34" s="717"/>
      <c r="BG34" s="715" t="s">
        <v>318</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319</v>
      </c>
      <c r="CE34" s="682"/>
      <c r="CF34" s="682"/>
      <c r="CG34" s="682"/>
      <c r="CH34" s="682"/>
      <c r="CI34" s="682"/>
      <c r="CJ34" s="682"/>
      <c r="CK34" s="682"/>
      <c r="CL34" s="682"/>
      <c r="CM34" s="682"/>
      <c r="CN34" s="682"/>
      <c r="CO34" s="682"/>
      <c r="CP34" s="682"/>
      <c r="CQ34" s="683"/>
      <c r="CR34" s="641">
        <v>3326051</v>
      </c>
      <c r="CS34" s="644"/>
      <c r="CT34" s="644"/>
      <c r="CU34" s="644"/>
      <c r="CV34" s="644"/>
      <c r="CW34" s="644"/>
      <c r="CX34" s="644"/>
      <c r="CY34" s="645"/>
      <c r="CZ34" s="646">
        <v>15</v>
      </c>
      <c r="DA34" s="675"/>
      <c r="DB34" s="675"/>
      <c r="DC34" s="676"/>
      <c r="DD34" s="649">
        <v>2514680</v>
      </c>
      <c r="DE34" s="644"/>
      <c r="DF34" s="644"/>
      <c r="DG34" s="644"/>
      <c r="DH34" s="644"/>
      <c r="DI34" s="644"/>
      <c r="DJ34" s="644"/>
      <c r="DK34" s="645"/>
      <c r="DL34" s="649">
        <v>2239405</v>
      </c>
      <c r="DM34" s="644"/>
      <c r="DN34" s="644"/>
      <c r="DO34" s="644"/>
      <c r="DP34" s="644"/>
      <c r="DQ34" s="644"/>
      <c r="DR34" s="644"/>
      <c r="DS34" s="644"/>
      <c r="DT34" s="644"/>
      <c r="DU34" s="644"/>
      <c r="DV34" s="645"/>
      <c r="DW34" s="646">
        <v>16</v>
      </c>
      <c r="DX34" s="675"/>
      <c r="DY34" s="675"/>
      <c r="DZ34" s="675"/>
      <c r="EA34" s="675"/>
      <c r="EB34" s="675"/>
      <c r="EC34" s="677"/>
    </row>
    <row r="35" spans="2:133" ht="11.25" customHeight="1">
      <c r="B35" s="638" t="s">
        <v>320</v>
      </c>
      <c r="C35" s="639"/>
      <c r="D35" s="639"/>
      <c r="E35" s="639"/>
      <c r="F35" s="639"/>
      <c r="G35" s="639"/>
      <c r="H35" s="639"/>
      <c r="I35" s="639"/>
      <c r="J35" s="639"/>
      <c r="K35" s="639"/>
      <c r="L35" s="639"/>
      <c r="M35" s="639"/>
      <c r="N35" s="639"/>
      <c r="O35" s="639"/>
      <c r="P35" s="639"/>
      <c r="Q35" s="640"/>
      <c r="R35" s="641">
        <v>1960133</v>
      </c>
      <c r="S35" s="644"/>
      <c r="T35" s="644"/>
      <c r="U35" s="644"/>
      <c r="V35" s="644"/>
      <c r="W35" s="644"/>
      <c r="X35" s="644"/>
      <c r="Y35" s="645"/>
      <c r="Z35" s="703">
        <v>8.4</v>
      </c>
      <c r="AA35" s="703"/>
      <c r="AB35" s="703"/>
      <c r="AC35" s="703"/>
      <c r="AD35" s="704" t="s">
        <v>221</v>
      </c>
      <c r="AE35" s="704"/>
      <c r="AF35" s="704"/>
      <c r="AG35" s="704"/>
      <c r="AH35" s="704"/>
      <c r="AI35" s="704"/>
      <c r="AJ35" s="704"/>
      <c r="AK35" s="704"/>
      <c r="AL35" s="646" t="s">
        <v>239</v>
      </c>
      <c r="AM35" s="647"/>
      <c r="AN35" s="647"/>
      <c r="AO35" s="705"/>
      <c r="AP35" s="214"/>
      <c r="AQ35" s="709" t="s">
        <v>321</v>
      </c>
      <c r="AR35" s="710"/>
      <c r="AS35" s="710"/>
      <c r="AT35" s="710"/>
      <c r="AU35" s="710"/>
      <c r="AV35" s="710"/>
      <c r="AW35" s="710"/>
      <c r="AX35" s="710"/>
      <c r="AY35" s="711"/>
      <c r="AZ35" s="706">
        <v>2780475</v>
      </c>
      <c r="BA35" s="707"/>
      <c r="BB35" s="707"/>
      <c r="BC35" s="707"/>
      <c r="BD35" s="707"/>
      <c r="BE35" s="707"/>
      <c r="BF35" s="708"/>
      <c r="BG35" s="712" t="s">
        <v>322</v>
      </c>
      <c r="BH35" s="713"/>
      <c r="BI35" s="713"/>
      <c r="BJ35" s="713"/>
      <c r="BK35" s="713"/>
      <c r="BL35" s="713"/>
      <c r="BM35" s="713"/>
      <c r="BN35" s="713"/>
      <c r="BO35" s="713"/>
      <c r="BP35" s="713"/>
      <c r="BQ35" s="713"/>
      <c r="BR35" s="713"/>
      <c r="BS35" s="713"/>
      <c r="BT35" s="713"/>
      <c r="BU35" s="714"/>
      <c r="BV35" s="706">
        <v>307446</v>
      </c>
      <c r="BW35" s="707"/>
      <c r="BX35" s="707"/>
      <c r="BY35" s="707"/>
      <c r="BZ35" s="707"/>
      <c r="CA35" s="707"/>
      <c r="CB35" s="708"/>
      <c r="CD35" s="685" t="s">
        <v>323</v>
      </c>
      <c r="CE35" s="682"/>
      <c r="CF35" s="682"/>
      <c r="CG35" s="682"/>
      <c r="CH35" s="682"/>
      <c r="CI35" s="682"/>
      <c r="CJ35" s="682"/>
      <c r="CK35" s="682"/>
      <c r="CL35" s="682"/>
      <c r="CM35" s="682"/>
      <c r="CN35" s="682"/>
      <c r="CO35" s="682"/>
      <c r="CP35" s="682"/>
      <c r="CQ35" s="683"/>
      <c r="CR35" s="641">
        <v>138919</v>
      </c>
      <c r="CS35" s="642"/>
      <c r="CT35" s="642"/>
      <c r="CU35" s="642"/>
      <c r="CV35" s="642"/>
      <c r="CW35" s="642"/>
      <c r="CX35" s="642"/>
      <c r="CY35" s="643"/>
      <c r="CZ35" s="646">
        <v>0.6</v>
      </c>
      <c r="DA35" s="675"/>
      <c r="DB35" s="675"/>
      <c r="DC35" s="676"/>
      <c r="DD35" s="649">
        <v>125161</v>
      </c>
      <c r="DE35" s="642"/>
      <c r="DF35" s="642"/>
      <c r="DG35" s="642"/>
      <c r="DH35" s="642"/>
      <c r="DI35" s="642"/>
      <c r="DJ35" s="642"/>
      <c r="DK35" s="643"/>
      <c r="DL35" s="649">
        <v>125161</v>
      </c>
      <c r="DM35" s="642"/>
      <c r="DN35" s="642"/>
      <c r="DO35" s="642"/>
      <c r="DP35" s="642"/>
      <c r="DQ35" s="642"/>
      <c r="DR35" s="642"/>
      <c r="DS35" s="642"/>
      <c r="DT35" s="642"/>
      <c r="DU35" s="642"/>
      <c r="DV35" s="643"/>
      <c r="DW35" s="646">
        <v>0.9</v>
      </c>
      <c r="DX35" s="675"/>
      <c r="DY35" s="675"/>
      <c r="DZ35" s="675"/>
      <c r="EA35" s="675"/>
      <c r="EB35" s="675"/>
      <c r="EC35" s="677"/>
    </row>
    <row r="36" spans="2:133" ht="11.25" customHeight="1">
      <c r="B36" s="638" t="s">
        <v>324</v>
      </c>
      <c r="C36" s="639"/>
      <c r="D36" s="639"/>
      <c r="E36" s="639"/>
      <c r="F36" s="639"/>
      <c r="G36" s="639"/>
      <c r="H36" s="639"/>
      <c r="I36" s="639"/>
      <c r="J36" s="639"/>
      <c r="K36" s="639"/>
      <c r="L36" s="639"/>
      <c r="M36" s="639"/>
      <c r="N36" s="639"/>
      <c r="O36" s="639"/>
      <c r="P36" s="639"/>
      <c r="Q36" s="640"/>
      <c r="R36" s="641" t="s">
        <v>239</v>
      </c>
      <c r="S36" s="644"/>
      <c r="T36" s="644"/>
      <c r="U36" s="644"/>
      <c r="V36" s="644"/>
      <c r="W36" s="644"/>
      <c r="X36" s="644"/>
      <c r="Y36" s="645"/>
      <c r="Z36" s="703" t="s">
        <v>221</v>
      </c>
      <c r="AA36" s="703"/>
      <c r="AB36" s="703"/>
      <c r="AC36" s="703"/>
      <c r="AD36" s="704" t="s">
        <v>239</v>
      </c>
      <c r="AE36" s="704"/>
      <c r="AF36" s="704"/>
      <c r="AG36" s="704"/>
      <c r="AH36" s="704"/>
      <c r="AI36" s="704"/>
      <c r="AJ36" s="704"/>
      <c r="AK36" s="704"/>
      <c r="AL36" s="646" t="s">
        <v>239</v>
      </c>
      <c r="AM36" s="647"/>
      <c r="AN36" s="647"/>
      <c r="AO36" s="705"/>
      <c r="AQ36" s="678" t="s">
        <v>325</v>
      </c>
      <c r="AR36" s="679"/>
      <c r="AS36" s="679"/>
      <c r="AT36" s="679"/>
      <c r="AU36" s="679"/>
      <c r="AV36" s="679"/>
      <c r="AW36" s="679"/>
      <c r="AX36" s="679"/>
      <c r="AY36" s="680"/>
      <c r="AZ36" s="641">
        <v>629695</v>
      </c>
      <c r="BA36" s="644"/>
      <c r="BB36" s="644"/>
      <c r="BC36" s="644"/>
      <c r="BD36" s="642"/>
      <c r="BE36" s="642"/>
      <c r="BF36" s="681"/>
      <c r="BG36" s="685" t="s">
        <v>326</v>
      </c>
      <c r="BH36" s="682"/>
      <c r="BI36" s="682"/>
      <c r="BJ36" s="682"/>
      <c r="BK36" s="682"/>
      <c r="BL36" s="682"/>
      <c r="BM36" s="682"/>
      <c r="BN36" s="682"/>
      <c r="BO36" s="682"/>
      <c r="BP36" s="682"/>
      <c r="BQ36" s="682"/>
      <c r="BR36" s="682"/>
      <c r="BS36" s="682"/>
      <c r="BT36" s="682"/>
      <c r="BU36" s="683"/>
      <c r="BV36" s="641">
        <v>271051</v>
      </c>
      <c r="BW36" s="644"/>
      <c r="BX36" s="644"/>
      <c r="BY36" s="644"/>
      <c r="BZ36" s="644"/>
      <c r="CA36" s="644"/>
      <c r="CB36" s="684"/>
      <c r="CD36" s="685" t="s">
        <v>327</v>
      </c>
      <c r="CE36" s="682"/>
      <c r="CF36" s="682"/>
      <c r="CG36" s="682"/>
      <c r="CH36" s="682"/>
      <c r="CI36" s="682"/>
      <c r="CJ36" s="682"/>
      <c r="CK36" s="682"/>
      <c r="CL36" s="682"/>
      <c r="CM36" s="682"/>
      <c r="CN36" s="682"/>
      <c r="CO36" s="682"/>
      <c r="CP36" s="682"/>
      <c r="CQ36" s="683"/>
      <c r="CR36" s="641">
        <v>2225235</v>
      </c>
      <c r="CS36" s="644"/>
      <c r="CT36" s="644"/>
      <c r="CU36" s="644"/>
      <c r="CV36" s="644"/>
      <c r="CW36" s="644"/>
      <c r="CX36" s="644"/>
      <c r="CY36" s="645"/>
      <c r="CZ36" s="646">
        <v>10</v>
      </c>
      <c r="DA36" s="675"/>
      <c r="DB36" s="675"/>
      <c r="DC36" s="676"/>
      <c r="DD36" s="649">
        <v>1818952</v>
      </c>
      <c r="DE36" s="644"/>
      <c r="DF36" s="644"/>
      <c r="DG36" s="644"/>
      <c r="DH36" s="644"/>
      <c r="DI36" s="644"/>
      <c r="DJ36" s="644"/>
      <c r="DK36" s="645"/>
      <c r="DL36" s="649">
        <v>1042086</v>
      </c>
      <c r="DM36" s="644"/>
      <c r="DN36" s="644"/>
      <c r="DO36" s="644"/>
      <c r="DP36" s="644"/>
      <c r="DQ36" s="644"/>
      <c r="DR36" s="644"/>
      <c r="DS36" s="644"/>
      <c r="DT36" s="644"/>
      <c r="DU36" s="644"/>
      <c r="DV36" s="645"/>
      <c r="DW36" s="646">
        <v>7.5</v>
      </c>
      <c r="DX36" s="675"/>
      <c r="DY36" s="675"/>
      <c r="DZ36" s="675"/>
      <c r="EA36" s="675"/>
      <c r="EB36" s="675"/>
      <c r="EC36" s="677"/>
    </row>
    <row r="37" spans="2:133" ht="11.25" customHeight="1">
      <c r="B37" s="638" t="s">
        <v>328</v>
      </c>
      <c r="C37" s="639"/>
      <c r="D37" s="639"/>
      <c r="E37" s="639"/>
      <c r="F37" s="639"/>
      <c r="G37" s="639"/>
      <c r="H37" s="639"/>
      <c r="I37" s="639"/>
      <c r="J37" s="639"/>
      <c r="K37" s="639"/>
      <c r="L37" s="639"/>
      <c r="M37" s="639"/>
      <c r="N37" s="639"/>
      <c r="O37" s="639"/>
      <c r="P37" s="639"/>
      <c r="Q37" s="640"/>
      <c r="R37" s="641">
        <v>675533</v>
      </c>
      <c r="S37" s="644"/>
      <c r="T37" s="644"/>
      <c r="U37" s="644"/>
      <c r="V37" s="644"/>
      <c r="W37" s="644"/>
      <c r="X37" s="644"/>
      <c r="Y37" s="645"/>
      <c r="Z37" s="703">
        <v>2.9</v>
      </c>
      <c r="AA37" s="703"/>
      <c r="AB37" s="703"/>
      <c r="AC37" s="703"/>
      <c r="AD37" s="704" t="s">
        <v>239</v>
      </c>
      <c r="AE37" s="704"/>
      <c r="AF37" s="704"/>
      <c r="AG37" s="704"/>
      <c r="AH37" s="704"/>
      <c r="AI37" s="704"/>
      <c r="AJ37" s="704"/>
      <c r="AK37" s="704"/>
      <c r="AL37" s="646" t="s">
        <v>221</v>
      </c>
      <c r="AM37" s="647"/>
      <c r="AN37" s="647"/>
      <c r="AO37" s="705"/>
      <c r="AQ37" s="678" t="s">
        <v>329</v>
      </c>
      <c r="AR37" s="679"/>
      <c r="AS37" s="679"/>
      <c r="AT37" s="679"/>
      <c r="AU37" s="679"/>
      <c r="AV37" s="679"/>
      <c r="AW37" s="679"/>
      <c r="AX37" s="679"/>
      <c r="AY37" s="680"/>
      <c r="AZ37" s="641">
        <v>251711</v>
      </c>
      <c r="BA37" s="644"/>
      <c r="BB37" s="644"/>
      <c r="BC37" s="644"/>
      <c r="BD37" s="642"/>
      <c r="BE37" s="642"/>
      <c r="BF37" s="681"/>
      <c r="BG37" s="685" t="s">
        <v>330</v>
      </c>
      <c r="BH37" s="682"/>
      <c r="BI37" s="682"/>
      <c r="BJ37" s="682"/>
      <c r="BK37" s="682"/>
      <c r="BL37" s="682"/>
      <c r="BM37" s="682"/>
      <c r="BN37" s="682"/>
      <c r="BO37" s="682"/>
      <c r="BP37" s="682"/>
      <c r="BQ37" s="682"/>
      <c r="BR37" s="682"/>
      <c r="BS37" s="682"/>
      <c r="BT37" s="682"/>
      <c r="BU37" s="683"/>
      <c r="BV37" s="641">
        <v>6965</v>
      </c>
      <c r="BW37" s="644"/>
      <c r="BX37" s="644"/>
      <c r="BY37" s="644"/>
      <c r="BZ37" s="644"/>
      <c r="CA37" s="644"/>
      <c r="CB37" s="684"/>
      <c r="CD37" s="685" t="s">
        <v>331</v>
      </c>
      <c r="CE37" s="682"/>
      <c r="CF37" s="682"/>
      <c r="CG37" s="682"/>
      <c r="CH37" s="682"/>
      <c r="CI37" s="682"/>
      <c r="CJ37" s="682"/>
      <c r="CK37" s="682"/>
      <c r="CL37" s="682"/>
      <c r="CM37" s="682"/>
      <c r="CN37" s="682"/>
      <c r="CO37" s="682"/>
      <c r="CP37" s="682"/>
      <c r="CQ37" s="683"/>
      <c r="CR37" s="641">
        <v>525737</v>
      </c>
      <c r="CS37" s="642"/>
      <c r="CT37" s="642"/>
      <c r="CU37" s="642"/>
      <c r="CV37" s="642"/>
      <c r="CW37" s="642"/>
      <c r="CX37" s="642"/>
      <c r="CY37" s="643"/>
      <c r="CZ37" s="646">
        <v>2.4</v>
      </c>
      <c r="DA37" s="675"/>
      <c r="DB37" s="675"/>
      <c r="DC37" s="676"/>
      <c r="DD37" s="649">
        <v>525581</v>
      </c>
      <c r="DE37" s="642"/>
      <c r="DF37" s="642"/>
      <c r="DG37" s="642"/>
      <c r="DH37" s="642"/>
      <c r="DI37" s="642"/>
      <c r="DJ37" s="642"/>
      <c r="DK37" s="643"/>
      <c r="DL37" s="649">
        <v>406096</v>
      </c>
      <c r="DM37" s="642"/>
      <c r="DN37" s="642"/>
      <c r="DO37" s="642"/>
      <c r="DP37" s="642"/>
      <c r="DQ37" s="642"/>
      <c r="DR37" s="642"/>
      <c r="DS37" s="642"/>
      <c r="DT37" s="642"/>
      <c r="DU37" s="642"/>
      <c r="DV37" s="643"/>
      <c r="DW37" s="646">
        <v>2.9</v>
      </c>
      <c r="DX37" s="675"/>
      <c r="DY37" s="675"/>
      <c r="DZ37" s="675"/>
      <c r="EA37" s="675"/>
      <c r="EB37" s="675"/>
      <c r="EC37" s="677"/>
    </row>
    <row r="38" spans="2:133" ht="11.25" customHeight="1">
      <c r="B38" s="653" t="s">
        <v>332</v>
      </c>
      <c r="C38" s="654"/>
      <c r="D38" s="654"/>
      <c r="E38" s="654"/>
      <c r="F38" s="654"/>
      <c r="G38" s="654"/>
      <c r="H38" s="654"/>
      <c r="I38" s="654"/>
      <c r="J38" s="654"/>
      <c r="K38" s="654"/>
      <c r="L38" s="654"/>
      <c r="M38" s="654"/>
      <c r="N38" s="654"/>
      <c r="O38" s="654"/>
      <c r="P38" s="654"/>
      <c r="Q38" s="655"/>
      <c r="R38" s="656">
        <v>23455059</v>
      </c>
      <c r="S38" s="693"/>
      <c r="T38" s="693"/>
      <c r="U38" s="693"/>
      <c r="V38" s="693"/>
      <c r="W38" s="693"/>
      <c r="X38" s="693"/>
      <c r="Y38" s="698"/>
      <c r="Z38" s="699">
        <v>100</v>
      </c>
      <c r="AA38" s="699"/>
      <c r="AB38" s="699"/>
      <c r="AC38" s="699"/>
      <c r="AD38" s="700">
        <v>13298716</v>
      </c>
      <c r="AE38" s="700"/>
      <c r="AF38" s="700"/>
      <c r="AG38" s="700"/>
      <c r="AH38" s="700"/>
      <c r="AI38" s="700"/>
      <c r="AJ38" s="700"/>
      <c r="AK38" s="700"/>
      <c r="AL38" s="659">
        <v>100</v>
      </c>
      <c r="AM38" s="701"/>
      <c r="AN38" s="701"/>
      <c r="AO38" s="702"/>
      <c r="AQ38" s="678" t="s">
        <v>333</v>
      </c>
      <c r="AR38" s="679"/>
      <c r="AS38" s="679"/>
      <c r="AT38" s="679"/>
      <c r="AU38" s="679"/>
      <c r="AV38" s="679"/>
      <c r="AW38" s="679"/>
      <c r="AX38" s="679"/>
      <c r="AY38" s="680"/>
      <c r="AZ38" s="641">
        <v>7089</v>
      </c>
      <c r="BA38" s="644"/>
      <c r="BB38" s="644"/>
      <c r="BC38" s="644"/>
      <c r="BD38" s="642"/>
      <c r="BE38" s="642"/>
      <c r="BF38" s="681"/>
      <c r="BG38" s="685" t="s">
        <v>334</v>
      </c>
      <c r="BH38" s="682"/>
      <c r="BI38" s="682"/>
      <c r="BJ38" s="682"/>
      <c r="BK38" s="682"/>
      <c r="BL38" s="682"/>
      <c r="BM38" s="682"/>
      <c r="BN38" s="682"/>
      <c r="BO38" s="682"/>
      <c r="BP38" s="682"/>
      <c r="BQ38" s="682"/>
      <c r="BR38" s="682"/>
      <c r="BS38" s="682"/>
      <c r="BT38" s="682"/>
      <c r="BU38" s="683"/>
      <c r="BV38" s="641">
        <v>11656</v>
      </c>
      <c r="BW38" s="644"/>
      <c r="BX38" s="644"/>
      <c r="BY38" s="644"/>
      <c r="BZ38" s="644"/>
      <c r="CA38" s="644"/>
      <c r="CB38" s="684"/>
      <c r="CD38" s="685" t="s">
        <v>335</v>
      </c>
      <c r="CE38" s="682"/>
      <c r="CF38" s="682"/>
      <c r="CG38" s="682"/>
      <c r="CH38" s="682"/>
      <c r="CI38" s="682"/>
      <c r="CJ38" s="682"/>
      <c r="CK38" s="682"/>
      <c r="CL38" s="682"/>
      <c r="CM38" s="682"/>
      <c r="CN38" s="682"/>
      <c r="CO38" s="682"/>
      <c r="CP38" s="682"/>
      <c r="CQ38" s="683"/>
      <c r="CR38" s="641">
        <v>2496338</v>
      </c>
      <c r="CS38" s="644"/>
      <c r="CT38" s="644"/>
      <c r="CU38" s="644"/>
      <c r="CV38" s="644"/>
      <c r="CW38" s="644"/>
      <c r="CX38" s="644"/>
      <c r="CY38" s="645"/>
      <c r="CZ38" s="646">
        <v>11.2</v>
      </c>
      <c r="DA38" s="675"/>
      <c r="DB38" s="675"/>
      <c r="DC38" s="676"/>
      <c r="DD38" s="649">
        <v>2222448</v>
      </c>
      <c r="DE38" s="644"/>
      <c r="DF38" s="644"/>
      <c r="DG38" s="644"/>
      <c r="DH38" s="644"/>
      <c r="DI38" s="644"/>
      <c r="DJ38" s="644"/>
      <c r="DK38" s="645"/>
      <c r="DL38" s="649">
        <v>1909273</v>
      </c>
      <c r="DM38" s="644"/>
      <c r="DN38" s="644"/>
      <c r="DO38" s="644"/>
      <c r="DP38" s="644"/>
      <c r="DQ38" s="644"/>
      <c r="DR38" s="644"/>
      <c r="DS38" s="644"/>
      <c r="DT38" s="644"/>
      <c r="DU38" s="644"/>
      <c r="DV38" s="645"/>
      <c r="DW38" s="646">
        <v>13.7</v>
      </c>
      <c r="DX38" s="675"/>
      <c r="DY38" s="675"/>
      <c r="DZ38" s="675"/>
      <c r="EA38" s="675"/>
      <c r="EB38" s="675"/>
      <c r="EC38" s="677"/>
    </row>
    <row r="39" spans="2:133" ht="11.25" customHeight="1">
      <c r="AQ39" s="678" t="s">
        <v>336</v>
      </c>
      <c r="AR39" s="679"/>
      <c r="AS39" s="679"/>
      <c r="AT39" s="679"/>
      <c r="AU39" s="679"/>
      <c r="AV39" s="679"/>
      <c r="AW39" s="679"/>
      <c r="AX39" s="679"/>
      <c r="AY39" s="680"/>
      <c r="AZ39" s="641" t="s">
        <v>131</v>
      </c>
      <c r="BA39" s="644"/>
      <c r="BB39" s="644"/>
      <c r="BC39" s="644"/>
      <c r="BD39" s="642"/>
      <c r="BE39" s="642"/>
      <c r="BF39" s="681"/>
      <c r="BG39" s="686" t="s">
        <v>337</v>
      </c>
      <c r="BH39" s="687"/>
      <c r="BI39" s="687"/>
      <c r="BJ39" s="687"/>
      <c r="BK39" s="687"/>
      <c r="BL39" s="215"/>
      <c r="BM39" s="682" t="s">
        <v>338</v>
      </c>
      <c r="BN39" s="682"/>
      <c r="BO39" s="682"/>
      <c r="BP39" s="682"/>
      <c r="BQ39" s="682"/>
      <c r="BR39" s="682"/>
      <c r="BS39" s="682"/>
      <c r="BT39" s="682"/>
      <c r="BU39" s="683"/>
      <c r="BV39" s="641">
        <v>78</v>
      </c>
      <c r="BW39" s="644"/>
      <c r="BX39" s="644"/>
      <c r="BY39" s="644"/>
      <c r="BZ39" s="644"/>
      <c r="CA39" s="644"/>
      <c r="CB39" s="684"/>
      <c r="CD39" s="685" t="s">
        <v>339</v>
      </c>
      <c r="CE39" s="682"/>
      <c r="CF39" s="682"/>
      <c r="CG39" s="682"/>
      <c r="CH39" s="682"/>
      <c r="CI39" s="682"/>
      <c r="CJ39" s="682"/>
      <c r="CK39" s="682"/>
      <c r="CL39" s="682"/>
      <c r="CM39" s="682"/>
      <c r="CN39" s="682"/>
      <c r="CO39" s="682"/>
      <c r="CP39" s="682"/>
      <c r="CQ39" s="683"/>
      <c r="CR39" s="641">
        <v>1630419</v>
      </c>
      <c r="CS39" s="642"/>
      <c r="CT39" s="642"/>
      <c r="CU39" s="642"/>
      <c r="CV39" s="642"/>
      <c r="CW39" s="642"/>
      <c r="CX39" s="642"/>
      <c r="CY39" s="643"/>
      <c r="CZ39" s="646">
        <v>7.3</v>
      </c>
      <c r="DA39" s="675"/>
      <c r="DB39" s="675"/>
      <c r="DC39" s="676"/>
      <c r="DD39" s="649">
        <v>1566476</v>
      </c>
      <c r="DE39" s="642"/>
      <c r="DF39" s="642"/>
      <c r="DG39" s="642"/>
      <c r="DH39" s="642"/>
      <c r="DI39" s="642"/>
      <c r="DJ39" s="642"/>
      <c r="DK39" s="643"/>
      <c r="DL39" s="649" t="s">
        <v>221</v>
      </c>
      <c r="DM39" s="642"/>
      <c r="DN39" s="642"/>
      <c r="DO39" s="642"/>
      <c r="DP39" s="642"/>
      <c r="DQ39" s="642"/>
      <c r="DR39" s="642"/>
      <c r="DS39" s="642"/>
      <c r="DT39" s="642"/>
      <c r="DU39" s="642"/>
      <c r="DV39" s="643"/>
      <c r="DW39" s="646" t="s">
        <v>221</v>
      </c>
      <c r="DX39" s="675"/>
      <c r="DY39" s="675"/>
      <c r="DZ39" s="675"/>
      <c r="EA39" s="675"/>
      <c r="EB39" s="675"/>
      <c r="EC39" s="677"/>
    </row>
    <row r="40" spans="2:133" ht="11.25" customHeight="1">
      <c r="AQ40" s="678" t="s">
        <v>340</v>
      </c>
      <c r="AR40" s="679"/>
      <c r="AS40" s="679"/>
      <c r="AT40" s="679"/>
      <c r="AU40" s="679"/>
      <c r="AV40" s="679"/>
      <c r="AW40" s="679"/>
      <c r="AX40" s="679"/>
      <c r="AY40" s="680"/>
      <c r="AZ40" s="641">
        <v>421841</v>
      </c>
      <c r="BA40" s="644"/>
      <c r="BB40" s="644"/>
      <c r="BC40" s="644"/>
      <c r="BD40" s="642"/>
      <c r="BE40" s="642"/>
      <c r="BF40" s="681"/>
      <c r="BG40" s="686"/>
      <c r="BH40" s="687"/>
      <c r="BI40" s="687"/>
      <c r="BJ40" s="687"/>
      <c r="BK40" s="687"/>
      <c r="BL40" s="215"/>
      <c r="BM40" s="682" t="s">
        <v>341</v>
      </c>
      <c r="BN40" s="682"/>
      <c r="BO40" s="682"/>
      <c r="BP40" s="682"/>
      <c r="BQ40" s="682"/>
      <c r="BR40" s="682"/>
      <c r="BS40" s="682"/>
      <c r="BT40" s="682"/>
      <c r="BU40" s="683"/>
      <c r="BV40" s="641">
        <v>119</v>
      </c>
      <c r="BW40" s="644"/>
      <c r="BX40" s="644"/>
      <c r="BY40" s="644"/>
      <c r="BZ40" s="644"/>
      <c r="CA40" s="644"/>
      <c r="CB40" s="684"/>
      <c r="CD40" s="685" t="s">
        <v>342</v>
      </c>
      <c r="CE40" s="682"/>
      <c r="CF40" s="682"/>
      <c r="CG40" s="682"/>
      <c r="CH40" s="682"/>
      <c r="CI40" s="682"/>
      <c r="CJ40" s="682"/>
      <c r="CK40" s="682"/>
      <c r="CL40" s="682"/>
      <c r="CM40" s="682"/>
      <c r="CN40" s="682"/>
      <c r="CO40" s="682"/>
      <c r="CP40" s="682"/>
      <c r="CQ40" s="683"/>
      <c r="CR40" s="641">
        <v>31100</v>
      </c>
      <c r="CS40" s="644"/>
      <c r="CT40" s="644"/>
      <c r="CU40" s="644"/>
      <c r="CV40" s="644"/>
      <c r="CW40" s="644"/>
      <c r="CX40" s="644"/>
      <c r="CY40" s="645"/>
      <c r="CZ40" s="646">
        <v>0.1</v>
      </c>
      <c r="DA40" s="675"/>
      <c r="DB40" s="675"/>
      <c r="DC40" s="676"/>
      <c r="DD40" s="649">
        <v>1200</v>
      </c>
      <c r="DE40" s="644"/>
      <c r="DF40" s="644"/>
      <c r="DG40" s="644"/>
      <c r="DH40" s="644"/>
      <c r="DI40" s="644"/>
      <c r="DJ40" s="644"/>
      <c r="DK40" s="645"/>
      <c r="DL40" s="649" t="s">
        <v>221</v>
      </c>
      <c r="DM40" s="644"/>
      <c r="DN40" s="644"/>
      <c r="DO40" s="644"/>
      <c r="DP40" s="644"/>
      <c r="DQ40" s="644"/>
      <c r="DR40" s="644"/>
      <c r="DS40" s="644"/>
      <c r="DT40" s="644"/>
      <c r="DU40" s="644"/>
      <c r="DV40" s="645"/>
      <c r="DW40" s="646" t="s">
        <v>239</v>
      </c>
      <c r="DX40" s="675"/>
      <c r="DY40" s="675"/>
      <c r="DZ40" s="675"/>
      <c r="EA40" s="675"/>
      <c r="EB40" s="675"/>
      <c r="EC40" s="677"/>
    </row>
    <row r="41" spans="2:133" ht="11.25" customHeight="1">
      <c r="AQ41" s="690" t="s">
        <v>343</v>
      </c>
      <c r="AR41" s="691"/>
      <c r="AS41" s="691"/>
      <c r="AT41" s="691"/>
      <c r="AU41" s="691"/>
      <c r="AV41" s="691"/>
      <c r="AW41" s="691"/>
      <c r="AX41" s="691"/>
      <c r="AY41" s="692"/>
      <c r="AZ41" s="656">
        <v>1470139</v>
      </c>
      <c r="BA41" s="693"/>
      <c r="BB41" s="693"/>
      <c r="BC41" s="693"/>
      <c r="BD41" s="657"/>
      <c r="BE41" s="657"/>
      <c r="BF41" s="694"/>
      <c r="BG41" s="688"/>
      <c r="BH41" s="689"/>
      <c r="BI41" s="689"/>
      <c r="BJ41" s="689"/>
      <c r="BK41" s="689"/>
      <c r="BL41" s="216"/>
      <c r="BM41" s="695" t="s">
        <v>344</v>
      </c>
      <c r="BN41" s="695"/>
      <c r="BO41" s="695"/>
      <c r="BP41" s="695"/>
      <c r="BQ41" s="695"/>
      <c r="BR41" s="695"/>
      <c r="BS41" s="695"/>
      <c r="BT41" s="695"/>
      <c r="BU41" s="696"/>
      <c r="BV41" s="656">
        <v>276</v>
      </c>
      <c r="BW41" s="693"/>
      <c r="BX41" s="693"/>
      <c r="BY41" s="693"/>
      <c r="BZ41" s="693"/>
      <c r="CA41" s="693"/>
      <c r="CB41" s="697"/>
      <c r="CD41" s="685" t="s">
        <v>345</v>
      </c>
      <c r="CE41" s="682"/>
      <c r="CF41" s="682"/>
      <c r="CG41" s="682"/>
      <c r="CH41" s="682"/>
      <c r="CI41" s="682"/>
      <c r="CJ41" s="682"/>
      <c r="CK41" s="682"/>
      <c r="CL41" s="682"/>
      <c r="CM41" s="682"/>
      <c r="CN41" s="682"/>
      <c r="CO41" s="682"/>
      <c r="CP41" s="682"/>
      <c r="CQ41" s="683"/>
      <c r="CR41" s="641" t="s">
        <v>221</v>
      </c>
      <c r="CS41" s="642"/>
      <c r="CT41" s="642"/>
      <c r="CU41" s="642"/>
      <c r="CV41" s="642"/>
      <c r="CW41" s="642"/>
      <c r="CX41" s="642"/>
      <c r="CY41" s="643"/>
      <c r="CZ41" s="646" t="s">
        <v>221</v>
      </c>
      <c r="DA41" s="675"/>
      <c r="DB41" s="675"/>
      <c r="DC41" s="676"/>
      <c r="DD41" s="649" t="s">
        <v>239</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347</v>
      </c>
      <c r="CE42" s="639"/>
      <c r="CF42" s="639"/>
      <c r="CG42" s="639"/>
      <c r="CH42" s="639"/>
      <c r="CI42" s="639"/>
      <c r="CJ42" s="639"/>
      <c r="CK42" s="639"/>
      <c r="CL42" s="639"/>
      <c r="CM42" s="639"/>
      <c r="CN42" s="639"/>
      <c r="CO42" s="639"/>
      <c r="CP42" s="639"/>
      <c r="CQ42" s="640"/>
      <c r="CR42" s="641">
        <v>2341821</v>
      </c>
      <c r="CS42" s="644"/>
      <c r="CT42" s="644"/>
      <c r="CU42" s="644"/>
      <c r="CV42" s="644"/>
      <c r="CW42" s="644"/>
      <c r="CX42" s="644"/>
      <c r="CY42" s="645"/>
      <c r="CZ42" s="646">
        <v>10.6</v>
      </c>
      <c r="DA42" s="647"/>
      <c r="DB42" s="647"/>
      <c r="DC42" s="648"/>
      <c r="DD42" s="649">
        <v>601131</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349</v>
      </c>
      <c r="CE43" s="639"/>
      <c r="CF43" s="639"/>
      <c r="CG43" s="639"/>
      <c r="CH43" s="639"/>
      <c r="CI43" s="639"/>
      <c r="CJ43" s="639"/>
      <c r="CK43" s="639"/>
      <c r="CL43" s="639"/>
      <c r="CM43" s="639"/>
      <c r="CN43" s="639"/>
      <c r="CO43" s="639"/>
      <c r="CP43" s="639"/>
      <c r="CQ43" s="640"/>
      <c r="CR43" s="641">
        <v>128343</v>
      </c>
      <c r="CS43" s="642"/>
      <c r="CT43" s="642"/>
      <c r="CU43" s="642"/>
      <c r="CV43" s="642"/>
      <c r="CW43" s="642"/>
      <c r="CX43" s="642"/>
      <c r="CY43" s="643"/>
      <c r="CZ43" s="646">
        <v>0.6</v>
      </c>
      <c r="DA43" s="675"/>
      <c r="DB43" s="675"/>
      <c r="DC43" s="676"/>
      <c r="DD43" s="649">
        <v>128343</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350</v>
      </c>
      <c r="CD44" s="669" t="s">
        <v>301</v>
      </c>
      <c r="CE44" s="670"/>
      <c r="CF44" s="638" t="s">
        <v>351</v>
      </c>
      <c r="CG44" s="639"/>
      <c r="CH44" s="639"/>
      <c r="CI44" s="639"/>
      <c r="CJ44" s="639"/>
      <c r="CK44" s="639"/>
      <c r="CL44" s="639"/>
      <c r="CM44" s="639"/>
      <c r="CN44" s="639"/>
      <c r="CO44" s="639"/>
      <c r="CP44" s="639"/>
      <c r="CQ44" s="640"/>
      <c r="CR44" s="641">
        <v>2341821</v>
      </c>
      <c r="CS44" s="644"/>
      <c r="CT44" s="644"/>
      <c r="CU44" s="644"/>
      <c r="CV44" s="644"/>
      <c r="CW44" s="644"/>
      <c r="CX44" s="644"/>
      <c r="CY44" s="645"/>
      <c r="CZ44" s="646">
        <v>10.6</v>
      </c>
      <c r="DA44" s="647"/>
      <c r="DB44" s="647"/>
      <c r="DC44" s="648"/>
      <c r="DD44" s="649">
        <v>601131</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352</v>
      </c>
      <c r="CG45" s="639"/>
      <c r="CH45" s="639"/>
      <c r="CI45" s="639"/>
      <c r="CJ45" s="639"/>
      <c r="CK45" s="639"/>
      <c r="CL45" s="639"/>
      <c r="CM45" s="639"/>
      <c r="CN45" s="639"/>
      <c r="CO45" s="639"/>
      <c r="CP45" s="639"/>
      <c r="CQ45" s="640"/>
      <c r="CR45" s="641">
        <v>751118</v>
      </c>
      <c r="CS45" s="642"/>
      <c r="CT45" s="642"/>
      <c r="CU45" s="642"/>
      <c r="CV45" s="642"/>
      <c r="CW45" s="642"/>
      <c r="CX45" s="642"/>
      <c r="CY45" s="643"/>
      <c r="CZ45" s="646">
        <v>3.4</v>
      </c>
      <c r="DA45" s="675"/>
      <c r="DB45" s="675"/>
      <c r="DC45" s="676"/>
      <c r="DD45" s="649">
        <v>27478</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353</v>
      </c>
      <c r="CG46" s="639"/>
      <c r="CH46" s="639"/>
      <c r="CI46" s="639"/>
      <c r="CJ46" s="639"/>
      <c r="CK46" s="639"/>
      <c r="CL46" s="639"/>
      <c r="CM46" s="639"/>
      <c r="CN46" s="639"/>
      <c r="CO46" s="639"/>
      <c r="CP46" s="639"/>
      <c r="CQ46" s="640"/>
      <c r="CR46" s="641">
        <v>1572465</v>
      </c>
      <c r="CS46" s="644"/>
      <c r="CT46" s="644"/>
      <c r="CU46" s="644"/>
      <c r="CV46" s="644"/>
      <c r="CW46" s="644"/>
      <c r="CX46" s="644"/>
      <c r="CY46" s="645"/>
      <c r="CZ46" s="646">
        <v>7.1</v>
      </c>
      <c r="DA46" s="647"/>
      <c r="DB46" s="647"/>
      <c r="DC46" s="648"/>
      <c r="DD46" s="649">
        <v>555415</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354</v>
      </c>
      <c r="CG47" s="639"/>
      <c r="CH47" s="639"/>
      <c r="CI47" s="639"/>
      <c r="CJ47" s="639"/>
      <c r="CK47" s="639"/>
      <c r="CL47" s="639"/>
      <c r="CM47" s="639"/>
      <c r="CN47" s="639"/>
      <c r="CO47" s="639"/>
      <c r="CP47" s="639"/>
      <c r="CQ47" s="640"/>
      <c r="CR47" s="641" t="s">
        <v>221</v>
      </c>
      <c r="CS47" s="642"/>
      <c r="CT47" s="642"/>
      <c r="CU47" s="642"/>
      <c r="CV47" s="642"/>
      <c r="CW47" s="642"/>
      <c r="CX47" s="642"/>
      <c r="CY47" s="643"/>
      <c r="CZ47" s="646" t="s">
        <v>239</v>
      </c>
      <c r="DA47" s="675"/>
      <c r="DB47" s="675"/>
      <c r="DC47" s="676"/>
      <c r="DD47" s="649" t="s">
        <v>221</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355</v>
      </c>
      <c r="CG48" s="639"/>
      <c r="CH48" s="639"/>
      <c r="CI48" s="639"/>
      <c r="CJ48" s="639"/>
      <c r="CK48" s="639"/>
      <c r="CL48" s="639"/>
      <c r="CM48" s="639"/>
      <c r="CN48" s="639"/>
      <c r="CO48" s="639"/>
      <c r="CP48" s="639"/>
      <c r="CQ48" s="640"/>
      <c r="CR48" s="641" t="s">
        <v>221</v>
      </c>
      <c r="CS48" s="644"/>
      <c r="CT48" s="644"/>
      <c r="CU48" s="644"/>
      <c r="CV48" s="644"/>
      <c r="CW48" s="644"/>
      <c r="CX48" s="644"/>
      <c r="CY48" s="645"/>
      <c r="CZ48" s="646" t="s">
        <v>239</v>
      </c>
      <c r="DA48" s="647"/>
      <c r="DB48" s="647"/>
      <c r="DC48" s="648"/>
      <c r="DD48" s="649" t="s">
        <v>221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356</v>
      </c>
      <c r="CE49" s="654"/>
      <c r="CF49" s="654"/>
      <c r="CG49" s="654"/>
      <c r="CH49" s="654"/>
      <c r="CI49" s="654"/>
      <c r="CJ49" s="654"/>
      <c r="CK49" s="654"/>
      <c r="CL49" s="654"/>
      <c r="CM49" s="654"/>
      <c r="CN49" s="654"/>
      <c r="CO49" s="654"/>
      <c r="CP49" s="654"/>
      <c r="CQ49" s="655"/>
      <c r="CR49" s="656">
        <v>22189775</v>
      </c>
      <c r="CS49" s="657"/>
      <c r="CT49" s="657"/>
      <c r="CU49" s="657"/>
      <c r="CV49" s="657"/>
      <c r="CW49" s="657"/>
      <c r="CX49" s="657"/>
      <c r="CY49" s="658"/>
      <c r="CZ49" s="659">
        <v>100</v>
      </c>
      <c r="DA49" s="660"/>
      <c r="DB49" s="660"/>
      <c r="DC49" s="661"/>
      <c r="DD49" s="662">
        <v>16056310</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ewylz5dS0AQW3AV/1M3G8PfUwYu4No3cjycPyjDsjaV1j489ksXPV+KW3yh1iF9VQKVir/0NHcrvC6nDXVVYIg==" saltValue="nE2iGSBcXidgHu7eswBHr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358</v>
      </c>
      <c r="DK2" s="1180"/>
      <c r="DL2" s="1180"/>
      <c r="DM2" s="1180"/>
      <c r="DN2" s="1180"/>
      <c r="DO2" s="1181"/>
      <c r="DP2" s="229"/>
      <c r="DQ2" s="1179" t="s">
        <v>359</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360</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362</v>
      </c>
      <c r="B5" s="1065"/>
      <c r="C5" s="1065"/>
      <c r="D5" s="1065"/>
      <c r="E5" s="1065"/>
      <c r="F5" s="1065"/>
      <c r="G5" s="1065"/>
      <c r="H5" s="1065"/>
      <c r="I5" s="1065"/>
      <c r="J5" s="1065"/>
      <c r="K5" s="1065"/>
      <c r="L5" s="1065"/>
      <c r="M5" s="1065"/>
      <c r="N5" s="1065"/>
      <c r="O5" s="1065"/>
      <c r="P5" s="1066"/>
      <c r="Q5" s="1070" t="s">
        <v>363</v>
      </c>
      <c r="R5" s="1071"/>
      <c r="S5" s="1071"/>
      <c r="T5" s="1071"/>
      <c r="U5" s="1072"/>
      <c r="V5" s="1070" t="s">
        <v>364</v>
      </c>
      <c r="W5" s="1071"/>
      <c r="X5" s="1071"/>
      <c r="Y5" s="1071"/>
      <c r="Z5" s="1072"/>
      <c r="AA5" s="1070" t="s">
        <v>365</v>
      </c>
      <c r="AB5" s="1071"/>
      <c r="AC5" s="1071"/>
      <c r="AD5" s="1071"/>
      <c r="AE5" s="1071"/>
      <c r="AF5" s="1182" t="s">
        <v>366</v>
      </c>
      <c r="AG5" s="1071"/>
      <c r="AH5" s="1071"/>
      <c r="AI5" s="1071"/>
      <c r="AJ5" s="1086"/>
      <c r="AK5" s="1071" t="s">
        <v>367</v>
      </c>
      <c r="AL5" s="1071"/>
      <c r="AM5" s="1071"/>
      <c r="AN5" s="1071"/>
      <c r="AO5" s="1072"/>
      <c r="AP5" s="1070" t="s">
        <v>368</v>
      </c>
      <c r="AQ5" s="1071"/>
      <c r="AR5" s="1071"/>
      <c r="AS5" s="1071"/>
      <c r="AT5" s="1072"/>
      <c r="AU5" s="1070" t="s">
        <v>369</v>
      </c>
      <c r="AV5" s="1071"/>
      <c r="AW5" s="1071"/>
      <c r="AX5" s="1071"/>
      <c r="AY5" s="1086"/>
      <c r="AZ5" s="236"/>
      <c r="BA5" s="236"/>
      <c r="BB5" s="236"/>
      <c r="BC5" s="236"/>
      <c r="BD5" s="236"/>
      <c r="BE5" s="237"/>
      <c r="BF5" s="237"/>
      <c r="BG5" s="237"/>
      <c r="BH5" s="237"/>
      <c r="BI5" s="237"/>
      <c r="BJ5" s="237"/>
      <c r="BK5" s="237"/>
      <c r="BL5" s="237"/>
      <c r="BM5" s="237"/>
      <c r="BN5" s="237"/>
      <c r="BO5" s="237"/>
      <c r="BP5" s="237"/>
      <c r="BQ5" s="1064" t="s">
        <v>370</v>
      </c>
      <c r="BR5" s="1065"/>
      <c r="BS5" s="1065"/>
      <c r="BT5" s="1065"/>
      <c r="BU5" s="1065"/>
      <c r="BV5" s="1065"/>
      <c r="BW5" s="1065"/>
      <c r="BX5" s="1065"/>
      <c r="BY5" s="1065"/>
      <c r="BZ5" s="1065"/>
      <c r="CA5" s="1065"/>
      <c r="CB5" s="1065"/>
      <c r="CC5" s="1065"/>
      <c r="CD5" s="1065"/>
      <c r="CE5" s="1065"/>
      <c r="CF5" s="1065"/>
      <c r="CG5" s="1066"/>
      <c r="CH5" s="1070" t="s">
        <v>371</v>
      </c>
      <c r="CI5" s="1071"/>
      <c r="CJ5" s="1071"/>
      <c r="CK5" s="1071"/>
      <c r="CL5" s="1072"/>
      <c r="CM5" s="1070" t="s">
        <v>372</v>
      </c>
      <c r="CN5" s="1071"/>
      <c r="CO5" s="1071"/>
      <c r="CP5" s="1071"/>
      <c r="CQ5" s="1072"/>
      <c r="CR5" s="1070" t="s">
        <v>373</v>
      </c>
      <c r="CS5" s="1071"/>
      <c r="CT5" s="1071"/>
      <c r="CU5" s="1071"/>
      <c r="CV5" s="1072"/>
      <c r="CW5" s="1070" t="s">
        <v>374</v>
      </c>
      <c r="CX5" s="1071"/>
      <c r="CY5" s="1071"/>
      <c r="CZ5" s="1071"/>
      <c r="DA5" s="1072"/>
      <c r="DB5" s="1070" t="s">
        <v>375</v>
      </c>
      <c r="DC5" s="1071"/>
      <c r="DD5" s="1071"/>
      <c r="DE5" s="1071"/>
      <c r="DF5" s="1072"/>
      <c r="DG5" s="1167" t="s">
        <v>376</v>
      </c>
      <c r="DH5" s="1168"/>
      <c r="DI5" s="1168"/>
      <c r="DJ5" s="1168"/>
      <c r="DK5" s="1169"/>
      <c r="DL5" s="1167" t="s">
        <v>377</v>
      </c>
      <c r="DM5" s="1168"/>
      <c r="DN5" s="1168"/>
      <c r="DO5" s="1168"/>
      <c r="DP5" s="1169"/>
      <c r="DQ5" s="1070" t="s">
        <v>378</v>
      </c>
      <c r="DR5" s="1071"/>
      <c r="DS5" s="1071"/>
      <c r="DT5" s="1071"/>
      <c r="DU5" s="1072"/>
      <c r="DV5" s="1070" t="s">
        <v>369</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379</v>
      </c>
      <c r="C7" s="1120"/>
      <c r="D7" s="1120"/>
      <c r="E7" s="1120"/>
      <c r="F7" s="1120"/>
      <c r="G7" s="1120"/>
      <c r="H7" s="1120"/>
      <c r="I7" s="1120"/>
      <c r="J7" s="1120"/>
      <c r="K7" s="1120"/>
      <c r="L7" s="1120"/>
      <c r="M7" s="1120"/>
      <c r="N7" s="1120"/>
      <c r="O7" s="1120"/>
      <c r="P7" s="1121"/>
      <c r="Q7" s="1173">
        <v>23368</v>
      </c>
      <c r="R7" s="1174"/>
      <c r="S7" s="1174"/>
      <c r="T7" s="1174"/>
      <c r="U7" s="1174"/>
      <c r="V7" s="1174">
        <v>22182</v>
      </c>
      <c r="W7" s="1174"/>
      <c r="X7" s="1174"/>
      <c r="Y7" s="1174"/>
      <c r="Z7" s="1174"/>
      <c r="AA7" s="1174">
        <v>1185</v>
      </c>
      <c r="AB7" s="1174"/>
      <c r="AC7" s="1174"/>
      <c r="AD7" s="1174"/>
      <c r="AE7" s="1175"/>
      <c r="AF7" s="1176">
        <v>1120</v>
      </c>
      <c r="AG7" s="1177"/>
      <c r="AH7" s="1177"/>
      <c r="AI7" s="1177"/>
      <c r="AJ7" s="1178"/>
      <c r="AK7" s="1160">
        <v>958</v>
      </c>
      <c r="AL7" s="1161"/>
      <c r="AM7" s="1161"/>
      <c r="AN7" s="1161"/>
      <c r="AO7" s="1161"/>
      <c r="AP7" s="1161">
        <v>25374</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568</v>
      </c>
      <c r="BT7" s="1165"/>
      <c r="BU7" s="1165"/>
      <c r="BV7" s="1165"/>
      <c r="BW7" s="1165"/>
      <c r="BX7" s="1165"/>
      <c r="BY7" s="1165"/>
      <c r="BZ7" s="1165"/>
      <c r="CA7" s="1165"/>
      <c r="CB7" s="1165"/>
      <c r="CC7" s="1165"/>
      <c r="CD7" s="1165"/>
      <c r="CE7" s="1165"/>
      <c r="CF7" s="1165"/>
      <c r="CG7" s="1166"/>
      <c r="CH7" s="1157">
        <v>0</v>
      </c>
      <c r="CI7" s="1158"/>
      <c r="CJ7" s="1158"/>
      <c r="CK7" s="1158"/>
      <c r="CL7" s="1159"/>
      <c r="CM7" s="1157">
        <v>122</v>
      </c>
      <c r="CN7" s="1158"/>
      <c r="CO7" s="1158"/>
      <c r="CP7" s="1158"/>
      <c r="CQ7" s="1159"/>
      <c r="CR7" s="1157">
        <v>50</v>
      </c>
      <c r="CS7" s="1158"/>
      <c r="CT7" s="1158"/>
      <c r="CU7" s="1158"/>
      <c r="CV7" s="1159"/>
      <c r="CW7" s="1157">
        <v>5</v>
      </c>
      <c r="CX7" s="1158"/>
      <c r="CY7" s="1158"/>
      <c r="CZ7" s="1158"/>
      <c r="DA7" s="1159"/>
      <c r="DB7" s="1157" t="s">
        <v>566</v>
      </c>
      <c r="DC7" s="1158"/>
      <c r="DD7" s="1158"/>
      <c r="DE7" s="1158"/>
      <c r="DF7" s="1159"/>
      <c r="DG7" s="1157" t="s">
        <v>507</v>
      </c>
      <c r="DH7" s="1158"/>
      <c r="DI7" s="1158"/>
      <c r="DJ7" s="1158"/>
      <c r="DK7" s="1159"/>
      <c r="DL7" s="1157" t="s">
        <v>507</v>
      </c>
      <c r="DM7" s="1158"/>
      <c r="DN7" s="1158"/>
      <c r="DO7" s="1158"/>
      <c r="DP7" s="1159"/>
      <c r="DQ7" s="1157" t="s">
        <v>507</v>
      </c>
      <c r="DR7" s="1158"/>
      <c r="DS7" s="1158"/>
      <c r="DT7" s="1158"/>
      <c r="DU7" s="1159"/>
      <c r="DV7" s="1184"/>
      <c r="DW7" s="1185"/>
      <c r="DX7" s="1185"/>
      <c r="DY7" s="1185"/>
      <c r="DZ7" s="1186"/>
      <c r="EA7" s="234"/>
    </row>
    <row r="8" spans="1:131" s="235" customFormat="1" ht="26.25" customHeight="1">
      <c r="A8" s="241">
        <v>2</v>
      </c>
      <c r="B8" s="1106" t="s">
        <v>380</v>
      </c>
      <c r="C8" s="1107"/>
      <c r="D8" s="1107"/>
      <c r="E8" s="1107"/>
      <c r="F8" s="1107"/>
      <c r="G8" s="1107"/>
      <c r="H8" s="1107"/>
      <c r="I8" s="1107"/>
      <c r="J8" s="1107"/>
      <c r="K8" s="1107"/>
      <c r="L8" s="1107"/>
      <c r="M8" s="1107"/>
      <c r="N8" s="1107"/>
      <c r="O8" s="1107"/>
      <c r="P8" s="1108"/>
      <c r="Q8" s="1112">
        <v>86</v>
      </c>
      <c r="R8" s="1113"/>
      <c r="S8" s="1113"/>
      <c r="T8" s="1113"/>
      <c r="U8" s="1113"/>
      <c r="V8" s="1113">
        <v>10</v>
      </c>
      <c r="W8" s="1113"/>
      <c r="X8" s="1113"/>
      <c r="Y8" s="1113"/>
      <c r="Z8" s="1113"/>
      <c r="AA8" s="1113">
        <v>76</v>
      </c>
      <c r="AB8" s="1113"/>
      <c r="AC8" s="1113"/>
      <c r="AD8" s="1113"/>
      <c r="AE8" s="1114"/>
      <c r="AF8" s="1088">
        <v>76</v>
      </c>
      <c r="AG8" s="1089"/>
      <c r="AH8" s="1089"/>
      <c r="AI8" s="1089"/>
      <c r="AJ8" s="1090"/>
      <c r="AK8" s="1155" t="s">
        <v>586</v>
      </c>
      <c r="AL8" s="1156"/>
      <c r="AM8" s="1156"/>
      <c r="AN8" s="1156"/>
      <c r="AO8" s="1156"/>
      <c r="AP8" s="1156">
        <v>226</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569</v>
      </c>
      <c r="BT8" s="1084"/>
      <c r="BU8" s="1084"/>
      <c r="BV8" s="1084"/>
      <c r="BW8" s="1084"/>
      <c r="BX8" s="1084"/>
      <c r="BY8" s="1084"/>
      <c r="BZ8" s="1084"/>
      <c r="CA8" s="1084"/>
      <c r="CB8" s="1084"/>
      <c r="CC8" s="1084"/>
      <c r="CD8" s="1084"/>
      <c r="CE8" s="1084"/>
      <c r="CF8" s="1084"/>
      <c r="CG8" s="1085"/>
      <c r="CH8" s="1058">
        <v>-22</v>
      </c>
      <c r="CI8" s="1059"/>
      <c r="CJ8" s="1059"/>
      <c r="CK8" s="1059"/>
      <c r="CL8" s="1060"/>
      <c r="CM8" s="1058">
        <v>199</v>
      </c>
      <c r="CN8" s="1059"/>
      <c r="CO8" s="1059"/>
      <c r="CP8" s="1059"/>
      <c r="CQ8" s="1060"/>
      <c r="CR8" s="1058">
        <v>300</v>
      </c>
      <c r="CS8" s="1059"/>
      <c r="CT8" s="1059"/>
      <c r="CU8" s="1059"/>
      <c r="CV8" s="1060"/>
      <c r="CW8" s="1058" t="s">
        <v>566</v>
      </c>
      <c r="CX8" s="1059"/>
      <c r="CY8" s="1059"/>
      <c r="CZ8" s="1059"/>
      <c r="DA8" s="1060"/>
      <c r="DB8" s="1058" t="s">
        <v>567</v>
      </c>
      <c r="DC8" s="1059"/>
      <c r="DD8" s="1059"/>
      <c r="DE8" s="1059"/>
      <c r="DF8" s="1060"/>
      <c r="DG8" s="1058" t="s">
        <v>507</v>
      </c>
      <c r="DH8" s="1059"/>
      <c r="DI8" s="1059"/>
      <c r="DJ8" s="1059"/>
      <c r="DK8" s="1060"/>
      <c r="DL8" s="1058" t="s">
        <v>507</v>
      </c>
      <c r="DM8" s="1059"/>
      <c r="DN8" s="1059"/>
      <c r="DO8" s="1059"/>
      <c r="DP8" s="1060"/>
      <c r="DQ8" s="1058" t="s">
        <v>507</v>
      </c>
      <c r="DR8" s="1059"/>
      <c r="DS8" s="1059"/>
      <c r="DT8" s="1059"/>
      <c r="DU8" s="1060"/>
      <c r="DV8" s="1061"/>
      <c r="DW8" s="1062"/>
      <c r="DX8" s="1062"/>
      <c r="DY8" s="1062"/>
      <c r="DZ8" s="1063"/>
      <c r="EA8" s="234"/>
    </row>
    <row r="9" spans="1:131" s="235" customFormat="1" ht="26.25" customHeight="1">
      <c r="A9" s="241">
        <v>3</v>
      </c>
      <c r="B9" s="1106" t="s">
        <v>381</v>
      </c>
      <c r="C9" s="1107"/>
      <c r="D9" s="1107"/>
      <c r="E9" s="1107"/>
      <c r="F9" s="1107"/>
      <c r="G9" s="1107"/>
      <c r="H9" s="1107"/>
      <c r="I9" s="1107"/>
      <c r="J9" s="1107"/>
      <c r="K9" s="1107"/>
      <c r="L9" s="1107"/>
      <c r="M9" s="1107"/>
      <c r="N9" s="1107"/>
      <c r="O9" s="1107"/>
      <c r="P9" s="1108"/>
      <c r="Q9" s="1112">
        <v>1</v>
      </c>
      <c r="R9" s="1113"/>
      <c r="S9" s="1113"/>
      <c r="T9" s="1113"/>
      <c r="U9" s="1113"/>
      <c r="V9" s="1113">
        <v>0</v>
      </c>
      <c r="W9" s="1113"/>
      <c r="X9" s="1113"/>
      <c r="Y9" s="1113"/>
      <c r="Z9" s="1113"/>
      <c r="AA9" s="1113">
        <v>1</v>
      </c>
      <c r="AB9" s="1113"/>
      <c r="AC9" s="1113"/>
      <c r="AD9" s="1113"/>
      <c r="AE9" s="1114"/>
      <c r="AF9" s="1088">
        <v>1</v>
      </c>
      <c r="AG9" s="1089"/>
      <c r="AH9" s="1089"/>
      <c r="AI9" s="1089"/>
      <c r="AJ9" s="1090"/>
      <c r="AK9" s="1155" t="s">
        <v>586</v>
      </c>
      <c r="AL9" s="1156"/>
      <c r="AM9" s="1156"/>
      <c r="AN9" s="1156"/>
      <c r="AO9" s="1156"/>
      <c r="AP9" s="1156" t="s">
        <v>566</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570</v>
      </c>
      <c r="BT9" s="1084"/>
      <c r="BU9" s="1084"/>
      <c r="BV9" s="1084"/>
      <c r="BW9" s="1084"/>
      <c r="BX9" s="1084"/>
      <c r="BY9" s="1084"/>
      <c r="BZ9" s="1084"/>
      <c r="CA9" s="1084"/>
      <c r="CB9" s="1084"/>
      <c r="CC9" s="1084"/>
      <c r="CD9" s="1084"/>
      <c r="CE9" s="1084"/>
      <c r="CF9" s="1084"/>
      <c r="CG9" s="1085"/>
      <c r="CH9" s="1058">
        <v>2</v>
      </c>
      <c r="CI9" s="1059"/>
      <c r="CJ9" s="1059"/>
      <c r="CK9" s="1059"/>
      <c r="CL9" s="1060"/>
      <c r="CM9" s="1058">
        <v>118</v>
      </c>
      <c r="CN9" s="1059"/>
      <c r="CO9" s="1059"/>
      <c r="CP9" s="1059"/>
      <c r="CQ9" s="1060"/>
      <c r="CR9" s="1058">
        <v>100</v>
      </c>
      <c r="CS9" s="1059"/>
      <c r="CT9" s="1059"/>
      <c r="CU9" s="1059"/>
      <c r="CV9" s="1060"/>
      <c r="CW9" s="1058" t="s">
        <v>566</v>
      </c>
      <c r="CX9" s="1059"/>
      <c r="CY9" s="1059"/>
      <c r="CZ9" s="1059"/>
      <c r="DA9" s="1060"/>
      <c r="DB9" s="1058" t="s">
        <v>576</v>
      </c>
      <c r="DC9" s="1059"/>
      <c r="DD9" s="1059"/>
      <c r="DE9" s="1059"/>
      <c r="DF9" s="1060"/>
      <c r="DG9" s="1058" t="s">
        <v>507</v>
      </c>
      <c r="DH9" s="1059"/>
      <c r="DI9" s="1059"/>
      <c r="DJ9" s="1059"/>
      <c r="DK9" s="1060"/>
      <c r="DL9" s="1058" t="s">
        <v>507</v>
      </c>
      <c r="DM9" s="1059"/>
      <c r="DN9" s="1059"/>
      <c r="DO9" s="1059"/>
      <c r="DP9" s="1060"/>
      <c r="DQ9" s="1058" t="s">
        <v>507</v>
      </c>
      <c r="DR9" s="1059"/>
      <c r="DS9" s="1059"/>
      <c r="DT9" s="1059"/>
      <c r="DU9" s="1060"/>
      <c r="DV9" s="1061"/>
      <c r="DW9" s="1062"/>
      <c r="DX9" s="1062"/>
      <c r="DY9" s="1062"/>
      <c r="DZ9" s="1063"/>
      <c r="EA9" s="234"/>
    </row>
    <row r="10" spans="1:131" s="235" customFormat="1" ht="26.25" customHeight="1">
      <c r="A10" s="241">
        <v>4</v>
      </c>
      <c r="B10" s="1106" t="s">
        <v>382</v>
      </c>
      <c r="C10" s="1107"/>
      <c r="D10" s="1107"/>
      <c r="E10" s="1107"/>
      <c r="F10" s="1107"/>
      <c r="G10" s="1107"/>
      <c r="H10" s="1107"/>
      <c r="I10" s="1107"/>
      <c r="J10" s="1107"/>
      <c r="K10" s="1107"/>
      <c r="L10" s="1107"/>
      <c r="M10" s="1107"/>
      <c r="N10" s="1107"/>
      <c r="O10" s="1107"/>
      <c r="P10" s="1108"/>
      <c r="Q10" s="1112">
        <v>69</v>
      </c>
      <c r="R10" s="1113"/>
      <c r="S10" s="1113"/>
      <c r="T10" s="1113"/>
      <c r="U10" s="1113"/>
      <c r="V10" s="1113">
        <v>65</v>
      </c>
      <c r="W10" s="1113"/>
      <c r="X10" s="1113"/>
      <c r="Y10" s="1113"/>
      <c r="Z10" s="1113"/>
      <c r="AA10" s="1113">
        <v>4</v>
      </c>
      <c r="AB10" s="1113"/>
      <c r="AC10" s="1113"/>
      <c r="AD10" s="1113"/>
      <c r="AE10" s="1114"/>
      <c r="AF10" s="1088">
        <v>4</v>
      </c>
      <c r="AG10" s="1089"/>
      <c r="AH10" s="1089"/>
      <c r="AI10" s="1089"/>
      <c r="AJ10" s="1090"/>
      <c r="AK10" s="1155">
        <v>42</v>
      </c>
      <c r="AL10" s="1156"/>
      <c r="AM10" s="1156"/>
      <c r="AN10" s="1156"/>
      <c r="AO10" s="1156"/>
      <c r="AP10" s="1156">
        <v>272</v>
      </c>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571</v>
      </c>
      <c r="BT10" s="1084"/>
      <c r="BU10" s="1084"/>
      <c r="BV10" s="1084"/>
      <c r="BW10" s="1084"/>
      <c r="BX10" s="1084"/>
      <c r="BY10" s="1084"/>
      <c r="BZ10" s="1084"/>
      <c r="CA10" s="1084"/>
      <c r="CB10" s="1084"/>
      <c r="CC10" s="1084"/>
      <c r="CD10" s="1084"/>
      <c r="CE10" s="1084"/>
      <c r="CF10" s="1084"/>
      <c r="CG10" s="1085"/>
      <c r="CH10" s="1058">
        <v>7</v>
      </c>
      <c r="CI10" s="1059"/>
      <c r="CJ10" s="1059"/>
      <c r="CK10" s="1059"/>
      <c r="CL10" s="1060"/>
      <c r="CM10" s="1058">
        <v>286</v>
      </c>
      <c r="CN10" s="1059"/>
      <c r="CO10" s="1059"/>
      <c r="CP10" s="1059"/>
      <c r="CQ10" s="1060"/>
      <c r="CR10" s="1058">
        <v>48</v>
      </c>
      <c r="CS10" s="1059"/>
      <c r="CT10" s="1059"/>
      <c r="CU10" s="1059"/>
      <c r="CV10" s="1060"/>
      <c r="CW10" s="1058" t="s">
        <v>567</v>
      </c>
      <c r="CX10" s="1059"/>
      <c r="CY10" s="1059"/>
      <c r="CZ10" s="1059"/>
      <c r="DA10" s="1060"/>
      <c r="DB10" s="1058" t="s">
        <v>577</v>
      </c>
      <c r="DC10" s="1059"/>
      <c r="DD10" s="1059"/>
      <c r="DE10" s="1059"/>
      <c r="DF10" s="1060"/>
      <c r="DG10" s="1058" t="s">
        <v>507</v>
      </c>
      <c r="DH10" s="1059"/>
      <c r="DI10" s="1059"/>
      <c r="DJ10" s="1059"/>
      <c r="DK10" s="1060"/>
      <c r="DL10" s="1058" t="s">
        <v>507</v>
      </c>
      <c r="DM10" s="1059"/>
      <c r="DN10" s="1059"/>
      <c r="DO10" s="1059"/>
      <c r="DP10" s="1060"/>
      <c r="DQ10" s="1058" t="s">
        <v>507</v>
      </c>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572</v>
      </c>
      <c r="BT11" s="1084"/>
      <c r="BU11" s="1084"/>
      <c r="BV11" s="1084"/>
      <c r="BW11" s="1084"/>
      <c r="BX11" s="1084"/>
      <c r="BY11" s="1084"/>
      <c r="BZ11" s="1084"/>
      <c r="CA11" s="1084"/>
      <c r="CB11" s="1084"/>
      <c r="CC11" s="1084"/>
      <c r="CD11" s="1084"/>
      <c r="CE11" s="1084"/>
      <c r="CF11" s="1084"/>
      <c r="CG11" s="1085"/>
      <c r="CH11" s="1058">
        <v>-3</v>
      </c>
      <c r="CI11" s="1059"/>
      <c r="CJ11" s="1059"/>
      <c r="CK11" s="1059"/>
      <c r="CL11" s="1060"/>
      <c r="CM11" s="1058">
        <v>40</v>
      </c>
      <c r="CN11" s="1059"/>
      <c r="CO11" s="1059"/>
      <c r="CP11" s="1059"/>
      <c r="CQ11" s="1060"/>
      <c r="CR11" s="1058">
        <v>57</v>
      </c>
      <c r="CS11" s="1059"/>
      <c r="CT11" s="1059"/>
      <c r="CU11" s="1059"/>
      <c r="CV11" s="1060"/>
      <c r="CW11" s="1058" t="s">
        <v>567</v>
      </c>
      <c r="CX11" s="1059"/>
      <c r="CY11" s="1059"/>
      <c r="CZ11" s="1059"/>
      <c r="DA11" s="1060"/>
      <c r="DB11" s="1058" t="s">
        <v>567</v>
      </c>
      <c r="DC11" s="1059"/>
      <c r="DD11" s="1059"/>
      <c r="DE11" s="1059"/>
      <c r="DF11" s="1060"/>
      <c r="DG11" s="1058" t="s">
        <v>507</v>
      </c>
      <c r="DH11" s="1059"/>
      <c r="DI11" s="1059"/>
      <c r="DJ11" s="1059"/>
      <c r="DK11" s="1060"/>
      <c r="DL11" s="1058" t="s">
        <v>507</v>
      </c>
      <c r="DM11" s="1059"/>
      <c r="DN11" s="1059"/>
      <c r="DO11" s="1059"/>
      <c r="DP11" s="1060"/>
      <c r="DQ11" s="1058" t="s">
        <v>507</v>
      </c>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t="s">
        <v>573</v>
      </c>
      <c r="BT12" s="1084"/>
      <c r="BU12" s="1084"/>
      <c r="BV12" s="1084"/>
      <c r="BW12" s="1084"/>
      <c r="BX12" s="1084"/>
      <c r="BY12" s="1084"/>
      <c r="BZ12" s="1084"/>
      <c r="CA12" s="1084"/>
      <c r="CB12" s="1084"/>
      <c r="CC12" s="1084"/>
      <c r="CD12" s="1084"/>
      <c r="CE12" s="1084"/>
      <c r="CF12" s="1084"/>
      <c r="CG12" s="1085"/>
      <c r="CH12" s="1058">
        <v>-9</v>
      </c>
      <c r="CI12" s="1059"/>
      <c r="CJ12" s="1059"/>
      <c r="CK12" s="1059"/>
      <c r="CL12" s="1060"/>
      <c r="CM12" s="1058">
        <v>57</v>
      </c>
      <c r="CN12" s="1059"/>
      <c r="CO12" s="1059"/>
      <c r="CP12" s="1059"/>
      <c r="CQ12" s="1060"/>
      <c r="CR12" s="1058">
        <v>30</v>
      </c>
      <c r="CS12" s="1059"/>
      <c r="CT12" s="1059"/>
      <c r="CU12" s="1059"/>
      <c r="CV12" s="1060"/>
      <c r="CW12" s="1058">
        <v>25</v>
      </c>
      <c r="CX12" s="1059"/>
      <c r="CY12" s="1059"/>
      <c r="CZ12" s="1059"/>
      <c r="DA12" s="1060"/>
      <c r="DB12" s="1058" t="s">
        <v>567</v>
      </c>
      <c r="DC12" s="1059"/>
      <c r="DD12" s="1059"/>
      <c r="DE12" s="1059"/>
      <c r="DF12" s="1060"/>
      <c r="DG12" s="1058" t="s">
        <v>507</v>
      </c>
      <c r="DH12" s="1059"/>
      <c r="DI12" s="1059"/>
      <c r="DJ12" s="1059"/>
      <c r="DK12" s="1060"/>
      <c r="DL12" s="1058" t="s">
        <v>507</v>
      </c>
      <c r="DM12" s="1059"/>
      <c r="DN12" s="1059"/>
      <c r="DO12" s="1059"/>
      <c r="DP12" s="1060"/>
      <c r="DQ12" s="1058" t="s">
        <v>507</v>
      </c>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t="s">
        <v>574</v>
      </c>
      <c r="BT13" s="1084"/>
      <c r="BU13" s="1084"/>
      <c r="BV13" s="1084"/>
      <c r="BW13" s="1084"/>
      <c r="BX13" s="1084"/>
      <c r="BY13" s="1084"/>
      <c r="BZ13" s="1084"/>
      <c r="CA13" s="1084"/>
      <c r="CB13" s="1084"/>
      <c r="CC13" s="1084"/>
      <c r="CD13" s="1084"/>
      <c r="CE13" s="1084"/>
      <c r="CF13" s="1084"/>
      <c r="CG13" s="1085"/>
      <c r="CH13" s="1058">
        <v>-3</v>
      </c>
      <c r="CI13" s="1059"/>
      <c r="CJ13" s="1059"/>
      <c r="CK13" s="1059"/>
      <c r="CL13" s="1060"/>
      <c r="CM13" s="1058">
        <v>8</v>
      </c>
      <c r="CN13" s="1059"/>
      <c r="CO13" s="1059"/>
      <c r="CP13" s="1059"/>
      <c r="CQ13" s="1060"/>
      <c r="CR13" s="1058">
        <v>50</v>
      </c>
      <c r="CS13" s="1059"/>
      <c r="CT13" s="1059"/>
      <c r="CU13" s="1059"/>
      <c r="CV13" s="1060"/>
      <c r="CW13" s="1058" t="s">
        <v>567</v>
      </c>
      <c r="CX13" s="1059"/>
      <c r="CY13" s="1059"/>
      <c r="CZ13" s="1059"/>
      <c r="DA13" s="1060"/>
      <c r="DB13" s="1058" t="s">
        <v>577</v>
      </c>
      <c r="DC13" s="1059"/>
      <c r="DD13" s="1059"/>
      <c r="DE13" s="1059"/>
      <c r="DF13" s="1060"/>
      <c r="DG13" s="1058" t="s">
        <v>507</v>
      </c>
      <c r="DH13" s="1059"/>
      <c r="DI13" s="1059"/>
      <c r="DJ13" s="1059"/>
      <c r="DK13" s="1060"/>
      <c r="DL13" s="1058" t="s">
        <v>507</v>
      </c>
      <c r="DM13" s="1059"/>
      <c r="DN13" s="1059"/>
      <c r="DO13" s="1059"/>
      <c r="DP13" s="1060"/>
      <c r="DQ13" s="1058" t="s">
        <v>507</v>
      </c>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t="s">
        <v>575</v>
      </c>
      <c r="BT14" s="1084"/>
      <c r="BU14" s="1084"/>
      <c r="BV14" s="1084"/>
      <c r="BW14" s="1084"/>
      <c r="BX14" s="1084"/>
      <c r="BY14" s="1084"/>
      <c r="BZ14" s="1084"/>
      <c r="CA14" s="1084"/>
      <c r="CB14" s="1084"/>
      <c r="CC14" s="1084"/>
      <c r="CD14" s="1084"/>
      <c r="CE14" s="1084"/>
      <c r="CF14" s="1084"/>
      <c r="CG14" s="1085"/>
      <c r="CH14" s="1058">
        <v>2</v>
      </c>
      <c r="CI14" s="1059"/>
      <c r="CJ14" s="1059"/>
      <c r="CK14" s="1059"/>
      <c r="CL14" s="1060"/>
      <c r="CM14" s="1058">
        <v>87</v>
      </c>
      <c r="CN14" s="1059"/>
      <c r="CO14" s="1059"/>
      <c r="CP14" s="1059"/>
      <c r="CQ14" s="1060"/>
      <c r="CR14" s="1058">
        <v>70</v>
      </c>
      <c r="CS14" s="1059"/>
      <c r="CT14" s="1059"/>
      <c r="CU14" s="1059"/>
      <c r="CV14" s="1060"/>
      <c r="CW14" s="1058" t="s">
        <v>567</v>
      </c>
      <c r="CX14" s="1059"/>
      <c r="CY14" s="1059"/>
      <c r="CZ14" s="1059"/>
      <c r="DA14" s="1060"/>
      <c r="DB14" s="1058" t="s">
        <v>566</v>
      </c>
      <c r="DC14" s="1059"/>
      <c r="DD14" s="1059"/>
      <c r="DE14" s="1059"/>
      <c r="DF14" s="1060"/>
      <c r="DG14" s="1058" t="s">
        <v>507</v>
      </c>
      <c r="DH14" s="1059"/>
      <c r="DI14" s="1059"/>
      <c r="DJ14" s="1059"/>
      <c r="DK14" s="1060"/>
      <c r="DL14" s="1058" t="s">
        <v>507</v>
      </c>
      <c r="DM14" s="1059"/>
      <c r="DN14" s="1059"/>
      <c r="DO14" s="1059"/>
      <c r="DP14" s="1060"/>
      <c r="DQ14" s="1058" t="s">
        <v>507</v>
      </c>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383</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384</v>
      </c>
      <c r="B23" s="1013" t="s">
        <v>385</v>
      </c>
      <c r="C23" s="1014"/>
      <c r="D23" s="1014"/>
      <c r="E23" s="1014"/>
      <c r="F23" s="1014"/>
      <c r="G23" s="1014"/>
      <c r="H23" s="1014"/>
      <c r="I23" s="1014"/>
      <c r="J23" s="1014"/>
      <c r="K23" s="1014"/>
      <c r="L23" s="1014"/>
      <c r="M23" s="1014"/>
      <c r="N23" s="1014"/>
      <c r="O23" s="1014"/>
      <c r="P23" s="1015"/>
      <c r="Q23" s="1137">
        <v>23481</v>
      </c>
      <c r="R23" s="1138"/>
      <c r="S23" s="1138"/>
      <c r="T23" s="1138"/>
      <c r="U23" s="1138"/>
      <c r="V23" s="1138">
        <v>22216</v>
      </c>
      <c r="W23" s="1138"/>
      <c r="X23" s="1138"/>
      <c r="Y23" s="1138"/>
      <c r="Z23" s="1138"/>
      <c r="AA23" s="1138">
        <v>1265</v>
      </c>
      <c r="AB23" s="1138"/>
      <c r="AC23" s="1138"/>
      <c r="AD23" s="1138"/>
      <c r="AE23" s="1139"/>
      <c r="AF23" s="1140">
        <v>1200</v>
      </c>
      <c r="AG23" s="1138"/>
      <c r="AH23" s="1138"/>
      <c r="AI23" s="1138"/>
      <c r="AJ23" s="1141"/>
      <c r="AK23" s="1142"/>
      <c r="AL23" s="1143"/>
      <c r="AM23" s="1143"/>
      <c r="AN23" s="1143"/>
      <c r="AO23" s="1143"/>
      <c r="AP23" s="1138">
        <v>25872</v>
      </c>
      <c r="AQ23" s="1138"/>
      <c r="AR23" s="1138"/>
      <c r="AS23" s="1138"/>
      <c r="AT23" s="1138"/>
      <c r="AU23" s="1144"/>
      <c r="AV23" s="1144"/>
      <c r="AW23" s="1144"/>
      <c r="AX23" s="1144"/>
      <c r="AY23" s="1145"/>
      <c r="AZ23" s="1134" t="s">
        <v>221</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386</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387</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362</v>
      </c>
      <c r="B26" s="1065"/>
      <c r="C26" s="1065"/>
      <c r="D26" s="1065"/>
      <c r="E26" s="1065"/>
      <c r="F26" s="1065"/>
      <c r="G26" s="1065"/>
      <c r="H26" s="1065"/>
      <c r="I26" s="1065"/>
      <c r="J26" s="1065"/>
      <c r="K26" s="1065"/>
      <c r="L26" s="1065"/>
      <c r="M26" s="1065"/>
      <c r="N26" s="1065"/>
      <c r="O26" s="1065"/>
      <c r="P26" s="1066"/>
      <c r="Q26" s="1070" t="s">
        <v>388</v>
      </c>
      <c r="R26" s="1071"/>
      <c r="S26" s="1071"/>
      <c r="T26" s="1071"/>
      <c r="U26" s="1072"/>
      <c r="V26" s="1070" t="s">
        <v>389</v>
      </c>
      <c r="W26" s="1071"/>
      <c r="X26" s="1071"/>
      <c r="Y26" s="1071"/>
      <c r="Z26" s="1072"/>
      <c r="AA26" s="1070" t="s">
        <v>390</v>
      </c>
      <c r="AB26" s="1071"/>
      <c r="AC26" s="1071"/>
      <c r="AD26" s="1071"/>
      <c r="AE26" s="1071"/>
      <c r="AF26" s="1128" t="s">
        <v>391</v>
      </c>
      <c r="AG26" s="1077"/>
      <c r="AH26" s="1077"/>
      <c r="AI26" s="1077"/>
      <c r="AJ26" s="1129"/>
      <c r="AK26" s="1071" t="s">
        <v>392</v>
      </c>
      <c r="AL26" s="1071"/>
      <c r="AM26" s="1071"/>
      <c r="AN26" s="1071"/>
      <c r="AO26" s="1072"/>
      <c r="AP26" s="1070" t="s">
        <v>393</v>
      </c>
      <c r="AQ26" s="1071"/>
      <c r="AR26" s="1071"/>
      <c r="AS26" s="1071"/>
      <c r="AT26" s="1072"/>
      <c r="AU26" s="1070" t="s">
        <v>394</v>
      </c>
      <c r="AV26" s="1071"/>
      <c r="AW26" s="1071"/>
      <c r="AX26" s="1071"/>
      <c r="AY26" s="1072"/>
      <c r="AZ26" s="1070" t="s">
        <v>395</v>
      </c>
      <c r="BA26" s="1071"/>
      <c r="BB26" s="1071"/>
      <c r="BC26" s="1071"/>
      <c r="BD26" s="1072"/>
      <c r="BE26" s="1070" t="s">
        <v>369</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396</v>
      </c>
      <c r="C28" s="1120"/>
      <c r="D28" s="1120"/>
      <c r="E28" s="1120"/>
      <c r="F28" s="1120"/>
      <c r="G28" s="1120"/>
      <c r="H28" s="1120"/>
      <c r="I28" s="1120"/>
      <c r="J28" s="1120"/>
      <c r="K28" s="1120"/>
      <c r="L28" s="1120"/>
      <c r="M28" s="1120"/>
      <c r="N28" s="1120"/>
      <c r="O28" s="1120"/>
      <c r="P28" s="1121"/>
      <c r="Q28" s="1122">
        <v>5815</v>
      </c>
      <c r="R28" s="1123"/>
      <c r="S28" s="1123"/>
      <c r="T28" s="1123"/>
      <c r="U28" s="1123"/>
      <c r="V28" s="1123">
        <v>5507</v>
      </c>
      <c r="W28" s="1123"/>
      <c r="X28" s="1123"/>
      <c r="Y28" s="1123"/>
      <c r="Z28" s="1123"/>
      <c r="AA28" s="1123">
        <v>307</v>
      </c>
      <c r="AB28" s="1123"/>
      <c r="AC28" s="1123"/>
      <c r="AD28" s="1123"/>
      <c r="AE28" s="1124"/>
      <c r="AF28" s="1125">
        <v>307</v>
      </c>
      <c r="AG28" s="1123"/>
      <c r="AH28" s="1123"/>
      <c r="AI28" s="1123"/>
      <c r="AJ28" s="1126"/>
      <c r="AK28" s="1127">
        <v>381</v>
      </c>
      <c r="AL28" s="1115"/>
      <c r="AM28" s="1115"/>
      <c r="AN28" s="1115"/>
      <c r="AO28" s="1115"/>
      <c r="AP28" s="1115" t="s">
        <v>507</v>
      </c>
      <c r="AQ28" s="1115"/>
      <c r="AR28" s="1115"/>
      <c r="AS28" s="1115"/>
      <c r="AT28" s="1115"/>
      <c r="AU28" s="1115" t="s">
        <v>566</v>
      </c>
      <c r="AV28" s="1115"/>
      <c r="AW28" s="1115"/>
      <c r="AX28" s="1115"/>
      <c r="AY28" s="1115"/>
      <c r="AZ28" s="1116" t="s">
        <v>566</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397</v>
      </c>
      <c r="C29" s="1107"/>
      <c r="D29" s="1107"/>
      <c r="E29" s="1107"/>
      <c r="F29" s="1107"/>
      <c r="G29" s="1107"/>
      <c r="H29" s="1107"/>
      <c r="I29" s="1107"/>
      <c r="J29" s="1107"/>
      <c r="K29" s="1107"/>
      <c r="L29" s="1107"/>
      <c r="M29" s="1107"/>
      <c r="N29" s="1107"/>
      <c r="O29" s="1107"/>
      <c r="P29" s="1108"/>
      <c r="Q29" s="1112">
        <v>182</v>
      </c>
      <c r="R29" s="1113"/>
      <c r="S29" s="1113"/>
      <c r="T29" s="1113"/>
      <c r="U29" s="1113"/>
      <c r="V29" s="1113">
        <v>171</v>
      </c>
      <c r="W29" s="1113"/>
      <c r="X29" s="1113"/>
      <c r="Y29" s="1113"/>
      <c r="Z29" s="1113"/>
      <c r="AA29" s="1113">
        <v>12</v>
      </c>
      <c r="AB29" s="1113"/>
      <c r="AC29" s="1113"/>
      <c r="AD29" s="1113"/>
      <c r="AE29" s="1114"/>
      <c r="AF29" s="1088">
        <v>12</v>
      </c>
      <c r="AG29" s="1089"/>
      <c r="AH29" s="1089"/>
      <c r="AI29" s="1089"/>
      <c r="AJ29" s="1090"/>
      <c r="AK29" s="1049">
        <v>65</v>
      </c>
      <c r="AL29" s="1040"/>
      <c r="AM29" s="1040"/>
      <c r="AN29" s="1040"/>
      <c r="AO29" s="1040"/>
      <c r="AP29" s="1040">
        <v>101</v>
      </c>
      <c r="AQ29" s="1040"/>
      <c r="AR29" s="1040"/>
      <c r="AS29" s="1040"/>
      <c r="AT29" s="1040"/>
      <c r="AU29" s="1040">
        <v>27</v>
      </c>
      <c r="AV29" s="1040"/>
      <c r="AW29" s="1040"/>
      <c r="AX29" s="1040"/>
      <c r="AY29" s="1040"/>
      <c r="AZ29" s="1111" t="s">
        <v>566</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398</v>
      </c>
      <c r="C30" s="1107"/>
      <c r="D30" s="1107"/>
      <c r="E30" s="1107"/>
      <c r="F30" s="1107"/>
      <c r="G30" s="1107"/>
      <c r="H30" s="1107"/>
      <c r="I30" s="1107"/>
      <c r="J30" s="1107"/>
      <c r="K30" s="1107"/>
      <c r="L30" s="1107"/>
      <c r="M30" s="1107"/>
      <c r="N30" s="1107"/>
      <c r="O30" s="1107"/>
      <c r="P30" s="1108"/>
      <c r="Q30" s="1112">
        <v>5111</v>
      </c>
      <c r="R30" s="1113"/>
      <c r="S30" s="1113"/>
      <c r="T30" s="1113"/>
      <c r="U30" s="1113"/>
      <c r="V30" s="1113">
        <v>4954</v>
      </c>
      <c r="W30" s="1113"/>
      <c r="X30" s="1113"/>
      <c r="Y30" s="1113"/>
      <c r="Z30" s="1113"/>
      <c r="AA30" s="1113">
        <v>157</v>
      </c>
      <c r="AB30" s="1113"/>
      <c r="AC30" s="1113"/>
      <c r="AD30" s="1113"/>
      <c r="AE30" s="1114"/>
      <c r="AF30" s="1088">
        <v>157</v>
      </c>
      <c r="AG30" s="1089"/>
      <c r="AH30" s="1089"/>
      <c r="AI30" s="1089"/>
      <c r="AJ30" s="1090"/>
      <c r="AK30" s="1049">
        <v>736</v>
      </c>
      <c r="AL30" s="1040"/>
      <c r="AM30" s="1040"/>
      <c r="AN30" s="1040"/>
      <c r="AO30" s="1040"/>
      <c r="AP30" s="1040" t="s">
        <v>507</v>
      </c>
      <c r="AQ30" s="1040"/>
      <c r="AR30" s="1040"/>
      <c r="AS30" s="1040"/>
      <c r="AT30" s="1040"/>
      <c r="AU30" s="1040" t="s">
        <v>566</v>
      </c>
      <c r="AV30" s="1040"/>
      <c r="AW30" s="1040"/>
      <c r="AX30" s="1040"/>
      <c r="AY30" s="1040"/>
      <c r="AZ30" s="1111" t="s">
        <v>566</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399</v>
      </c>
      <c r="C31" s="1107"/>
      <c r="D31" s="1107"/>
      <c r="E31" s="1107"/>
      <c r="F31" s="1107"/>
      <c r="G31" s="1107"/>
      <c r="H31" s="1107"/>
      <c r="I31" s="1107"/>
      <c r="J31" s="1107"/>
      <c r="K31" s="1107"/>
      <c r="L31" s="1107"/>
      <c r="M31" s="1107"/>
      <c r="N31" s="1107"/>
      <c r="O31" s="1107"/>
      <c r="P31" s="1108"/>
      <c r="Q31" s="1112">
        <v>488</v>
      </c>
      <c r="R31" s="1113"/>
      <c r="S31" s="1113"/>
      <c r="T31" s="1113"/>
      <c r="U31" s="1113"/>
      <c r="V31" s="1113">
        <v>487</v>
      </c>
      <c r="W31" s="1113"/>
      <c r="X31" s="1113"/>
      <c r="Y31" s="1113"/>
      <c r="Z31" s="1113"/>
      <c r="AA31" s="1113">
        <v>1</v>
      </c>
      <c r="AB31" s="1113"/>
      <c r="AC31" s="1113"/>
      <c r="AD31" s="1113"/>
      <c r="AE31" s="1114"/>
      <c r="AF31" s="1088">
        <v>1</v>
      </c>
      <c r="AG31" s="1089"/>
      <c r="AH31" s="1089"/>
      <c r="AI31" s="1089"/>
      <c r="AJ31" s="1090"/>
      <c r="AK31" s="1049">
        <v>151</v>
      </c>
      <c r="AL31" s="1040"/>
      <c r="AM31" s="1040"/>
      <c r="AN31" s="1040"/>
      <c r="AO31" s="1040"/>
      <c r="AP31" s="1040" t="s">
        <v>507</v>
      </c>
      <c r="AQ31" s="1040"/>
      <c r="AR31" s="1040"/>
      <c r="AS31" s="1040"/>
      <c r="AT31" s="1040"/>
      <c r="AU31" s="1040" t="s">
        <v>566</v>
      </c>
      <c r="AV31" s="1040"/>
      <c r="AW31" s="1040"/>
      <c r="AX31" s="1040"/>
      <c r="AY31" s="1040"/>
      <c r="AZ31" s="1111" t="s">
        <v>567</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400</v>
      </c>
      <c r="C32" s="1107"/>
      <c r="D32" s="1107"/>
      <c r="E32" s="1107"/>
      <c r="F32" s="1107"/>
      <c r="G32" s="1107"/>
      <c r="H32" s="1107"/>
      <c r="I32" s="1107"/>
      <c r="J32" s="1107"/>
      <c r="K32" s="1107"/>
      <c r="L32" s="1107"/>
      <c r="M32" s="1107"/>
      <c r="N32" s="1107"/>
      <c r="O32" s="1107"/>
      <c r="P32" s="1108"/>
      <c r="Q32" s="1112">
        <v>1341</v>
      </c>
      <c r="R32" s="1113"/>
      <c r="S32" s="1113"/>
      <c r="T32" s="1113"/>
      <c r="U32" s="1113"/>
      <c r="V32" s="1113">
        <v>1223</v>
      </c>
      <c r="W32" s="1113"/>
      <c r="X32" s="1113"/>
      <c r="Y32" s="1113"/>
      <c r="Z32" s="1113"/>
      <c r="AA32" s="1113">
        <v>117</v>
      </c>
      <c r="AB32" s="1113"/>
      <c r="AC32" s="1113"/>
      <c r="AD32" s="1113"/>
      <c r="AE32" s="1114"/>
      <c r="AF32" s="1088">
        <v>1390</v>
      </c>
      <c r="AG32" s="1089"/>
      <c r="AH32" s="1089"/>
      <c r="AI32" s="1089"/>
      <c r="AJ32" s="1090"/>
      <c r="AK32" s="1049">
        <v>252</v>
      </c>
      <c r="AL32" s="1040"/>
      <c r="AM32" s="1040"/>
      <c r="AN32" s="1040"/>
      <c r="AO32" s="1040"/>
      <c r="AP32" s="1040">
        <v>3745</v>
      </c>
      <c r="AQ32" s="1040"/>
      <c r="AR32" s="1040"/>
      <c r="AS32" s="1040"/>
      <c r="AT32" s="1040"/>
      <c r="AU32" s="1040">
        <v>1966</v>
      </c>
      <c r="AV32" s="1040"/>
      <c r="AW32" s="1040"/>
      <c r="AX32" s="1040"/>
      <c r="AY32" s="1040"/>
      <c r="AZ32" s="1111" t="s">
        <v>567</v>
      </c>
      <c r="BA32" s="1111"/>
      <c r="BB32" s="1111"/>
      <c r="BC32" s="1111"/>
      <c r="BD32" s="1111"/>
      <c r="BE32" s="1101" t="s">
        <v>401</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402</v>
      </c>
      <c r="C33" s="1107"/>
      <c r="D33" s="1107"/>
      <c r="E33" s="1107"/>
      <c r="F33" s="1107"/>
      <c r="G33" s="1107"/>
      <c r="H33" s="1107"/>
      <c r="I33" s="1107"/>
      <c r="J33" s="1107"/>
      <c r="K33" s="1107"/>
      <c r="L33" s="1107"/>
      <c r="M33" s="1107"/>
      <c r="N33" s="1107"/>
      <c r="O33" s="1107"/>
      <c r="P33" s="1108"/>
      <c r="Q33" s="1112">
        <v>858</v>
      </c>
      <c r="R33" s="1113"/>
      <c r="S33" s="1113"/>
      <c r="T33" s="1113"/>
      <c r="U33" s="1113"/>
      <c r="V33" s="1113">
        <v>801</v>
      </c>
      <c r="W33" s="1113"/>
      <c r="X33" s="1113"/>
      <c r="Y33" s="1113"/>
      <c r="Z33" s="1113"/>
      <c r="AA33" s="1113">
        <v>57</v>
      </c>
      <c r="AB33" s="1113"/>
      <c r="AC33" s="1113"/>
      <c r="AD33" s="1113"/>
      <c r="AE33" s="1114"/>
      <c r="AF33" s="1088">
        <v>43</v>
      </c>
      <c r="AG33" s="1089"/>
      <c r="AH33" s="1089"/>
      <c r="AI33" s="1089"/>
      <c r="AJ33" s="1090"/>
      <c r="AK33" s="1049">
        <v>213</v>
      </c>
      <c r="AL33" s="1040"/>
      <c r="AM33" s="1040"/>
      <c r="AN33" s="1040"/>
      <c r="AO33" s="1040"/>
      <c r="AP33" s="1040">
        <v>3190</v>
      </c>
      <c r="AQ33" s="1040"/>
      <c r="AR33" s="1040"/>
      <c r="AS33" s="1040"/>
      <c r="AT33" s="1040"/>
      <c r="AU33" s="1040">
        <v>2674</v>
      </c>
      <c r="AV33" s="1040"/>
      <c r="AW33" s="1040"/>
      <c r="AX33" s="1040"/>
      <c r="AY33" s="1040"/>
      <c r="AZ33" s="1111" t="s">
        <v>566</v>
      </c>
      <c r="BA33" s="1111"/>
      <c r="BB33" s="1111"/>
      <c r="BC33" s="1111"/>
      <c r="BD33" s="1111"/>
      <c r="BE33" s="1101" t="s">
        <v>403</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404</v>
      </c>
      <c r="C34" s="1107"/>
      <c r="D34" s="1107"/>
      <c r="E34" s="1107"/>
      <c r="F34" s="1107"/>
      <c r="G34" s="1107"/>
      <c r="H34" s="1107"/>
      <c r="I34" s="1107"/>
      <c r="J34" s="1107"/>
      <c r="K34" s="1107"/>
      <c r="L34" s="1107"/>
      <c r="M34" s="1107"/>
      <c r="N34" s="1107"/>
      <c r="O34" s="1107"/>
      <c r="P34" s="1108"/>
      <c r="Q34" s="1112">
        <v>564</v>
      </c>
      <c r="R34" s="1113"/>
      <c r="S34" s="1113"/>
      <c r="T34" s="1113"/>
      <c r="U34" s="1113"/>
      <c r="V34" s="1113">
        <v>530</v>
      </c>
      <c r="W34" s="1113"/>
      <c r="X34" s="1113"/>
      <c r="Y34" s="1113"/>
      <c r="Z34" s="1113"/>
      <c r="AA34" s="1113">
        <v>34</v>
      </c>
      <c r="AB34" s="1113"/>
      <c r="AC34" s="1113"/>
      <c r="AD34" s="1113"/>
      <c r="AE34" s="1114"/>
      <c r="AF34" s="1088">
        <v>34</v>
      </c>
      <c r="AG34" s="1089"/>
      <c r="AH34" s="1089"/>
      <c r="AI34" s="1089"/>
      <c r="AJ34" s="1090"/>
      <c r="AK34" s="1049">
        <v>404</v>
      </c>
      <c r="AL34" s="1040"/>
      <c r="AM34" s="1040"/>
      <c r="AN34" s="1040"/>
      <c r="AO34" s="1040"/>
      <c r="AP34" s="1040">
        <v>2972</v>
      </c>
      <c r="AQ34" s="1040"/>
      <c r="AR34" s="1040"/>
      <c r="AS34" s="1040"/>
      <c r="AT34" s="1040"/>
      <c r="AU34" s="1040">
        <v>2972</v>
      </c>
      <c r="AV34" s="1040"/>
      <c r="AW34" s="1040"/>
      <c r="AX34" s="1040"/>
      <c r="AY34" s="1040"/>
      <c r="AZ34" s="1111" t="s">
        <v>566</v>
      </c>
      <c r="BA34" s="1111"/>
      <c r="BB34" s="1111"/>
      <c r="BC34" s="1111"/>
      <c r="BD34" s="1111"/>
      <c r="BE34" s="1101" t="s">
        <v>403</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t="s">
        <v>405</v>
      </c>
      <c r="C35" s="1107"/>
      <c r="D35" s="1107"/>
      <c r="E35" s="1107"/>
      <c r="F35" s="1107"/>
      <c r="G35" s="1107"/>
      <c r="H35" s="1107"/>
      <c r="I35" s="1107"/>
      <c r="J35" s="1107"/>
      <c r="K35" s="1107"/>
      <c r="L35" s="1107"/>
      <c r="M35" s="1107"/>
      <c r="N35" s="1107"/>
      <c r="O35" s="1107"/>
      <c r="P35" s="1108"/>
      <c r="Q35" s="1112">
        <v>49</v>
      </c>
      <c r="R35" s="1113"/>
      <c r="S35" s="1113"/>
      <c r="T35" s="1113"/>
      <c r="U35" s="1113"/>
      <c r="V35" s="1113">
        <v>48</v>
      </c>
      <c r="W35" s="1113"/>
      <c r="X35" s="1113"/>
      <c r="Y35" s="1113"/>
      <c r="Z35" s="1113"/>
      <c r="AA35" s="1113">
        <v>1</v>
      </c>
      <c r="AB35" s="1113"/>
      <c r="AC35" s="1113"/>
      <c r="AD35" s="1113"/>
      <c r="AE35" s="1114"/>
      <c r="AF35" s="1088">
        <v>1</v>
      </c>
      <c r="AG35" s="1089"/>
      <c r="AH35" s="1089"/>
      <c r="AI35" s="1089"/>
      <c r="AJ35" s="1090"/>
      <c r="AK35" s="1049">
        <v>33</v>
      </c>
      <c r="AL35" s="1040"/>
      <c r="AM35" s="1040"/>
      <c r="AN35" s="1040"/>
      <c r="AO35" s="1040"/>
      <c r="AP35" s="1040">
        <v>123</v>
      </c>
      <c r="AQ35" s="1040"/>
      <c r="AR35" s="1040"/>
      <c r="AS35" s="1040"/>
      <c r="AT35" s="1040"/>
      <c r="AU35" s="1040">
        <v>111</v>
      </c>
      <c r="AV35" s="1040"/>
      <c r="AW35" s="1040"/>
      <c r="AX35" s="1040"/>
      <c r="AY35" s="1040"/>
      <c r="AZ35" s="1111" t="s">
        <v>567</v>
      </c>
      <c r="BA35" s="1111"/>
      <c r="BB35" s="1111"/>
      <c r="BC35" s="1111"/>
      <c r="BD35" s="1111"/>
      <c r="BE35" s="1101" t="s">
        <v>403</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t="s">
        <v>406</v>
      </c>
      <c r="C36" s="1107"/>
      <c r="D36" s="1107"/>
      <c r="E36" s="1107"/>
      <c r="F36" s="1107"/>
      <c r="G36" s="1107"/>
      <c r="H36" s="1107"/>
      <c r="I36" s="1107"/>
      <c r="J36" s="1107"/>
      <c r="K36" s="1107"/>
      <c r="L36" s="1107"/>
      <c r="M36" s="1107"/>
      <c r="N36" s="1107"/>
      <c r="O36" s="1107"/>
      <c r="P36" s="1108"/>
      <c r="Q36" s="1112">
        <v>7</v>
      </c>
      <c r="R36" s="1113"/>
      <c r="S36" s="1113"/>
      <c r="T36" s="1113"/>
      <c r="U36" s="1113"/>
      <c r="V36" s="1113">
        <v>7</v>
      </c>
      <c r="W36" s="1113"/>
      <c r="X36" s="1113"/>
      <c r="Y36" s="1113"/>
      <c r="Z36" s="1113"/>
      <c r="AA36" s="1113">
        <v>0</v>
      </c>
      <c r="AB36" s="1113"/>
      <c r="AC36" s="1113"/>
      <c r="AD36" s="1113"/>
      <c r="AE36" s="1114"/>
      <c r="AF36" s="1088" t="s">
        <v>221</v>
      </c>
      <c r="AG36" s="1089"/>
      <c r="AH36" s="1089"/>
      <c r="AI36" s="1089"/>
      <c r="AJ36" s="1090"/>
      <c r="AK36" s="1049">
        <v>7</v>
      </c>
      <c r="AL36" s="1040"/>
      <c r="AM36" s="1040"/>
      <c r="AN36" s="1040"/>
      <c r="AO36" s="1040"/>
      <c r="AP36" s="1040">
        <v>3</v>
      </c>
      <c r="AQ36" s="1040"/>
      <c r="AR36" s="1040"/>
      <c r="AS36" s="1040"/>
      <c r="AT36" s="1040"/>
      <c r="AU36" s="1040">
        <v>1</v>
      </c>
      <c r="AV36" s="1040"/>
      <c r="AW36" s="1040"/>
      <c r="AX36" s="1040"/>
      <c r="AY36" s="1040"/>
      <c r="AZ36" s="1111" t="s">
        <v>567</v>
      </c>
      <c r="BA36" s="1111"/>
      <c r="BB36" s="1111"/>
      <c r="BC36" s="1111"/>
      <c r="BD36" s="1111"/>
      <c r="BE36" s="1101" t="s">
        <v>403</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407</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384</v>
      </c>
      <c r="B63" s="1013" t="s">
        <v>408</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1947</v>
      </c>
      <c r="AG63" s="1028"/>
      <c r="AH63" s="1028"/>
      <c r="AI63" s="1028"/>
      <c r="AJ63" s="1099"/>
      <c r="AK63" s="1100"/>
      <c r="AL63" s="1032"/>
      <c r="AM63" s="1032"/>
      <c r="AN63" s="1032"/>
      <c r="AO63" s="1032"/>
      <c r="AP63" s="1028">
        <v>10133</v>
      </c>
      <c r="AQ63" s="1028"/>
      <c r="AR63" s="1028"/>
      <c r="AS63" s="1028"/>
      <c r="AT63" s="1028"/>
      <c r="AU63" s="1028">
        <v>7751</v>
      </c>
      <c r="AV63" s="1028"/>
      <c r="AW63" s="1028"/>
      <c r="AX63" s="1028"/>
      <c r="AY63" s="1028"/>
      <c r="AZ63" s="1094"/>
      <c r="BA63" s="1094"/>
      <c r="BB63" s="1094"/>
      <c r="BC63" s="1094"/>
      <c r="BD63" s="1094"/>
      <c r="BE63" s="1029"/>
      <c r="BF63" s="1029"/>
      <c r="BG63" s="1029"/>
      <c r="BH63" s="1029"/>
      <c r="BI63" s="1030"/>
      <c r="BJ63" s="1095" t="s">
        <v>409</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411</v>
      </c>
      <c r="B66" s="1065"/>
      <c r="C66" s="1065"/>
      <c r="D66" s="1065"/>
      <c r="E66" s="1065"/>
      <c r="F66" s="1065"/>
      <c r="G66" s="1065"/>
      <c r="H66" s="1065"/>
      <c r="I66" s="1065"/>
      <c r="J66" s="1065"/>
      <c r="K66" s="1065"/>
      <c r="L66" s="1065"/>
      <c r="M66" s="1065"/>
      <c r="N66" s="1065"/>
      <c r="O66" s="1065"/>
      <c r="P66" s="1066"/>
      <c r="Q66" s="1070" t="s">
        <v>412</v>
      </c>
      <c r="R66" s="1071"/>
      <c r="S66" s="1071"/>
      <c r="T66" s="1071"/>
      <c r="U66" s="1072"/>
      <c r="V66" s="1070" t="s">
        <v>389</v>
      </c>
      <c r="W66" s="1071"/>
      <c r="X66" s="1071"/>
      <c r="Y66" s="1071"/>
      <c r="Z66" s="1072"/>
      <c r="AA66" s="1070" t="s">
        <v>413</v>
      </c>
      <c r="AB66" s="1071"/>
      <c r="AC66" s="1071"/>
      <c r="AD66" s="1071"/>
      <c r="AE66" s="1072"/>
      <c r="AF66" s="1076" t="s">
        <v>414</v>
      </c>
      <c r="AG66" s="1077"/>
      <c r="AH66" s="1077"/>
      <c r="AI66" s="1077"/>
      <c r="AJ66" s="1078"/>
      <c r="AK66" s="1070" t="s">
        <v>392</v>
      </c>
      <c r="AL66" s="1065"/>
      <c r="AM66" s="1065"/>
      <c r="AN66" s="1065"/>
      <c r="AO66" s="1066"/>
      <c r="AP66" s="1070" t="s">
        <v>415</v>
      </c>
      <c r="AQ66" s="1071"/>
      <c r="AR66" s="1071"/>
      <c r="AS66" s="1071"/>
      <c r="AT66" s="1072"/>
      <c r="AU66" s="1070" t="s">
        <v>416</v>
      </c>
      <c r="AV66" s="1071"/>
      <c r="AW66" s="1071"/>
      <c r="AX66" s="1071"/>
      <c r="AY66" s="1072"/>
      <c r="AZ66" s="1070" t="s">
        <v>369</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578</v>
      </c>
      <c r="C68" s="1055"/>
      <c r="D68" s="1055"/>
      <c r="E68" s="1055"/>
      <c r="F68" s="1055"/>
      <c r="G68" s="1055"/>
      <c r="H68" s="1055"/>
      <c r="I68" s="1055"/>
      <c r="J68" s="1055"/>
      <c r="K68" s="1055"/>
      <c r="L68" s="1055"/>
      <c r="M68" s="1055"/>
      <c r="N68" s="1055"/>
      <c r="O68" s="1055"/>
      <c r="P68" s="1056"/>
      <c r="Q68" s="1057">
        <v>19891</v>
      </c>
      <c r="R68" s="1051"/>
      <c r="S68" s="1051"/>
      <c r="T68" s="1051"/>
      <c r="U68" s="1051"/>
      <c r="V68" s="1051">
        <v>19869</v>
      </c>
      <c r="W68" s="1051"/>
      <c r="X68" s="1051"/>
      <c r="Y68" s="1051"/>
      <c r="Z68" s="1051"/>
      <c r="AA68" s="1051">
        <v>21</v>
      </c>
      <c r="AB68" s="1051"/>
      <c r="AC68" s="1051"/>
      <c r="AD68" s="1051"/>
      <c r="AE68" s="1051"/>
      <c r="AF68" s="1051">
        <v>21</v>
      </c>
      <c r="AG68" s="1051"/>
      <c r="AH68" s="1051"/>
      <c r="AI68" s="1051"/>
      <c r="AJ68" s="1051"/>
      <c r="AK68" s="1051">
        <v>3109</v>
      </c>
      <c r="AL68" s="1051"/>
      <c r="AM68" s="1051"/>
      <c r="AN68" s="1051"/>
      <c r="AO68" s="1051"/>
      <c r="AP68" s="1051" t="s">
        <v>585</v>
      </c>
      <c r="AQ68" s="1051"/>
      <c r="AR68" s="1051"/>
      <c r="AS68" s="1051"/>
      <c r="AT68" s="1051"/>
      <c r="AU68" s="1051" t="s">
        <v>588</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579</v>
      </c>
      <c r="C69" s="1044"/>
      <c r="D69" s="1044"/>
      <c r="E69" s="1044"/>
      <c r="F69" s="1044"/>
      <c r="G69" s="1044"/>
      <c r="H69" s="1044"/>
      <c r="I69" s="1044"/>
      <c r="J69" s="1044"/>
      <c r="K69" s="1044"/>
      <c r="L69" s="1044"/>
      <c r="M69" s="1044"/>
      <c r="N69" s="1044"/>
      <c r="O69" s="1044"/>
      <c r="P69" s="1045"/>
      <c r="Q69" s="1046">
        <v>169</v>
      </c>
      <c r="R69" s="1040"/>
      <c r="S69" s="1040"/>
      <c r="T69" s="1040"/>
      <c r="U69" s="1040"/>
      <c r="V69" s="1040">
        <v>169</v>
      </c>
      <c r="W69" s="1040"/>
      <c r="X69" s="1040"/>
      <c r="Y69" s="1040"/>
      <c r="Z69" s="1040"/>
      <c r="AA69" s="1040">
        <v>1</v>
      </c>
      <c r="AB69" s="1040"/>
      <c r="AC69" s="1040"/>
      <c r="AD69" s="1040"/>
      <c r="AE69" s="1040"/>
      <c r="AF69" s="1040">
        <v>1</v>
      </c>
      <c r="AG69" s="1040"/>
      <c r="AH69" s="1040"/>
      <c r="AI69" s="1040"/>
      <c r="AJ69" s="1040"/>
      <c r="AK69" s="1040">
        <v>36</v>
      </c>
      <c r="AL69" s="1040"/>
      <c r="AM69" s="1040"/>
      <c r="AN69" s="1040"/>
      <c r="AO69" s="1040"/>
      <c r="AP69" s="1040" t="s">
        <v>586</v>
      </c>
      <c r="AQ69" s="1040"/>
      <c r="AR69" s="1040"/>
      <c r="AS69" s="1040"/>
      <c r="AT69" s="1040"/>
      <c r="AU69" s="1040" t="s">
        <v>585</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580</v>
      </c>
      <c r="C70" s="1044"/>
      <c r="D70" s="1044"/>
      <c r="E70" s="1044"/>
      <c r="F70" s="1044"/>
      <c r="G70" s="1044"/>
      <c r="H70" s="1044"/>
      <c r="I70" s="1044"/>
      <c r="J70" s="1044"/>
      <c r="K70" s="1044"/>
      <c r="L70" s="1044"/>
      <c r="M70" s="1044"/>
      <c r="N70" s="1044"/>
      <c r="O70" s="1044"/>
      <c r="P70" s="1045"/>
      <c r="Q70" s="1046">
        <v>555</v>
      </c>
      <c r="R70" s="1040"/>
      <c r="S70" s="1040"/>
      <c r="T70" s="1040"/>
      <c r="U70" s="1040"/>
      <c r="V70" s="1040">
        <v>345</v>
      </c>
      <c r="W70" s="1040"/>
      <c r="X70" s="1040"/>
      <c r="Y70" s="1040"/>
      <c r="Z70" s="1040"/>
      <c r="AA70" s="1040">
        <v>211</v>
      </c>
      <c r="AB70" s="1040"/>
      <c r="AC70" s="1040"/>
      <c r="AD70" s="1040"/>
      <c r="AE70" s="1040"/>
      <c r="AF70" s="1040">
        <v>211</v>
      </c>
      <c r="AG70" s="1040"/>
      <c r="AH70" s="1040"/>
      <c r="AI70" s="1040"/>
      <c r="AJ70" s="1040"/>
      <c r="AK70" s="1040" t="s">
        <v>585</v>
      </c>
      <c r="AL70" s="1040"/>
      <c r="AM70" s="1040"/>
      <c r="AN70" s="1040"/>
      <c r="AO70" s="1040"/>
      <c r="AP70" s="1040" t="s">
        <v>585</v>
      </c>
      <c r="AQ70" s="1040"/>
      <c r="AR70" s="1040"/>
      <c r="AS70" s="1040"/>
      <c r="AT70" s="1040"/>
      <c r="AU70" s="1040" t="s">
        <v>586</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581</v>
      </c>
      <c r="C71" s="1044"/>
      <c r="D71" s="1044"/>
      <c r="E71" s="1044"/>
      <c r="F71" s="1044"/>
      <c r="G71" s="1044"/>
      <c r="H71" s="1044"/>
      <c r="I71" s="1044"/>
      <c r="J71" s="1044"/>
      <c r="K71" s="1044"/>
      <c r="L71" s="1044"/>
      <c r="M71" s="1044"/>
      <c r="N71" s="1044"/>
      <c r="O71" s="1044"/>
      <c r="P71" s="1045"/>
      <c r="Q71" s="1046">
        <v>908</v>
      </c>
      <c r="R71" s="1040"/>
      <c r="S71" s="1040"/>
      <c r="T71" s="1040"/>
      <c r="U71" s="1040"/>
      <c r="V71" s="1040">
        <v>902</v>
      </c>
      <c r="W71" s="1040"/>
      <c r="X71" s="1040"/>
      <c r="Y71" s="1040"/>
      <c r="Z71" s="1040"/>
      <c r="AA71" s="1040">
        <v>5</v>
      </c>
      <c r="AB71" s="1040"/>
      <c r="AC71" s="1040"/>
      <c r="AD71" s="1040"/>
      <c r="AE71" s="1040"/>
      <c r="AF71" s="1040">
        <v>5</v>
      </c>
      <c r="AG71" s="1040"/>
      <c r="AH71" s="1040"/>
      <c r="AI71" s="1040"/>
      <c r="AJ71" s="1040"/>
      <c r="AK71" s="1040" t="s">
        <v>585</v>
      </c>
      <c r="AL71" s="1040"/>
      <c r="AM71" s="1040"/>
      <c r="AN71" s="1040"/>
      <c r="AO71" s="1040"/>
      <c r="AP71" s="1040" t="s">
        <v>586</v>
      </c>
      <c r="AQ71" s="1040"/>
      <c r="AR71" s="1040"/>
      <c r="AS71" s="1040"/>
      <c r="AT71" s="1040"/>
      <c r="AU71" s="1040" t="s">
        <v>587</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582</v>
      </c>
      <c r="C72" s="1044"/>
      <c r="D72" s="1044"/>
      <c r="E72" s="1044"/>
      <c r="F72" s="1044"/>
      <c r="G72" s="1044"/>
      <c r="H72" s="1044"/>
      <c r="I72" s="1044"/>
      <c r="J72" s="1044"/>
      <c r="K72" s="1044"/>
      <c r="L72" s="1044"/>
      <c r="M72" s="1044"/>
      <c r="N72" s="1044"/>
      <c r="O72" s="1044"/>
      <c r="P72" s="1045"/>
      <c r="Q72" s="1046">
        <v>325083</v>
      </c>
      <c r="R72" s="1040"/>
      <c r="S72" s="1040"/>
      <c r="T72" s="1040"/>
      <c r="U72" s="1040"/>
      <c r="V72" s="1040">
        <v>319922</v>
      </c>
      <c r="W72" s="1040"/>
      <c r="X72" s="1040"/>
      <c r="Y72" s="1040"/>
      <c r="Z72" s="1040"/>
      <c r="AA72" s="1040">
        <v>5161</v>
      </c>
      <c r="AB72" s="1040"/>
      <c r="AC72" s="1040"/>
      <c r="AD72" s="1040"/>
      <c r="AE72" s="1040"/>
      <c r="AF72" s="1040">
        <v>5161</v>
      </c>
      <c r="AG72" s="1040"/>
      <c r="AH72" s="1040"/>
      <c r="AI72" s="1040"/>
      <c r="AJ72" s="1040"/>
      <c r="AK72" s="1040">
        <v>2069</v>
      </c>
      <c r="AL72" s="1040"/>
      <c r="AM72" s="1040"/>
      <c r="AN72" s="1040"/>
      <c r="AO72" s="1040"/>
      <c r="AP72" s="1040" t="s">
        <v>585</v>
      </c>
      <c r="AQ72" s="1040"/>
      <c r="AR72" s="1040"/>
      <c r="AS72" s="1040"/>
      <c r="AT72" s="1040"/>
      <c r="AU72" s="1040" t="s">
        <v>586</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583</v>
      </c>
      <c r="C73" s="1044"/>
      <c r="D73" s="1044"/>
      <c r="E73" s="1044"/>
      <c r="F73" s="1044"/>
      <c r="G73" s="1044"/>
      <c r="H73" s="1044"/>
      <c r="I73" s="1044"/>
      <c r="J73" s="1044"/>
      <c r="K73" s="1044"/>
      <c r="L73" s="1044"/>
      <c r="M73" s="1044"/>
      <c r="N73" s="1044"/>
      <c r="O73" s="1044"/>
      <c r="P73" s="1045"/>
      <c r="Q73" s="1046">
        <v>896</v>
      </c>
      <c r="R73" s="1040"/>
      <c r="S73" s="1040"/>
      <c r="T73" s="1040"/>
      <c r="U73" s="1040"/>
      <c r="V73" s="1040">
        <v>877</v>
      </c>
      <c r="W73" s="1040"/>
      <c r="X73" s="1040"/>
      <c r="Y73" s="1040"/>
      <c r="Z73" s="1040"/>
      <c r="AA73" s="1040">
        <v>19</v>
      </c>
      <c r="AB73" s="1040"/>
      <c r="AC73" s="1040"/>
      <c r="AD73" s="1040"/>
      <c r="AE73" s="1040"/>
      <c r="AF73" s="1040">
        <v>1482</v>
      </c>
      <c r="AG73" s="1040"/>
      <c r="AH73" s="1040"/>
      <c r="AI73" s="1040"/>
      <c r="AJ73" s="1040"/>
      <c r="AK73" s="1040" t="s">
        <v>585</v>
      </c>
      <c r="AL73" s="1040"/>
      <c r="AM73" s="1040"/>
      <c r="AN73" s="1040"/>
      <c r="AO73" s="1040"/>
      <c r="AP73" s="1040" t="s">
        <v>585</v>
      </c>
      <c r="AQ73" s="1040"/>
      <c r="AR73" s="1040"/>
      <c r="AS73" s="1040"/>
      <c r="AT73" s="1040"/>
      <c r="AU73" s="1040" t="s">
        <v>586</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584</v>
      </c>
      <c r="C74" s="1044"/>
      <c r="D74" s="1044"/>
      <c r="E74" s="1044"/>
      <c r="F74" s="1044"/>
      <c r="G74" s="1044"/>
      <c r="H74" s="1044"/>
      <c r="I74" s="1044"/>
      <c r="J74" s="1044"/>
      <c r="K74" s="1044"/>
      <c r="L74" s="1044"/>
      <c r="M74" s="1044"/>
      <c r="N74" s="1044"/>
      <c r="O74" s="1044"/>
      <c r="P74" s="1045"/>
      <c r="Q74" s="1046">
        <v>1325</v>
      </c>
      <c r="R74" s="1040"/>
      <c r="S74" s="1040"/>
      <c r="T74" s="1040"/>
      <c r="U74" s="1040"/>
      <c r="V74" s="1040">
        <v>1212</v>
      </c>
      <c r="W74" s="1040"/>
      <c r="X74" s="1040"/>
      <c r="Y74" s="1040"/>
      <c r="Z74" s="1040"/>
      <c r="AA74" s="1040">
        <v>113</v>
      </c>
      <c r="AB74" s="1040"/>
      <c r="AC74" s="1040"/>
      <c r="AD74" s="1040"/>
      <c r="AE74" s="1040"/>
      <c r="AF74" s="1040">
        <v>112</v>
      </c>
      <c r="AG74" s="1040"/>
      <c r="AH74" s="1040"/>
      <c r="AI74" s="1040"/>
      <c r="AJ74" s="1040"/>
      <c r="AK74" s="1040" t="s">
        <v>585</v>
      </c>
      <c r="AL74" s="1040"/>
      <c r="AM74" s="1040"/>
      <c r="AN74" s="1040"/>
      <c r="AO74" s="1040"/>
      <c r="AP74" s="1040" t="s">
        <v>586</v>
      </c>
      <c r="AQ74" s="1040"/>
      <c r="AR74" s="1040"/>
      <c r="AS74" s="1040"/>
      <c r="AT74" s="1040"/>
      <c r="AU74" s="1040" t="s">
        <v>587</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384</v>
      </c>
      <c r="B88" s="1013" t="s">
        <v>417</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6993</v>
      </c>
      <c r="AG88" s="1028"/>
      <c r="AH88" s="1028"/>
      <c r="AI88" s="1028"/>
      <c r="AJ88" s="1028"/>
      <c r="AK88" s="1032"/>
      <c r="AL88" s="1032"/>
      <c r="AM88" s="1032"/>
      <c r="AN88" s="1032"/>
      <c r="AO88" s="1032"/>
      <c r="AP88" s="1028" t="s">
        <v>587</v>
      </c>
      <c r="AQ88" s="1028"/>
      <c r="AR88" s="1028"/>
      <c r="AS88" s="1028"/>
      <c r="AT88" s="1028"/>
      <c r="AU88" s="1028" t="s">
        <v>587</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1013" t="s">
        <v>418</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705</v>
      </c>
      <c r="CS102" s="1020"/>
      <c r="CT102" s="1020"/>
      <c r="CU102" s="1020"/>
      <c r="CV102" s="1021"/>
      <c r="CW102" s="1019">
        <v>29</v>
      </c>
      <c r="CX102" s="1020"/>
      <c r="CY102" s="1020"/>
      <c r="CZ102" s="1020"/>
      <c r="DA102" s="1021"/>
      <c r="DB102" s="1019" t="s">
        <v>585</v>
      </c>
      <c r="DC102" s="1020"/>
      <c r="DD102" s="1020"/>
      <c r="DE102" s="1020"/>
      <c r="DF102" s="1021"/>
      <c r="DG102" s="1019" t="s">
        <v>588</v>
      </c>
      <c r="DH102" s="1020"/>
      <c r="DI102" s="1020"/>
      <c r="DJ102" s="1020"/>
      <c r="DK102" s="1021"/>
      <c r="DL102" s="1019" t="s">
        <v>585</v>
      </c>
      <c r="DM102" s="1020"/>
      <c r="DN102" s="1020"/>
      <c r="DO102" s="1020"/>
      <c r="DP102" s="1021"/>
      <c r="DQ102" s="1019" t="s">
        <v>585</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425</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426</v>
      </c>
      <c r="AB109" s="963"/>
      <c r="AC109" s="963"/>
      <c r="AD109" s="963"/>
      <c r="AE109" s="964"/>
      <c r="AF109" s="965" t="s">
        <v>300</v>
      </c>
      <c r="AG109" s="963"/>
      <c r="AH109" s="963"/>
      <c r="AI109" s="963"/>
      <c r="AJ109" s="964"/>
      <c r="AK109" s="965" t="s">
        <v>299</v>
      </c>
      <c r="AL109" s="963"/>
      <c r="AM109" s="963"/>
      <c r="AN109" s="963"/>
      <c r="AO109" s="964"/>
      <c r="AP109" s="965" t="s">
        <v>427</v>
      </c>
      <c r="AQ109" s="963"/>
      <c r="AR109" s="963"/>
      <c r="AS109" s="963"/>
      <c r="AT109" s="994"/>
      <c r="AU109" s="962" t="s">
        <v>425</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426</v>
      </c>
      <c r="BR109" s="963"/>
      <c r="BS109" s="963"/>
      <c r="BT109" s="963"/>
      <c r="BU109" s="964"/>
      <c r="BV109" s="965" t="s">
        <v>300</v>
      </c>
      <c r="BW109" s="963"/>
      <c r="BX109" s="963"/>
      <c r="BY109" s="963"/>
      <c r="BZ109" s="964"/>
      <c r="CA109" s="965" t="s">
        <v>299</v>
      </c>
      <c r="CB109" s="963"/>
      <c r="CC109" s="963"/>
      <c r="CD109" s="963"/>
      <c r="CE109" s="964"/>
      <c r="CF109" s="1001" t="s">
        <v>427</v>
      </c>
      <c r="CG109" s="1001"/>
      <c r="CH109" s="1001"/>
      <c r="CI109" s="1001"/>
      <c r="CJ109" s="1001"/>
      <c r="CK109" s="965" t="s">
        <v>428</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426</v>
      </c>
      <c r="DH109" s="963"/>
      <c r="DI109" s="963"/>
      <c r="DJ109" s="963"/>
      <c r="DK109" s="964"/>
      <c r="DL109" s="965" t="s">
        <v>300</v>
      </c>
      <c r="DM109" s="963"/>
      <c r="DN109" s="963"/>
      <c r="DO109" s="963"/>
      <c r="DP109" s="964"/>
      <c r="DQ109" s="965" t="s">
        <v>299</v>
      </c>
      <c r="DR109" s="963"/>
      <c r="DS109" s="963"/>
      <c r="DT109" s="963"/>
      <c r="DU109" s="964"/>
      <c r="DV109" s="965" t="s">
        <v>427</v>
      </c>
      <c r="DW109" s="963"/>
      <c r="DX109" s="963"/>
      <c r="DY109" s="963"/>
      <c r="DZ109" s="994"/>
    </row>
    <row r="110" spans="1:131" s="226" customFormat="1" ht="26.25" customHeight="1">
      <c r="A110" s="865" t="s">
        <v>429</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2743521</v>
      </c>
      <c r="AB110" s="956"/>
      <c r="AC110" s="956"/>
      <c r="AD110" s="956"/>
      <c r="AE110" s="957"/>
      <c r="AF110" s="958">
        <v>2631183</v>
      </c>
      <c r="AG110" s="956"/>
      <c r="AH110" s="956"/>
      <c r="AI110" s="956"/>
      <c r="AJ110" s="957"/>
      <c r="AK110" s="958">
        <v>2638462</v>
      </c>
      <c r="AL110" s="956"/>
      <c r="AM110" s="956"/>
      <c r="AN110" s="956"/>
      <c r="AO110" s="957"/>
      <c r="AP110" s="959">
        <v>23</v>
      </c>
      <c r="AQ110" s="960"/>
      <c r="AR110" s="960"/>
      <c r="AS110" s="960"/>
      <c r="AT110" s="961"/>
      <c r="AU110" s="995" t="s">
        <v>66</v>
      </c>
      <c r="AV110" s="996"/>
      <c r="AW110" s="996"/>
      <c r="AX110" s="996"/>
      <c r="AY110" s="996"/>
      <c r="AZ110" s="921" t="s">
        <v>430</v>
      </c>
      <c r="BA110" s="866"/>
      <c r="BB110" s="866"/>
      <c r="BC110" s="866"/>
      <c r="BD110" s="866"/>
      <c r="BE110" s="866"/>
      <c r="BF110" s="866"/>
      <c r="BG110" s="866"/>
      <c r="BH110" s="866"/>
      <c r="BI110" s="866"/>
      <c r="BJ110" s="866"/>
      <c r="BK110" s="866"/>
      <c r="BL110" s="866"/>
      <c r="BM110" s="866"/>
      <c r="BN110" s="866"/>
      <c r="BO110" s="866"/>
      <c r="BP110" s="867"/>
      <c r="BQ110" s="922">
        <v>26443156</v>
      </c>
      <c r="BR110" s="903"/>
      <c r="BS110" s="903"/>
      <c r="BT110" s="903"/>
      <c r="BU110" s="903"/>
      <c r="BV110" s="903">
        <v>26357157</v>
      </c>
      <c r="BW110" s="903"/>
      <c r="BX110" s="903"/>
      <c r="BY110" s="903"/>
      <c r="BZ110" s="903"/>
      <c r="CA110" s="903">
        <v>25872414</v>
      </c>
      <c r="CB110" s="903"/>
      <c r="CC110" s="903"/>
      <c r="CD110" s="903"/>
      <c r="CE110" s="903"/>
      <c r="CF110" s="927">
        <v>225.8</v>
      </c>
      <c r="CG110" s="928"/>
      <c r="CH110" s="928"/>
      <c r="CI110" s="928"/>
      <c r="CJ110" s="928"/>
      <c r="CK110" s="991" t="s">
        <v>431</v>
      </c>
      <c r="CL110" s="877"/>
      <c r="CM110" s="952" t="s">
        <v>432</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409</v>
      </c>
      <c r="DH110" s="903"/>
      <c r="DI110" s="903"/>
      <c r="DJ110" s="903"/>
      <c r="DK110" s="903"/>
      <c r="DL110" s="903" t="s">
        <v>221</v>
      </c>
      <c r="DM110" s="903"/>
      <c r="DN110" s="903"/>
      <c r="DO110" s="903"/>
      <c r="DP110" s="903"/>
      <c r="DQ110" s="903" t="s">
        <v>409</v>
      </c>
      <c r="DR110" s="903"/>
      <c r="DS110" s="903"/>
      <c r="DT110" s="903"/>
      <c r="DU110" s="903"/>
      <c r="DV110" s="904" t="s">
        <v>221</v>
      </c>
      <c r="DW110" s="904"/>
      <c r="DX110" s="904"/>
      <c r="DY110" s="904"/>
      <c r="DZ110" s="905"/>
    </row>
    <row r="111" spans="1:131" s="226" customFormat="1" ht="26.25" customHeight="1">
      <c r="A111" s="832" t="s">
        <v>433</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221</v>
      </c>
      <c r="AB111" s="984"/>
      <c r="AC111" s="984"/>
      <c r="AD111" s="984"/>
      <c r="AE111" s="985"/>
      <c r="AF111" s="986" t="s">
        <v>409</v>
      </c>
      <c r="AG111" s="984"/>
      <c r="AH111" s="984"/>
      <c r="AI111" s="984"/>
      <c r="AJ111" s="985"/>
      <c r="AK111" s="986" t="s">
        <v>221</v>
      </c>
      <c r="AL111" s="984"/>
      <c r="AM111" s="984"/>
      <c r="AN111" s="984"/>
      <c r="AO111" s="985"/>
      <c r="AP111" s="987" t="s">
        <v>221</v>
      </c>
      <c r="AQ111" s="988"/>
      <c r="AR111" s="988"/>
      <c r="AS111" s="988"/>
      <c r="AT111" s="989"/>
      <c r="AU111" s="997"/>
      <c r="AV111" s="998"/>
      <c r="AW111" s="998"/>
      <c r="AX111" s="998"/>
      <c r="AY111" s="998"/>
      <c r="AZ111" s="873" t="s">
        <v>434</v>
      </c>
      <c r="BA111" s="808"/>
      <c r="BB111" s="808"/>
      <c r="BC111" s="808"/>
      <c r="BD111" s="808"/>
      <c r="BE111" s="808"/>
      <c r="BF111" s="808"/>
      <c r="BG111" s="808"/>
      <c r="BH111" s="808"/>
      <c r="BI111" s="808"/>
      <c r="BJ111" s="808"/>
      <c r="BK111" s="808"/>
      <c r="BL111" s="808"/>
      <c r="BM111" s="808"/>
      <c r="BN111" s="808"/>
      <c r="BO111" s="808"/>
      <c r="BP111" s="809"/>
      <c r="BQ111" s="874" t="s">
        <v>221</v>
      </c>
      <c r="BR111" s="875"/>
      <c r="BS111" s="875"/>
      <c r="BT111" s="875"/>
      <c r="BU111" s="875"/>
      <c r="BV111" s="875" t="s">
        <v>221</v>
      </c>
      <c r="BW111" s="875"/>
      <c r="BX111" s="875"/>
      <c r="BY111" s="875"/>
      <c r="BZ111" s="875"/>
      <c r="CA111" s="875" t="s">
        <v>221</v>
      </c>
      <c r="CB111" s="875"/>
      <c r="CC111" s="875"/>
      <c r="CD111" s="875"/>
      <c r="CE111" s="875"/>
      <c r="CF111" s="936" t="s">
        <v>409</v>
      </c>
      <c r="CG111" s="937"/>
      <c r="CH111" s="937"/>
      <c r="CI111" s="937"/>
      <c r="CJ111" s="937"/>
      <c r="CK111" s="992"/>
      <c r="CL111" s="879"/>
      <c r="CM111" s="882" t="s">
        <v>435</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409</v>
      </c>
      <c r="DH111" s="875"/>
      <c r="DI111" s="875"/>
      <c r="DJ111" s="875"/>
      <c r="DK111" s="875"/>
      <c r="DL111" s="875" t="s">
        <v>409</v>
      </c>
      <c r="DM111" s="875"/>
      <c r="DN111" s="875"/>
      <c r="DO111" s="875"/>
      <c r="DP111" s="875"/>
      <c r="DQ111" s="875" t="s">
        <v>221</v>
      </c>
      <c r="DR111" s="875"/>
      <c r="DS111" s="875"/>
      <c r="DT111" s="875"/>
      <c r="DU111" s="875"/>
      <c r="DV111" s="852" t="s">
        <v>221</v>
      </c>
      <c r="DW111" s="852"/>
      <c r="DX111" s="852"/>
      <c r="DY111" s="852"/>
      <c r="DZ111" s="853"/>
    </row>
    <row r="112" spans="1:131" s="226" customFormat="1" ht="26.25" customHeight="1">
      <c r="A112" s="977" t="s">
        <v>436</v>
      </c>
      <c r="B112" s="978"/>
      <c r="C112" s="808" t="s">
        <v>437</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221</v>
      </c>
      <c r="AB112" s="838"/>
      <c r="AC112" s="838"/>
      <c r="AD112" s="838"/>
      <c r="AE112" s="839"/>
      <c r="AF112" s="840" t="s">
        <v>221</v>
      </c>
      <c r="AG112" s="838"/>
      <c r="AH112" s="838"/>
      <c r="AI112" s="838"/>
      <c r="AJ112" s="839"/>
      <c r="AK112" s="840" t="s">
        <v>221</v>
      </c>
      <c r="AL112" s="838"/>
      <c r="AM112" s="838"/>
      <c r="AN112" s="838"/>
      <c r="AO112" s="839"/>
      <c r="AP112" s="885" t="s">
        <v>221</v>
      </c>
      <c r="AQ112" s="886"/>
      <c r="AR112" s="886"/>
      <c r="AS112" s="886"/>
      <c r="AT112" s="887"/>
      <c r="AU112" s="997"/>
      <c r="AV112" s="998"/>
      <c r="AW112" s="998"/>
      <c r="AX112" s="998"/>
      <c r="AY112" s="998"/>
      <c r="AZ112" s="873" t="s">
        <v>438</v>
      </c>
      <c r="BA112" s="808"/>
      <c r="BB112" s="808"/>
      <c r="BC112" s="808"/>
      <c r="BD112" s="808"/>
      <c r="BE112" s="808"/>
      <c r="BF112" s="808"/>
      <c r="BG112" s="808"/>
      <c r="BH112" s="808"/>
      <c r="BI112" s="808"/>
      <c r="BJ112" s="808"/>
      <c r="BK112" s="808"/>
      <c r="BL112" s="808"/>
      <c r="BM112" s="808"/>
      <c r="BN112" s="808"/>
      <c r="BO112" s="808"/>
      <c r="BP112" s="809"/>
      <c r="BQ112" s="874">
        <v>8769863</v>
      </c>
      <c r="BR112" s="875"/>
      <c r="BS112" s="875"/>
      <c r="BT112" s="875"/>
      <c r="BU112" s="875"/>
      <c r="BV112" s="875">
        <v>8203051</v>
      </c>
      <c r="BW112" s="875"/>
      <c r="BX112" s="875"/>
      <c r="BY112" s="875"/>
      <c r="BZ112" s="875"/>
      <c r="CA112" s="875">
        <v>7751072</v>
      </c>
      <c r="CB112" s="875"/>
      <c r="CC112" s="875"/>
      <c r="CD112" s="875"/>
      <c r="CE112" s="875"/>
      <c r="CF112" s="936">
        <v>67.599999999999994</v>
      </c>
      <c r="CG112" s="937"/>
      <c r="CH112" s="937"/>
      <c r="CI112" s="937"/>
      <c r="CJ112" s="937"/>
      <c r="CK112" s="992"/>
      <c r="CL112" s="879"/>
      <c r="CM112" s="882" t="s">
        <v>439</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440</v>
      </c>
      <c r="DH112" s="875"/>
      <c r="DI112" s="875"/>
      <c r="DJ112" s="875"/>
      <c r="DK112" s="875"/>
      <c r="DL112" s="875" t="s">
        <v>409</v>
      </c>
      <c r="DM112" s="875"/>
      <c r="DN112" s="875"/>
      <c r="DO112" s="875"/>
      <c r="DP112" s="875"/>
      <c r="DQ112" s="875" t="s">
        <v>409</v>
      </c>
      <c r="DR112" s="875"/>
      <c r="DS112" s="875"/>
      <c r="DT112" s="875"/>
      <c r="DU112" s="875"/>
      <c r="DV112" s="852" t="s">
        <v>409</v>
      </c>
      <c r="DW112" s="852"/>
      <c r="DX112" s="852"/>
      <c r="DY112" s="852"/>
      <c r="DZ112" s="853"/>
    </row>
    <row r="113" spans="1:130" s="226" customFormat="1" ht="26.25" customHeight="1">
      <c r="A113" s="979"/>
      <c r="B113" s="980"/>
      <c r="C113" s="808" t="s">
        <v>441</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727264</v>
      </c>
      <c r="AB113" s="984"/>
      <c r="AC113" s="984"/>
      <c r="AD113" s="984"/>
      <c r="AE113" s="985"/>
      <c r="AF113" s="986">
        <v>720037</v>
      </c>
      <c r="AG113" s="984"/>
      <c r="AH113" s="984"/>
      <c r="AI113" s="984"/>
      <c r="AJ113" s="985"/>
      <c r="AK113" s="986">
        <v>707174</v>
      </c>
      <c r="AL113" s="984"/>
      <c r="AM113" s="984"/>
      <c r="AN113" s="984"/>
      <c r="AO113" s="985"/>
      <c r="AP113" s="987">
        <v>6.2</v>
      </c>
      <c r="AQ113" s="988"/>
      <c r="AR113" s="988"/>
      <c r="AS113" s="988"/>
      <c r="AT113" s="989"/>
      <c r="AU113" s="997"/>
      <c r="AV113" s="998"/>
      <c r="AW113" s="998"/>
      <c r="AX113" s="998"/>
      <c r="AY113" s="998"/>
      <c r="AZ113" s="873" t="s">
        <v>442</v>
      </c>
      <c r="BA113" s="808"/>
      <c r="BB113" s="808"/>
      <c r="BC113" s="808"/>
      <c r="BD113" s="808"/>
      <c r="BE113" s="808"/>
      <c r="BF113" s="808"/>
      <c r="BG113" s="808"/>
      <c r="BH113" s="808"/>
      <c r="BI113" s="808"/>
      <c r="BJ113" s="808"/>
      <c r="BK113" s="808"/>
      <c r="BL113" s="808"/>
      <c r="BM113" s="808"/>
      <c r="BN113" s="808"/>
      <c r="BO113" s="808"/>
      <c r="BP113" s="809"/>
      <c r="BQ113" s="874" t="s">
        <v>409</v>
      </c>
      <c r="BR113" s="875"/>
      <c r="BS113" s="875"/>
      <c r="BT113" s="875"/>
      <c r="BU113" s="875"/>
      <c r="BV113" s="875" t="s">
        <v>409</v>
      </c>
      <c r="BW113" s="875"/>
      <c r="BX113" s="875"/>
      <c r="BY113" s="875"/>
      <c r="BZ113" s="875"/>
      <c r="CA113" s="875" t="s">
        <v>221</v>
      </c>
      <c r="CB113" s="875"/>
      <c r="CC113" s="875"/>
      <c r="CD113" s="875"/>
      <c r="CE113" s="875"/>
      <c r="CF113" s="936" t="s">
        <v>409</v>
      </c>
      <c r="CG113" s="937"/>
      <c r="CH113" s="937"/>
      <c r="CI113" s="937"/>
      <c r="CJ113" s="937"/>
      <c r="CK113" s="992"/>
      <c r="CL113" s="879"/>
      <c r="CM113" s="882" t="s">
        <v>443</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409</v>
      </c>
      <c r="DH113" s="838"/>
      <c r="DI113" s="838"/>
      <c r="DJ113" s="838"/>
      <c r="DK113" s="839"/>
      <c r="DL113" s="840" t="s">
        <v>409</v>
      </c>
      <c r="DM113" s="838"/>
      <c r="DN113" s="838"/>
      <c r="DO113" s="838"/>
      <c r="DP113" s="839"/>
      <c r="DQ113" s="840" t="s">
        <v>409</v>
      </c>
      <c r="DR113" s="838"/>
      <c r="DS113" s="838"/>
      <c r="DT113" s="838"/>
      <c r="DU113" s="839"/>
      <c r="DV113" s="885" t="s">
        <v>221</v>
      </c>
      <c r="DW113" s="886"/>
      <c r="DX113" s="886"/>
      <c r="DY113" s="886"/>
      <c r="DZ113" s="887"/>
    </row>
    <row r="114" spans="1:130" s="226" customFormat="1" ht="26.25" customHeight="1">
      <c r="A114" s="979"/>
      <c r="B114" s="980"/>
      <c r="C114" s="808" t="s">
        <v>444</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t="s">
        <v>409</v>
      </c>
      <c r="AB114" s="838"/>
      <c r="AC114" s="838"/>
      <c r="AD114" s="838"/>
      <c r="AE114" s="839"/>
      <c r="AF114" s="840" t="s">
        <v>440</v>
      </c>
      <c r="AG114" s="838"/>
      <c r="AH114" s="838"/>
      <c r="AI114" s="838"/>
      <c r="AJ114" s="839"/>
      <c r="AK114" s="840" t="s">
        <v>409</v>
      </c>
      <c r="AL114" s="838"/>
      <c r="AM114" s="838"/>
      <c r="AN114" s="838"/>
      <c r="AO114" s="839"/>
      <c r="AP114" s="885" t="s">
        <v>221</v>
      </c>
      <c r="AQ114" s="886"/>
      <c r="AR114" s="886"/>
      <c r="AS114" s="886"/>
      <c r="AT114" s="887"/>
      <c r="AU114" s="997"/>
      <c r="AV114" s="998"/>
      <c r="AW114" s="998"/>
      <c r="AX114" s="998"/>
      <c r="AY114" s="998"/>
      <c r="AZ114" s="873" t="s">
        <v>445</v>
      </c>
      <c r="BA114" s="808"/>
      <c r="BB114" s="808"/>
      <c r="BC114" s="808"/>
      <c r="BD114" s="808"/>
      <c r="BE114" s="808"/>
      <c r="BF114" s="808"/>
      <c r="BG114" s="808"/>
      <c r="BH114" s="808"/>
      <c r="BI114" s="808"/>
      <c r="BJ114" s="808"/>
      <c r="BK114" s="808"/>
      <c r="BL114" s="808"/>
      <c r="BM114" s="808"/>
      <c r="BN114" s="808"/>
      <c r="BO114" s="808"/>
      <c r="BP114" s="809"/>
      <c r="BQ114" s="874">
        <v>4855023</v>
      </c>
      <c r="BR114" s="875"/>
      <c r="BS114" s="875"/>
      <c r="BT114" s="875"/>
      <c r="BU114" s="875"/>
      <c r="BV114" s="875">
        <v>4891853</v>
      </c>
      <c r="BW114" s="875"/>
      <c r="BX114" s="875"/>
      <c r="BY114" s="875"/>
      <c r="BZ114" s="875"/>
      <c r="CA114" s="875">
        <v>4904532</v>
      </c>
      <c r="CB114" s="875"/>
      <c r="CC114" s="875"/>
      <c r="CD114" s="875"/>
      <c r="CE114" s="875"/>
      <c r="CF114" s="936">
        <v>42.8</v>
      </c>
      <c r="CG114" s="937"/>
      <c r="CH114" s="937"/>
      <c r="CI114" s="937"/>
      <c r="CJ114" s="937"/>
      <c r="CK114" s="992"/>
      <c r="CL114" s="879"/>
      <c r="CM114" s="882" t="s">
        <v>446</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409</v>
      </c>
      <c r="DH114" s="838"/>
      <c r="DI114" s="838"/>
      <c r="DJ114" s="838"/>
      <c r="DK114" s="839"/>
      <c r="DL114" s="840" t="s">
        <v>409</v>
      </c>
      <c r="DM114" s="838"/>
      <c r="DN114" s="838"/>
      <c r="DO114" s="838"/>
      <c r="DP114" s="839"/>
      <c r="DQ114" s="840" t="s">
        <v>221</v>
      </c>
      <c r="DR114" s="838"/>
      <c r="DS114" s="838"/>
      <c r="DT114" s="838"/>
      <c r="DU114" s="839"/>
      <c r="DV114" s="885" t="s">
        <v>221</v>
      </c>
      <c r="DW114" s="886"/>
      <c r="DX114" s="886"/>
      <c r="DY114" s="886"/>
      <c r="DZ114" s="887"/>
    </row>
    <row r="115" spans="1:130" s="226" customFormat="1" ht="26.25" customHeight="1">
      <c r="A115" s="979"/>
      <c r="B115" s="980"/>
      <c r="C115" s="808" t="s">
        <v>447</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221</v>
      </c>
      <c r="AB115" s="984"/>
      <c r="AC115" s="984"/>
      <c r="AD115" s="984"/>
      <c r="AE115" s="985"/>
      <c r="AF115" s="986" t="s">
        <v>440</v>
      </c>
      <c r="AG115" s="984"/>
      <c r="AH115" s="984"/>
      <c r="AI115" s="984"/>
      <c r="AJ115" s="985"/>
      <c r="AK115" s="986" t="s">
        <v>409</v>
      </c>
      <c r="AL115" s="984"/>
      <c r="AM115" s="984"/>
      <c r="AN115" s="984"/>
      <c r="AO115" s="985"/>
      <c r="AP115" s="987" t="s">
        <v>409</v>
      </c>
      <c r="AQ115" s="988"/>
      <c r="AR115" s="988"/>
      <c r="AS115" s="988"/>
      <c r="AT115" s="989"/>
      <c r="AU115" s="997"/>
      <c r="AV115" s="998"/>
      <c r="AW115" s="998"/>
      <c r="AX115" s="998"/>
      <c r="AY115" s="998"/>
      <c r="AZ115" s="873" t="s">
        <v>448</v>
      </c>
      <c r="BA115" s="808"/>
      <c r="BB115" s="808"/>
      <c r="BC115" s="808"/>
      <c r="BD115" s="808"/>
      <c r="BE115" s="808"/>
      <c r="BF115" s="808"/>
      <c r="BG115" s="808"/>
      <c r="BH115" s="808"/>
      <c r="BI115" s="808"/>
      <c r="BJ115" s="808"/>
      <c r="BK115" s="808"/>
      <c r="BL115" s="808"/>
      <c r="BM115" s="808"/>
      <c r="BN115" s="808"/>
      <c r="BO115" s="808"/>
      <c r="BP115" s="809"/>
      <c r="BQ115" s="874" t="s">
        <v>221</v>
      </c>
      <c r="BR115" s="875"/>
      <c r="BS115" s="875"/>
      <c r="BT115" s="875"/>
      <c r="BU115" s="875"/>
      <c r="BV115" s="875">
        <v>6960</v>
      </c>
      <c r="BW115" s="875"/>
      <c r="BX115" s="875"/>
      <c r="BY115" s="875"/>
      <c r="BZ115" s="875"/>
      <c r="CA115" s="875" t="s">
        <v>409</v>
      </c>
      <c r="CB115" s="875"/>
      <c r="CC115" s="875"/>
      <c r="CD115" s="875"/>
      <c r="CE115" s="875"/>
      <c r="CF115" s="936" t="s">
        <v>221</v>
      </c>
      <c r="CG115" s="937"/>
      <c r="CH115" s="937"/>
      <c r="CI115" s="937"/>
      <c r="CJ115" s="937"/>
      <c r="CK115" s="992"/>
      <c r="CL115" s="879"/>
      <c r="CM115" s="873" t="s">
        <v>449</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409</v>
      </c>
      <c r="DH115" s="838"/>
      <c r="DI115" s="838"/>
      <c r="DJ115" s="838"/>
      <c r="DK115" s="839"/>
      <c r="DL115" s="840" t="s">
        <v>221</v>
      </c>
      <c r="DM115" s="838"/>
      <c r="DN115" s="838"/>
      <c r="DO115" s="838"/>
      <c r="DP115" s="839"/>
      <c r="DQ115" s="840" t="s">
        <v>440</v>
      </c>
      <c r="DR115" s="838"/>
      <c r="DS115" s="838"/>
      <c r="DT115" s="838"/>
      <c r="DU115" s="839"/>
      <c r="DV115" s="885" t="s">
        <v>221</v>
      </c>
      <c r="DW115" s="886"/>
      <c r="DX115" s="886"/>
      <c r="DY115" s="886"/>
      <c r="DZ115" s="887"/>
    </row>
    <row r="116" spans="1:130" s="226" customFormat="1" ht="26.25" customHeight="1">
      <c r="A116" s="981"/>
      <c r="B116" s="982"/>
      <c r="C116" s="941" t="s">
        <v>450</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409</v>
      </c>
      <c r="AB116" s="838"/>
      <c r="AC116" s="838"/>
      <c r="AD116" s="838"/>
      <c r="AE116" s="839"/>
      <c r="AF116" s="840" t="s">
        <v>221</v>
      </c>
      <c r="AG116" s="838"/>
      <c r="AH116" s="838"/>
      <c r="AI116" s="838"/>
      <c r="AJ116" s="839"/>
      <c r="AK116" s="840" t="s">
        <v>409</v>
      </c>
      <c r="AL116" s="838"/>
      <c r="AM116" s="838"/>
      <c r="AN116" s="838"/>
      <c r="AO116" s="839"/>
      <c r="AP116" s="885" t="s">
        <v>221</v>
      </c>
      <c r="AQ116" s="886"/>
      <c r="AR116" s="886"/>
      <c r="AS116" s="886"/>
      <c r="AT116" s="887"/>
      <c r="AU116" s="997"/>
      <c r="AV116" s="998"/>
      <c r="AW116" s="998"/>
      <c r="AX116" s="998"/>
      <c r="AY116" s="998"/>
      <c r="AZ116" s="924" t="s">
        <v>451</v>
      </c>
      <c r="BA116" s="925"/>
      <c r="BB116" s="925"/>
      <c r="BC116" s="925"/>
      <c r="BD116" s="925"/>
      <c r="BE116" s="925"/>
      <c r="BF116" s="925"/>
      <c r="BG116" s="925"/>
      <c r="BH116" s="925"/>
      <c r="BI116" s="925"/>
      <c r="BJ116" s="925"/>
      <c r="BK116" s="925"/>
      <c r="BL116" s="925"/>
      <c r="BM116" s="925"/>
      <c r="BN116" s="925"/>
      <c r="BO116" s="925"/>
      <c r="BP116" s="926"/>
      <c r="BQ116" s="874" t="s">
        <v>221</v>
      </c>
      <c r="BR116" s="875"/>
      <c r="BS116" s="875"/>
      <c r="BT116" s="875"/>
      <c r="BU116" s="875"/>
      <c r="BV116" s="875" t="s">
        <v>221</v>
      </c>
      <c r="BW116" s="875"/>
      <c r="BX116" s="875"/>
      <c r="BY116" s="875"/>
      <c r="BZ116" s="875"/>
      <c r="CA116" s="875" t="s">
        <v>409</v>
      </c>
      <c r="CB116" s="875"/>
      <c r="CC116" s="875"/>
      <c r="CD116" s="875"/>
      <c r="CE116" s="875"/>
      <c r="CF116" s="936" t="s">
        <v>409</v>
      </c>
      <c r="CG116" s="937"/>
      <c r="CH116" s="937"/>
      <c r="CI116" s="937"/>
      <c r="CJ116" s="937"/>
      <c r="CK116" s="992"/>
      <c r="CL116" s="879"/>
      <c r="CM116" s="882" t="s">
        <v>452</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221</v>
      </c>
      <c r="DH116" s="838"/>
      <c r="DI116" s="838"/>
      <c r="DJ116" s="838"/>
      <c r="DK116" s="839"/>
      <c r="DL116" s="840" t="s">
        <v>409</v>
      </c>
      <c r="DM116" s="838"/>
      <c r="DN116" s="838"/>
      <c r="DO116" s="838"/>
      <c r="DP116" s="839"/>
      <c r="DQ116" s="840" t="s">
        <v>409</v>
      </c>
      <c r="DR116" s="838"/>
      <c r="DS116" s="838"/>
      <c r="DT116" s="838"/>
      <c r="DU116" s="839"/>
      <c r="DV116" s="885" t="s">
        <v>409</v>
      </c>
      <c r="DW116" s="886"/>
      <c r="DX116" s="886"/>
      <c r="DY116" s="886"/>
      <c r="DZ116" s="887"/>
    </row>
    <row r="117" spans="1:130" s="226" customFormat="1" ht="26.25" customHeight="1">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453</v>
      </c>
      <c r="Z117" s="964"/>
      <c r="AA117" s="969">
        <v>3470785</v>
      </c>
      <c r="AB117" s="970"/>
      <c r="AC117" s="970"/>
      <c r="AD117" s="970"/>
      <c r="AE117" s="971"/>
      <c r="AF117" s="972">
        <v>3351220</v>
      </c>
      <c r="AG117" s="970"/>
      <c r="AH117" s="970"/>
      <c r="AI117" s="970"/>
      <c r="AJ117" s="971"/>
      <c r="AK117" s="972">
        <v>3345636</v>
      </c>
      <c r="AL117" s="970"/>
      <c r="AM117" s="970"/>
      <c r="AN117" s="970"/>
      <c r="AO117" s="971"/>
      <c r="AP117" s="973"/>
      <c r="AQ117" s="974"/>
      <c r="AR117" s="974"/>
      <c r="AS117" s="974"/>
      <c r="AT117" s="975"/>
      <c r="AU117" s="997"/>
      <c r="AV117" s="998"/>
      <c r="AW117" s="998"/>
      <c r="AX117" s="998"/>
      <c r="AY117" s="998"/>
      <c r="AZ117" s="924" t="s">
        <v>454</v>
      </c>
      <c r="BA117" s="925"/>
      <c r="BB117" s="925"/>
      <c r="BC117" s="925"/>
      <c r="BD117" s="925"/>
      <c r="BE117" s="925"/>
      <c r="BF117" s="925"/>
      <c r="BG117" s="925"/>
      <c r="BH117" s="925"/>
      <c r="BI117" s="925"/>
      <c r="BJ117" s="925"/>
      <c r="BK117" s="925"/>
      <c r="BL117" s="925"/>
      <c r="BM117" s="925"/>
      <c r="BN117" s="925"/>
      <c r="BO117" s="925"/>
      <c r="BP117" s="926"/>
      <c r="BQ117" s="874" t="s">
        <v>440</v>
      </c>
      <c r="BR117" s="875"/>
      <c r="BS117" s="875"/>
      <c r="BT117" s="875"/>
      <c r="BU117" s="875"/>
      <c r="BV117" s="875" t="s">
        <v>409</v>
      </c>
      <c r="BW117" s="875"/>
      <c r="BX117" s="875"/>
      <c r="BY117" s="875"/>
      <c r="BZ117" s="875"/>
      <c r="CA117" s="875" t="s">
        <v>409</v>
      </c>
      <c r="CB117" s="875"/>
      <c r="CC117" s="875"/>
      <c r="CD117" s="875"/>
      <c r="CE117" s="875"/>
      <c r="CF117" s="936" t="s">
        <v>440</v>
      </c>
      <c r="CG117" s="937"/>
      <c r="CH117" s="937"/>
      <c r="CI117" s="937"/>
      <c r="CJ117" s="937"/>
      <c r="CK117" s="992"/>
      <c r="CL117" s="879"/>
      <c r="CM117" s="882" t="s">
        <v>455</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221</v>
      </c>
      <c r="DH117" s="838"/>
      <c r="DI117" s="838"/>
      <c r="DJ117" s="838"/>
      <c r="DK117" s="839"/>
      <c r="DL117" s="840" t="s">
        <v>409</v>
      </c>
      <c r="DM117" s="838"/>
      <c r="DN117" s="838"/>
      <c r="DO117" s="838"/>
      <c r="DP117" s="839"/>
      <c r="DQ117" s="840" t="s">
        <v>409</v>
      </c>
      <c r="DR117" s="838"/>
      <c r="DS117" s="838"/>
      <c r="DT117" s="838"/>
      <c r="DU117" s="839"/>
      <c r="DV117" s="885" t="s">
        <v>221</v>
      </c>
      <c r="DW117" s="886"/>
      <c r="DX117" s="886"/>
      <c r="DY117" s="886"/>
      <c r="DZ117" s="887"/>
    </row>
    <row r="118" spans="1:130" s="226" customFormat="1" ht="26.25" customHeight="1">
      <c r="A118" s="962" t="s">
        <v>428</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426</v>
      </c>
      <c r="AB118" s="963"/>
      <c r="AC118" s="963"/>
      <c r="AD118" s="963"/>
      <c r="AE118" s="964"/>
      <c r="AF118" s="965" t="s">
        <v>300</v>
      </c>
      <c r="AG118" s="963"/>
      <c r="AH118" s="963"/>
      <c r="AI118" s="963"/>
      <c r="AJ118" s="964"/>
      <c r="AK118" s="965" t="s">
        <v>299</v>
      </c>
      <c r="AL118" s="963"/>
      <c r="AM118" s="963"/>
      <c r="AN118" s="963"/>
      <c r="AO118" s="964"/>
      <c r="AP118" s="966" t="s">
        <v>427</v>
      </c>
      <c r="AQ118" s="967"/>
      <c r="AR118" s="967"/>
      <c r="AS118" s="967"/>
      <c r="AT118" s="968"/>
      <c r="AU118" s="997"/>
      <c r="AV118" s="998"/>
      <c r="AW118" s="998"/>
      <c r="AX118" s="998"/>
      <c r="AY118" s="998"/>
      <c r="AZ118" s="940" t="s">
        <v>456</v>
      </c>
      <c r="BA118" s="941"/>
      <c r="BB118" s="941"/>
      <c r="BC118" s="941"/>
      <c r="BD118" s="941"/>
      <c r="BE118" s="941"/>
      <c r="BF118" s="941"/>
      <c r="BG118" s="941"/>
      <c r="BH118" s="941"/>
      <c r="BI118" s="941"/>
      <c r="BJ118" s="941"/>
      <c r="BK118" s="941"/>
      <c r="BL118" s="941"/>
      <c r="BM118" s="941"/>
      <c r="BN118" s="941"/>
      <c r="BO118" s="941"/>
      <c r="BP118" s="942"/>
      <c r="BQ118" s="943" t="s">
        <v>221</v>
      </c>
      <c r="BR118" s="906"/>
      <c r="BS118" s="906"/>
      <c r="BT118" s="906"/>
      <c r="BU118" s="906"/>
      <c r="BV118" s="906" t="s">
        <v>440</v>
      </c>
      <c r="BW118" s="906"/>
      <c r="BX118" s="906"/>
      <c r="BY118" s="906"/>
      <c r="BZ118" s="906"/>
      <c r="CA118" s="906" t="s">
        <v>409</v>
      </c>
      <c r="CB118" s="906"/>
      <c r="CC118" s="906"/>
      <c r="CD118" s="906"/>
      <c r="CE118" s="906"/>
      <c r="CF118" s="936" t="s">
        <v>221</v>
      </c>
      <c r="CG118" s="937"/>
      <c r="CH118" s="937"/>
      <c r="CI118" s="937"/>
      <c r="CJ118" s="937"/>
      <c r="CK118" s="992"/>
      <c r="CL118" s="879"/>
      <c r="CM118" s="882" t="s">
        <v>457</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221</v>
      </c>
      <c r="DH118" s="838"/>
      <c r="DI118" s="838"/>
      <c r="DJ118" s="838"/>
      <c r="DK118" s="839"/>
      <c r="DL118" s="840" t="s">
        <v>409</v>
      </c>
      <c r="DM118" s="838"/>
      <c r="DN118" s="838"/>
      <c r="DO118" s="838"/>
      <c r="DP118" s="839"/>
      <c r="DQ118" s="840" t="s">
        <v>221</v>
      </c>
      <c r="DR118" s="838"/>
      <c r="DS118" s="838"/>
      <c r="DT118" s="838"/>
      <c r="DU118" s="839"/>
      <c r="DV118" s="885" t="s">
        <v>221</v>
      </c>
      <c r="DW118" s="886"/>
      <c r="DX118" s="886"/>
      <c r="DY118" s="886"/>
      <c r="DZ118" s="887"/>
    </row>
    <row r="119" spans="1:130" s="226" customFormat="1" ht="26.25" customHeight="1">
      <c r="A119" s="876" t="s">
        <v>431</v>
      </c>
      <c r="B119" s="877"/>
      <c r="C119" s="952" t="s">
        <v>432</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409</v>
      </c>
      <c r="AB119" s="956"/>
      <c r="AC119" s="956"/>
      <c r="AD119" s="956"/>
      <c r="AE119" s="957"/>
      <c r="AF119" s="958" t="s">
        <v>221</v>
      </c>
      <c r="AG119" s="956"/>
      <c r="AH119" s="956"/>
      <c r="AI119" s="956"/>
      <c r="AJ119" s="957"/>
      <c r="AK119" s="958" t="s">
        <v>409</v>
      </c>
      <c r="AL119" s="956"/>
      <c r="AM119" s="956"/>
      <c r="AN119" s="956"/>
      <c r="AO119" s="957"/>
      <c r="AP119" s="959" t="s">
        <v>440</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458</v>
      </c>
      <c r="BP119" s="939"/>
      <c r="BQ119" s="943">
        <v>40068042</v>
      </c>
      <c r="BR119" s="906"/>
      <c r="BS119" s="906"/>
      <c r="BT119" s="906"/>
      <c r="BU119" s="906"/>
      <c r="BV119" s="906">
        <v>39459021</v>
      </c>
      <c r="BW119" s="906"/>
      <c r="BX119" s="906"/>
      <c r="BY119" s="906"/>
      <c r="BZ119" s="906"/>
      <c r="CA119" s="906">
        <v>38528018</v>
      </c>
      <c r="CB119" s="906"/>
      <c r="CC119" s="906"/>
      <c r="CD119" s="906"/>
      <c r="CE119" s="906"/>
      <c r="CF119" s="804"/>
      <c r="CG119" s="805"/>
      <c r="CH119" s="805"/>
      <c r="CI119" s="805"/>
      <c r="CJ119" s="895"/>
      <c r="CK119" s="993"/>
      <c r="CL119" s="881"/>
      <c r="CM119" s="899" t="s">
        <v>459</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440</v>
      </c>
      <c r="DH119" s="821"/>
      <c r="DI119" s="821"/>
      <c r="DJ119" s="821"/>
      <c r="DK119" s="822"/>
      <c r="DL119" s="823" t="s">
        <v>221</v>
      </c>
      <c r="DM119" s="821"/>
      <c r="DN119" s="821"/>
      <c r="DO119" s="821"/>
      <c r="DP119" s="822"/>
      <c r="DQ119" s="823" t="s">
        <v>221</v>
      </c>
      <c r="DR119" s="821"/>
      <c r="DS119" s="821"/>
      <c r="DT119" s="821"/>
      <c r="DU119" s="822"/>
      <c r="DV119" s="909" t="s">
        <v>221</v>
      </c>
      <c r="DW119" s="910"/>
      <c r="DX119" s="910"/>
      <c r="DY119" s="910"/>
      <c r="DZ119" s="911"/>
    </row>
    <row r="120" spans="1:130" s="226" customFormat="1" ht="26.25" customHeight="1">
      <c r="A120" s="878"/>
      <c r="B120" s="879"/>
      <c r="C120" s="882" t="s">
        <v>435</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221</v>
      </c>
      <c r="AB120" s="838"/>
      <c r="AC120" s="838"/>
      <c r="AD120" s="838"/>
      <c r="AE120" s="839"/>
      <c r="AF120" s="840" t="s">
        <v>221</v>
      </c>
      <c r="AG120" s="838"/>
      <c r="AH120" s="838"/>
      <c r="AI120" s="838"/>
      <c r="AJ120" s="839"/>
      <c r="AK120" s="840" t="s">
        <v>221</v>
      </c>
      <c r="AL120" s="838"/>
      <c r="AM120" s="838"/>
      <c r="AN120" s="838"/>
      <c r="AO120" s="839"/>
      <c r="AP120" s="885" t="s">
        <v>221</v>
      </c>
      <c r="AQ120" s="886"/>
      <c r="AR120" s="886"/>
      <c r="AS120" s="886"/>
      <c r="AT120" s="887"/>
      <c r="AU120" s="944" t="s">
        <v>460</v>
      </c>
      <c r="AV120" s="945"/>
      <c r="AW120" s="945"/>
      <c r="AX120" s="945"/>
      <c r="AY120" s="946"/>
      <c r="AZ120" s="921" t="s">
        <v>461</v>
      </c>
      <c r="BA120" s="866"/>
      <c r="BB120" s="866"/>
      <c r="BC120" s="866"/>
      <c r="BD120" s="866"/>
      <c r="BE120" s="866"/>
      <c r="BF120" s="866"/>
      <c r="BG120" s="866"/>
      <c r="BH120" s="866"/>
      <c r="BI120" s="866"/>
      <c r="BJ120" s="866"/>
      <c r="BK120" s="866"/>
      <c r="BL120" s="866"/>
      <c r="BM120" s="866"/>
      <c r="BN120" s="866"/>
      <c r="BO120" s="866"/>
      <c r="BP120" s="867"/>
      <c r="BQ120" s="922">
        <v>11082529</v>
      </c>
      <c r="BR120" s="903"/>
      <c r="BS120" s="903"/>
      <c r="BT120" s="903"/>
      <c r="BU120" s="903"/>
      <c r="BV120" s="903">
        <v>11420579</v>
      </c>
      <c r="BW120" s="903"/>
      <c r="BX120" s="903"/>
      <c r="BY120" s="903"/>
      <c r="BZ120" s="903"/>
      <c r="CA120" s="903">
        <v>11959410</v>
      </c>
      <c r="CB120" s="903"/>
      <c r="CC120" s="903"/>
      <c r="CD120" s="903"/>
      <c r="CE120" s="903"/>
      <c r="CF120" s="927">
        <v>104.4</v>
      </c>
      <c r="CG120" s="928"/>
      <c r="CH120" s="928"/>
      <c r="CI120" s="928"/>
      <c r="CJ120" s="928"/>
      <c r="CK120" s="929" t="s">
        <v>462</v>
      </c>
      <c r="CL120" s="913"/>
      <c r="CM120" s="913"/>
      <c r="CN120" s="913"/>
      <c r="CO120" s="914"/>
      <c r="CP120" s="933" t="s">
        <v>404</v>
      </c>
      <c r="CQ120" s="934"/>
      <c r="CR120" s="934"/>
      <c r="CS120" s="934"/>
      <c r="CT120" s="934"/>
      <c r="CU120" s="934"/>
      <c r="CV120" s="934"/>
      <c r="CW120" s="934"/>
      <c r="CX120" s="934"/>
      <c r="CY120" s="934"/>
      <c r="CZ120" s="934"/>
      <c r="DA120" s="934"/>
      <c r="DB120" s="934"/>
      <c r="DC120" s="934"/>
      <c r="DD120" s="934"/>
      <c r="DE120" s="934"/>
      <c r="DF120" s="935"/>
      <c r="DG120" s="922">
        <v>3430591</v>
      </c>
      <c r="DH120" s="903"/>
      <c r="DI120" s="903"/>
      <c r="DJ120" s="903"/>
      <c r="DK120" s="903"/>
      <c r="DL120" s="903">
        <v>3183614</v>
      </c>
      <c r="DM120" s="903"/>
      <c r="DN120" s="903"/>
      <c r="DO120" s="903"/>
      <c r="DP120" s="903"/>
      <c r="DQ120" s="903">
        <v>2971693</v>
      </c>
      <c r="DR120" s="903"/>
      <c r="DS120" s="903"/>
      <c r="DT120" s="903"/>
      <c r="DU120" s="903"/>
      <c r="DV120" s="904">
        <v>25.9</v>
      </c>
      <c r="DW120" s="904"/>
      <c r="DX120" s="904"/>
      <c r="DY120" s="904"/>
      <c r="DZ120" s="905"/>
    </row>
    <row r="121" spans="1:130" s="226" customFormat="1" ht="26.25" customHeight="1">
      <c r="A121" s="878"/>
      <c r="B121" s="879"/>
      <c r="C121" s="924" t="s">
        <v>463</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221</v>
      </c>
      <c r="AB121" s="838"/>
      <c r="AC121" s="838"/>
      <c r="AD121" s="838"/>
      <c r="AE121" s="839"/>
      <c r="AF121" s="840" t="s">
        <v>440</v>
      </c>
      <c r="AG121" s="838"/>
      <c r="AH121" s="838"/>
      <c r="AI121" s="838"/>
      <c r="AJ121" s="839"/>
      <c r="AK121" s="840" t="s">
        <v>221</v>
      </c>
      <c r="AL121" s="838"/>
      <c r="AM121" s="838"/>
      <c r="AN121" s="838"/>
      <c r="AO121" s="839"/>
      <c r="AP121" s="885" t="s">
        <v>221</v>
      </c>
      <c r="AQ121" s="886"/>
      <c r="AR121" s="886"/>
      <c r="AS121" s="886"/>
      <c r="AT121" s="887"/>
      <c r="AU121" s="947"/>
      <c r="AV121" s="948"/>
      <c r="AW121" s="948"/>
      <c r="AX121" s="948"/>
      <c r="AY121" s="949"/>
      <c r="AZ121" s="873" t="s">
        <v>464</v>
      </c>
      <c r="BA121" s="808"/>
      <c r="BB121" s="808"/>
      <c r="BC121" s="808"/>
      <c r="BD121" s="808"/>
      <c r="BE121" s="808"/>
      <c r="BF121" s="808"/>
      <c r="BG121" s="808"/>
      <c r="BH121" s="808"/>
      <c r="BI121" s="808"/>
      <c r="BJ121" s="808"/>
      <c r="BK121" s="808"/>
      <c r="BL121" s="808"/>
      <c r="BM121" s="808"/>
      <c r="BN121" s="808"/>
      <c r="BO121" s="808"/>
      <c r="BP121" s="809"/>
      <c r="BQ121" s="874">
        <v>1024990</v>
      </c>
      <c r="BR121" s="875"/>
      <c r="BS121" s="875"/>
      <c r="BT121" s="875"/>
      <c r="BU121" s="875"/>
      <c r="BV121" s="875">
        <v>916973</v>
      </c>
      <c r="BW121" s="875"/>
      <c r="BX121" s="875"/>
      <c r="BY121" s="875"/>
      <c r="BZ121" s="875"/>
      <c r="CA121" s="875">
        <v>729486</v>
      </c>
      <c r="CB121" s="875"/>
      <c r="CC121" s="875"/>
      <c r="CD121" s="875"/>
      <c r="CE121" s="875"/>
      <c r="CF121" s="936">
        <v>6.4</v>
      </c>
      <c r="CG121" s="937"/>
      <c r="CH121" s="937"/>
      <c r="CI121" s="937"/>
      <c r="CJ121" s="937"/>
      <c r="CK121" s="930"/>
      <c r="CL121" s="916"/>
      <c r="CM121" s="916"/>
      <c r="CN121" s="916"/>
      <c r="CO121" s="917"/>
      <c r="CP121" s="896" t="s">
        <v>402</v>
      </c>
      <c r="CQ121" s="897"/>
      <c r="CR121" s="897"/>
      <c r="CS121" s="897"/>
      <c r="CT121" s="897"/>
      <c r="CU121" s="897"/>
      <c r="CV121" s="897"/>
      <c r="CW121" s="897"/>
      <c r="CX121" s="897"/>
      <c r="CY121" s="897"/>
      <c r="CZ121" s="897"/>
      <c r="DA121" s="897"/>
      <c r="DB121" s="897"/>
      <c r="DC121" s="897"/>
      <c r="DD121" s="897"/>
      <c r="DE121" s="897"/>
      <c r="DF121" s="898"/>
      <c r="DG121" s="874">
        <v>2632011</v>
      </c>
      <c r="DH121" s="875"/>
      <c r="DI121" s="875"/>
      <c r="DJ121" s="875"/>
      <c r="DK121" s="875"/>
      <c r="DL121" s="875">
        <v>2671482</v>
      </c>
      <c r="DM121" s="875"/>
      <c r="DN121" s="875"/>
      <c r="DO121" s="875"/>
      <c r="DP121" s="875"/>
      <c r="DQ121" s="875">
        <v>2673539</v>
      </c>
      <c r="DR121" s="875"/>
      <c r="DS121" s="875"/>
      <c r="DT121" s="875"/>
      <c r="DU121" s="875"/>
      <c r="DV121" s="852">
        <v>23.3</v>
      </c>
      <c r="DW121" s="852"/>
      <c r="DX121" s="852"/>
      <c r="DY121" s="852"/>
      <c r="DZ121" s="853"/>
    </row>
    <row r="122" spans="1:130" s="226" customFormat="1" ht="26.25" customHeight="1">
      <c r="A122" s="878"/>
      <c r="B122" s="879"/>
      <c r="C122" s="882" t="s">
        <v>446</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409</v>
      </c>
      <c r="AB122" s="838"/>
      <c r="AC122" s="838"/>
      <c r="AD122" s="838"/>
      <c r="AE122" s="839"/>
      <c r="AF122" s="840" t="s">
        <v>221</v>
      </c>
      <c r="AG122" s="838"/>
      <c r="AH122" s="838"/>
      <c r="AI122" s="838"/>
      <c r="AJ122" s="839"/>
      <c r="AK122" s="840" t="s">
        <v>221</v>
      </c>
      <c r="AL122" s="838"/>
      <c r="AM122" s="838"/>
      <c r="AN122" s="838"/>
      <c r="AO122" s="839"/>
      <c r="AP122" s="885" t="s">
        <v>409</v>
      </c>
      <c r="AQ122" s="886"/>
      <c r="AR122" s="886"/>
      <c r="AS122" s="886"/>
      <c r="AT122" s="887"/>
      <c r="AU122" s="947"/>
      <c r="AV122" s="948"/>
      <c r="AW122" s="948"/>
      <c r="AX122" s="948"/>
      <c r="AY122" s="949"/>
      <c r="AZ122" s="940" t="s">
        <v>465</v>
      </c>
      <c r="BA122" s="941"/>
      <c r="BB122" s="941"/>
      <c r="BC122" s="941"/>
      <c r="BD122" s="941"/>
      <c r="BE122" s="941"/>
      <c r="BF122" s="941"/>
      <c r="BG122" s="941"/>
      <c r="BH122" s="941"/>
      <c r="BI122" s="941"/>
      <c r="BJ122" s="941"/>
      <c r="BK122" s="941"/>
      <c r="BL122" s="941"/>
      <c r="BM122" s="941"/>
      <c r="BN122" s="941"/>
      <c r="BO122" s="941"/>
      <c r="BP122" s="942"/>
      <c r="BQ122" s="943">
        <v>24777301</v>
      </c>
      <c r="BR122" s="906"/>
      <c r="BS122" s="906"/>
      <c r="BT122" s="906"/>
      <c r="BU122" s="906"/>
      <c r="BV122" s="906">
        <v>24583043</v>
      </c>
      <c r="BW122" s="906"/>
      <c r="BX122" s="906"/>
      <c r="BY122" s="906"/>
      <c r="BZ122" s="906"/>
      <c r="CA122" s="906">
        <v>24100287</v>
      </c>
      <c r="CB122" s="906"/>
      <c r="CC122" s="906"/>
      <c r="CD122" s="906"/>
      <c r="CE122" s="906"/>
      <c r="CF122" s="907">
        <v>210.3</v>
      </c>
      <c r="CG122" s="908"/>
      <c r="CH122" s="908"/>
      <c r="CI122" s="908"/>
      <c r="CJ122" s="908"/>
      <c r="CK122" s="930"/>
      <c r="CL122" s="916"/>
      <c r="CM122" s="916"/>
      <c r="CN122" s="916"/>
      <c r="CO122" s="917"/>
      <c r="CP122" s="896" t="s">
        <v>466</v>
      </c>
      <c r="CQ122" s="897"/>
      <c r="CR122" s="897"/>
      <c r="CS122" s="897"/>
      <c r="CT122" s="897"/>
      <c r="CU122" s="897"/>
      <c r="CV122" s="897"/>
      <c r="CW122" s="897"/>
      <c r="CX122" s="897"/>
      <c r="CY122" s="897"/>
      <c r="CZ122" s="897"/>
      <c r="DA122" s="897"/>
      <c r="DB122" s="897"/>
      <c r="DC122" s="897"/>
      <c r="DD122" s="897"/>
      <c r="DE122" s="897"/>
      <c r="DF122" s="898"/>
      <c r="DG122" s="874" t="s">
        <v>440</v>
      </c>
      <c r="DH122" s="875"/>
      <c r="DI122" s="875"/>
      <c r="DJ122" s="875"/>
      <c r="DK122" s="875"/>
      <c r="DL122" s="875">
        <v>2196020</v>
      </c>
      <c r="DM122" s="875"/>
      <c r="DN122" s="875"/>
      <c r="DO122" s="875"/>
      <c r="DP122" s="875"/>
      <c r="DQ122" s="875">
        <v>1966308</v>
      </c>
      <c r="DR122" s="875"/>
      <c r="DS122" s="875"/>
      <c r="DT122" s="875"/>
      <c r="DU122" s="875"/>
      <c r="DV122" s="852">
        <v>17.2</v>
      </c>
      <c r="DW122" s="852"/>
      <c r="DX122" s="852"/>
      <c r="DY122" s="852"/>
      <c r="DZ122" s="853"/>
    </row>
    <row r="123" spans="1:130" s="226" customFormat="1" ht="26.25" customHeight="1">
      <c r="A123" s="878"/>
      <c r="B123" s="879"/>
      <c r="C123" s="882" t="s">
        <v>452</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221</v>
      </c>
      <c r="AB123" s="838"/>
      <c r="AC123" s="838"/>
      <c r="AD123" s="838"/>
      <c r="AE123" s="839"/>
      <c r="AF123" s="840" t="s">
        <v>440</v>
      </c>
      <c r="AG123" s="838"/>
      <c r="AH123" s="838"/>
      <c r="AI123" s="838"/>
      <c r="AJ123" s="839"/>
      <c r="AK123" s="840" t="s">
        <v>440</v>
      </c>
      <c r="AL123" s="838"/>
      <c r="AM123" s="838"/>
      <c r="AN123" s="838"/>
      <c r="AO123" s="839"/>
      <c r="AP123" s="885" t="s">
        <v>440</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467</v>
      </c>
      <c r="BP123" s="939"/>
      <c r="BQ123" s="893">
        <v>36884820</v>
      </c>
      <c r="BR123" s="894"/>
      <c r="BS123" s="894"/>
      <c r="BT123" s="894"/>
      <c r="BU123" s="894"/>
      <c r="BV123" s="894">
        <v>36920595</v>
      </c>
      <c r="BW123" s="894"/>
      <c r="BX123" s="894"/>
      <c r="BY123" s="894"/>
      <c r="BZ123" s="894"/>
      <c r="CA123" s="894">
        <v>36789183</v>
      </c>
      <c r="CB123" s="894"/>
      <c r="CC123" s="894"/>
      <c r="CD123" s="894"/>
      <c r="CE123" s="894"/>
      <c r="CF123" s="804"/>
      <c r="CG123" s="805"/>
      <c r="CH123" s="805"/>
      <c r="CI123" s="805"/>
      <c r="CJ123" s="895"/>
      <c r="CK123" s="930"/>
      <c r="CL123" s="916"/>
      <c r="CM123" s="916"/>
      <c r="CN123" s="916"/>
      <c r="CO123" s="917"/>
      <c r="CP123" s="896" t="s">
        <v>405</v>
      </c>
      <c r="CQ123" s="897"/>
      <c r="CR123" s="897"/>
      <c r="CS123" s="897"/>
      <c r="CT123" s="897"/>
      <c r="CU123" s="897"/>
      <c r="CV123" s="897"/>
      <c r="CW123" s="897"/>
      <c r="CX123" s="897"/>
      <c r="CY123" s="897"/>
      <c r="CZ123" s="897"/>
      <c r="DA123" s="897"/>
      <c r="DB123" s="897"/>
      <c r="DC123" s="897"/>
      <c r="DD123" s="897"/>
      <c r="DE123" s="897"/>
      <c r="DF123" s="898"/>
      <c r="DG123" s="837">
        <v>124235</v>
      </c>
      <c r="DH123" s="838"/>
      <c r="DI123" s="838"/>
      <c r="DJ123" s="838"/>
      <c r="DK123" s="839"/>
      <c r="DL123" s="840">
        <v>116089</v>
      </c>
      <c r="DM123" s="838"/>
      <c r="DN123" s="838"/>
      <c r="DO123" s="838"/>
      <c r="DP123" s="839"/>
      <c r="DQ123" s="840">
        <v>111201</v>
      </c>
      <c r="DR123" s="838"/>
      <c r="DS123" s="838"/>
      <c r="DT123" s="838"/>
      <c r="DU123" s="839"/>
      <c r="DV123" s="885">
        <v>1</v>
      </c>
      <c r="DW123" s="886"/>
      <c r="DX123" s="886"/>
      <c r="DY123" s="886"/>
      <c r="DZ123" s="887"/>
    </row>
    <row r="124" spans="1:130" s="226" customFormat="1" ht="26.25" customHeight="1" thickBot="1">
      <c r="A124" s="878"/>
      <c r="B124" s="879"/>
      <c r="C124" s="882" t="s">
        <v>455</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221</v>
      </c>
      <c r="AB124" s="838"/>
      <c r="AC124" s="838"/>
      <c r="AD124" s="838"/>
      <c r="AE124" s="839"/>
      <c r="AF124" s="840" t="s">
        <v>221</v>
      </c>
      <c r="AG124" s="838"/>
      <c r="AH124" s="838"/>
      <c r="AI124" s="838"/>
      <c r="AJ124" s="839"/>
      <c r="AK124" s="840" t="s">
        <v>221</v>
      </c>
      <c r="AL124" s="838"/>
      <c r="AM124" s="838"/>
      <c r="AN124" s="838"/>
      <c r="AO124" s="839"/>
      <c r="AP124" s="885" t="s">
        <v>221</v>
      </c>
      <c r="AQ124" s="886"/>
      <c r="AR124" s="886"/>
      <c r="AS124" s="886"/>
      <c r="AT124" s="887"/>
      <c r="AU124" s="888" t="s">
        <v>468</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25.9</v>
      </c>
      <c r="BR124" s="892"/>
      <c r="BS124" s="892"/>
      <c r="BT124" s="892"/>
      <c r="BU124" s="892"/>
      <c r="BV124" s="892">
        <v>21.4</v>
      </c>
      <c r="BW124" s="892"/>
      <c r="BX124" s="892"/>
      <c r="BY124" s="892"/>
      <c r="BZ124" s="892"/>
      <c r="CA124" s="892">
        <v>15.1</v>
      </c>
      <c r="CB124" s="892"/>
      <c r="CC124" s="892"/>
      <c r="CD124" s="892"/>
      <c r="CE124" s="892"/>
      <c r="CF124" s="782"/>
      <c r="CG124" s="783"/>
      <c r="CH124" s="783"/>
      <c r="CI124" s="783"/>
      <c r="CJ124" s="923"/>
      <c r="CK124" s="931"/>
      <c r="CL124" s="931"/>
      <c r="CM124" s="931"/>
      <c r="CN124" s="931"/>
      <c r="CO124" s="932"/>
      <c r="CP124" s="896" t="s">
        <v>469</v>
      </c>
      <c r="CQ124" s="897"/>
      <c r="CR124" s="897"/>
      <c r="CS124" s="897"/>
      <c r="CT124" s="897"/>
      <c r="CU124" s="897"/>
      <c r="CV124" s="897"/>
      <c r="CW124" s="897"/>
      <c r="CX124" s="897"/>
      <c r="CY124" s="897"/>
      <c r="CZ124" s="897"/>
      <c r="DA124" s="897"/>
      <c r="DB124" s="897"/>
      <c r="DC124" s="897"/>
      <c r="DD124" s="897"/>
      <c r="DE124" s="897"/>
      <c r="DF124" s="898"/>
      <c r="DG124" s="820">
        <v>2583026</v>
      </c>
      <c r="DH124" s="821"/>
      <c r="DI124" s="821"/>
      <c r="DJ124" s="821"/>
      <c r="DK124" s="822"/>
      <c r="DL124" s="823">
        <v>35846</v>
      </c>
      <c r="DM124" s="821"/>
      <c r="DN124" s="821"/>
      <c r="DO124" s="821"/>
      <c r="DP124" s="822"/>
      <c r="DQ124" s="823">
        <v>28331</v>
      </c>
      <c r="DR124" s="821"/>
      <c r="DS124" s="821"/>
      <c r="DT124" s="821"/>
      <c r="DU124" s="822"/>
      <c r="DV124" s="909">
        <v>0.2</v>
      </c>
      <c r="DW124" s="910"/>
      <c r="DX124" s="910"/>
      <c r="DY124" s="910"/>
      <c r="DZ124" s="911"/>
    </row>
    <row r="125" spans="1:130" s="226" customFormat="1" ht="26.25" customHeight="1">
      <c r="A125" s="878"/>
      <c r="B125" s="879"/>
      <c r="C125" s="882" t="s">
        <v>457</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221</v>
      </c>
      <c r="AB125" s="838"/>
      <c r="AC125" s="838"/>
      <c r="AD125" s="838"/>
      <c r="AE125" s="839"/>
      <c r="AF125" s="840" t="s">
        <v>221</v>
      </c>
      <c r="AG125" s="838"/>
      <c r="AH125" s="838"/>
      <c r="AI125" s="838"/>
      <c r="AJ125" s="839"/>
      <c r="AK125" s="840" t="s">
        <v>221</v>
      </c>
      <c r="AL125" s="838"/>
      <c r="AM125" s="838"/>
      <c r="AN125" s="838"/>
      <c r="AO125" s="839"/>
      <c r="AP125" s="885" t="s">
        <v>470</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471</v>
      </c>
      <c r="CL125" s="913"/>
      <c r="CM125" s="913"/>
      <c r="CN125" s="913"/>
      <c r="CO125" s="914"/>
      <c r="CP125" s="921" t="s">
        <v>472</v>
      </c>
      <c r="CQ125" s="866"/>
      <c r="CR125" s="866"/>
      <c r="CS125" s="866"/>
      <c r="CT125" s="866"/>
      <c r="CU125" s="866"/>
      <c r="CV125" s="866"/>
      <c r="CW125" s="866"/>
      <c r="CX125" s="866"/>
      <c r="CY125" s="866"/>
      <c r="CZ125" s="866"/>
      <c r="DA125" s="866"/>
      <c r="DB125" s="866"/>
      <c r="DC125" s="866"/>
      <c r="DD125" s="866"/>
      <c r="DE125" s="866"/>
      <c r="DF125" s="867"/>
      <c r="DG125" s="922" t="s">
        <v>221</v>
      </c>
      <c r="DH125" s="903"/>
      <c r="DI125" s="903"/>
      <c r="DJ125" s="903"/>
      <c r="DK125" s="903"/>
      <c r="DL125" s="903" t="s">
        <v>221</v>
      </c>
      <c r="DM125" s="903"/>
      <c r="DN125" s="903"/>
      <c r="DO125" s="903"/>
      <c r="DP125" s="903"/>
      <c r="DQ125" s="903" t="s">
        <v>221</v>
      </c>
      <c r="DR125" s="903"/>
      <c r="DS125" s="903"/>
      <c r="DT125" s="903"/>
      <c r="DU125" s="903"/>
      <c r="DV125" s="904" t="s">
        <v>221</v>
      </c>
      <c r="DW125" s="904"/>
      <c r="DX125" s="904"/>
      <c r="DY125" s="904"/>
      <c r="DZ125" s="905"/>
    </row>
    <row r="126" spans="1:130" s="226" customFormat="1" ht="26.25" customHeight="1" thickBot="1">
      <c r="A126" s="878"/>
      <c r="B126" s="879"/>
      <c r="C126" s="882" t="s">
        <v>459</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221</v>
      </c>
      <c r="AB126" s="838"/>
      <c r="AC126" s="838"/>
      <c r="AD126" s="838"/>
      <c r="AE126" s="839"/>
      <c r="AF126" s="840" t="s">
        <v>221</v>
      </c>
      <c r="AG126" s="838"/>
      <c r="AH126" s="838"/>
      <c r="AI126" s="838"/>
      <c r="AJ126" s="839"/>
      <c r="AK126" s="840" t="s">
        <v>221</v>
      </c>
      <c r="AL126" s="838"/>
      <c r="AM126" s="838"/>
      <c r="AN126" s="838"/>
      <c r="AO126" s="839"/>
      <c r="AP126" s="885" t="s">
        <v>221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473</v>
      </c>
      <c r="CQ126" s="808"/>
      <c r="CR126" s="808"/>
      <c r="CS126" s="808"/>
      <c r="CT126" s="808"/>
      <c r="CU126" s="808"/>
      <c r="CV126" s="808"/>
      <c r="CW126" s="808"/>
      <c r="CX126" s="808"/>
      <c r="CY126" s="808"/>
      <c r="CZ126" s="808"/>
      <c r="DA126" s="808"/>
      <c r="DB126" s="808"/>
      <c r="DC126" s="808"/>
      <c r="DD126" s="808"/>
      <c r="DE126" s="808"/>
      <c r="DF126" s="809"/>
      <c r="DG126" s="874" t="s">
        <v>221</v>
      </c>
      <c r="DH126" s="875"/>
      <c r="DI126" s="875"/>
      <c r="DJ126" s="875"/>
      <c r="DK126" s="875"/>
      <c r="DL126" s="875" t="s">
        <v>221</v>
      </c>
      <c r="DM126" s="875"/>
      <c r="DN126" s="875"/>
      <c r="DO126" s="875"/>
      <c r="DP126" s="875"/>
      <c r="DQ126" s="875" t="s">
        <v>221</v>
      </c>
      <c r="DR126" s="875"/>
      <c r="DS126" s="875"/>
      <c r="DT126" s="875"/>
      <c r="DU126" s="875"/>
      <c r="DV126" s="852" t="s">
        <v>221</v>
      </c>
      <c r="DW126" s="852"/>
      <c r="DX126" s="852"/>
      <c r="DY126" s="852"/>
      <c r="DZ126" s="853"/>
    </row>
    <row r="127" spans="1:130" s="226" customFormat="1" ht="26.25" customHeight="1">
      <c r="A127" s="880"/>
      <c r="B127" s="881"/>
      <c r="C127" s="899" t="s">
        <v>474</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221</v>
      </c>
      <c r="AB127" s="838"/>
      <c r="AC127" s="838"/>
      <c r="AD127" s="838"/>
      <c r="AE127" s="839"/>
      <c r="AF127" s="840" t="s">
        <v>221</v>
      </c>
      <c r="AG127" s="838"/>
      <c r="AH127" s="838"/>
      <c r="AI127" s="838"/>
      <c r="AJ127" s="839"/>
      <c r="AK127" s="840" t="s">
        <v>221</v>
      </c>
      <c r="AL127" s="838"/>
      <c r="AM127" s="838"/>
      <c r="AN127" s="838"/>
      <c r="AO127" s="839"/>
      <c r="AP127" s="885" t="s">
        <v>221</v>
      </c>
      <c r="AQ127" s="886"/>
      <c r="AR127" s="886"/>
      <c r="AS127" s="886"/>
      <c r="AT127" s="887"/>
      <c r="AU127" s="262"/>
      <c r="AV127" s="262"/>
      <c r="AW127" s="262"/>
      <c r="AX127" s="902" t="s">
        <v>475</v>
      </c>
      <c r="AY127" s="870"/>
      <c r="AZ127" s="870"/>
      <c r="BA127" s="870"/>
      <c r="BB127" s="870"/>
      <c r="BC127" s="870"/>
      <c r="BD127" s="870"/>
      <c r="BE127" s="871"/>
      <c r="BF127" s="869" t="s">
        <v>476</v>
      </c>
      <c r="BG127" s="870"/>
      <c r="BH127" s="870"/>
      <c r="BI127" s="870"/>
      <c r="BJ127" s="870"/>
      <c r="BK127" s="870"/>
      <c r="BL127" s="871"/>
      <c r="BM127" s="869" t="s">
        <v>477</v>
      </c>
      <c r="BN127" s="870"/>
      <c r="BO127" s="870"/>
      <c r="BP127" s="870"/>
      <c r="BQ127" s="870"/>
      <c r="BR127" s="870"/>
      <c r="BS127" s="871"/>
      <c r="BT127" s="869" t="s">
        <v>478</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479</v>
      </c>
      <c r="CQ127" s="808"/>
      <c r="CR127" s="808"/>
      <c r="CS127" s="808"/>
      <c r="CT127" s="808"/>
      <c r="CU127" s="808"/>
      <c r="CV127" s="808"/>
      <c r="CW127" s="808"/>
      <c r="CX127" s="808"/>
      <c r="CY127" s="808"/>
      <c r="CZ127" s="808"/>
      <c r="DA127" s="808"/>
      <c r="DB127" s="808"/>
      <c r="DC127" s="808"/>
      <c r="DD127" s="808"/>
      <c r="DE127" s="808"/>
      <c r="DF127" s="809"/>
      <c r="DG127" s="874" t="s">
        <v>221</v>
      </c>
      <c r="DH127" s="875"/>
      <c r="DI127" s="875"/>
      <c r="DJ127" s="875"/>
      <c r="DK127" s="875"/>
      <c r="DL127" s="875" t="s">
        <v>221</v>
      </c>
      <c r="DM127" s="875"/>
      <c r="DN127" s="875"/>
      <c r="DO127" s="875"/>
      <c r="DP127" s="875"/>
      <c r="DQ127" s="875" t="s">
        <v>221</v>
      </c>
      <c r="DR127" s="875"/>
      <c r="DS127" s="875"/>
      <c r="DT127" s="875"/>
      <c r="DU127" s="875"/>
      <c r="DV127" s="852" t="s">
        <v>221</v>
      </c>
      <c r="DW127" s="852"/>
      <c r="DX127" s="852"/>
      <c r="DY127" s="852"/>
      <c r="DZ127" s="853"/>
    </row>
    <row r="128" spans="1:130" s="226" customFormat="1" ht="26.25" customHeight="1" thickBot="1">
      <c r="A128" s="854" t="s">
        <v>480</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481</v>
      </c>
      <c r="X128" s="856"/>
      <c r="Y128" s="856"/>
      <c r="Z128" s="857"/>
      <c r="AA128" s="858">
        <v>158234</v>
      </c>
      <c r="AB128" s="859"/>
      <c r="AC128" s="859"/>
      <c r="AD128" s="859"/>
      <c r="AE128" s="860"/>
      <c r="AF128" s="861">
        <v>140881</v>
      </c>
      <c r="AG128" s="859"/>
      <c r="AH128" s="859"/>
      <c r="AI128" s="859"/>
      <c r="AJ128" s="860"/>
      <c r="AK128" s="861">
        <v>116989</v>
      </c>
      <c r="AL128" s="859"/>
      <c r="AM128" s="859"/>
      <c r="AN128" s="859"/>
      <c r="AO128" s="860"/>
      <c r="AP128" s="862"/>
      <c r="AQ128" s="863"/>
      <c r="AR128" s="863"/>
      <c r="AS128" s="863"/>
      <c r="AT128" s="864"/>
      <c r="AU128" s="262"/>
      <c r="AV128" s="262"/>
      <c r="AW128" s="262"/>
      <c r="AX128" s="865" t="s">
        <v>482</v>
      </c>
      <c r="AY128" s="866"/>
      <c r="AZ128" s="866"/>
      <c r="BA128" s="866"/>
      <c r="BB128" s="866"/>
      <c r="BC128" s="866"/>
      <c r="BD128" s="866"/>
      <c r="BE128" s="867"/>
      <c r="BF128" s="844" t="s">
        <v>221</v>
      </c>
      <c r="BG128" s="845"/>
      <c r="BH128" s="845"/>
      <c r="BI128" s="845"/>
      <c r="BJ128" s="845"/>
      <c r="BK128" s="845"/>
      <c r="BL128" s="868"/>
      <c r="BM128" s="844">
        <v>12.87</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483</v>
      </c>
      <c r="CQ128" s="786"/>
      <c r="CR128" s="786"/>
      <c r="CS128" s="786"/>
      <c r="CT128" s="786"/>
      <c r="CU128" s="786"/>
      <c r="CV128" s="786"/>
      <c r="CW128" s="786"/>
      <c r="CX128" s="786"/>
      <c r="CY128" s="786"/>
      <c r="CZ128" s="786"/>
      <c r="DA128" s="786"/>
      <c r="DB128" s="786"/>
      <c r="DC128" s="786"/>
      <c r="DD128" s="786"/>
      <c r="DE128" s="786"/>
      <c r="DF128" s="787"/>
      <c r="DG128" s="848" t="s">
        <v>221</v>
      </c>
      <c r="DH128" s="849"/>
      <c r="DI128" s="849"/>
      <c r="DJ128" s="849"/>
      <c r="DK128" s="849"/>
      <c r="DL128" s="849">
        <v>6960</v>
      </c>
      <c r="DM128" s="849"/>
      <c r="DN128" s="849"/>
      <c r="DO128" s="849"/>
      <c r="DP128" s="849"/>
      <c r="DQ128" s="849" t="s">
        <v>221</v>
      </c>
      <c r="DR128" s="849"/>
      <c r="DS128" s="849"/>
      <c r="DT128" s="849"/>
      <c r="DU128" s="849"/>
      <c r="DV128" s="850" t="s">
        <v>221</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484</v>
      </c>
      <c r="X129" s="835"/>
      <c r="Y129" s="835"/>
      <c r="Z129" s="836"/>
      <c r="AA129" s="837">
        <v>14629984</v>
      </c>
      <c r="AB129" s="838"/>
      <c r="AC129" s="838"/>
      <c r="AD129" s="838"/>
      <c r="AE129" s="839"/>
      <c r="AF129" s="840">
        <v>14157390</v>
      </c>
      <c r="AG129" s="838"/>
      <c r="AH129" s="838"/>
      <c r="AI129" s="838"/>
      <c r="AJ129" s="839"/>
      <c r="AK129" s="840">
        <v>13824011</v>
      </c>
      <c r="AL129" s="838"/>
      <c r="AM129" s="838"/>
      <c r="AN129" s="838"/>
      <c r="AO129" s="839"/>
      <c r="AP129" s="841"/>
      <c r="AQ129" s="842"/>
      <c r="AR129" s="842"/>
      <c r="AS129" s="842"/>
      <c r="AT129" s="843"/>
      <c r="AU129" s="264"/>
      <c r="AV129" s="264"/>
      <c r="AW129" s="264"/>
      <c r="AX129" s="807" t="s">
        <v>485</v>
      </c>
      <c r="AY129" s="808"/>
      <c r="AZ129" s="808"/>
      <c r="BA129" s="808"/>
      <c r="BB129" s="808"/>
      <c r="BC129" s="808"/>
      <c r="BD129" s="808"/>
      <c r="BE129" s="809"/>
      <c r="BF129" s="827" t="s">
        <v>221</v>
      </c>
      <c r="BG129" s="828"/>
      <c r="BH129" s="828"/>
      <c r="BI129" s="828"/>
      <c r="BJ129" s="828"/>
      <c r="BK129" s="828"/>
      <c r="BL129" s="829"/>
      <c r="BM129" s="827">
        <v>17.87</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486</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487</v>
      </c>
      <c r="X130" s="835"/>
      <c r="Y130" s="835"/>
      <c r="Z130" s="836"/>
      <c r="AA130" s="837">
        <v>2370653</v>
      </c>
      <c r="AB130" s="838"/>
      <c r="AC130" s="838"/>
      <c r="AD130" s="838"/>
      <c r="AE130" s="839"/>
      <c r="AF130" s="840">
        <v>2326880</v>
      </c>
      <c r="AG130" s="838"/>
      <c r="AH130" s="838"/>
      <c r="AI130" s="838"/>
      <c r="AJ130" s="839"/>
      <c r="AK130" s="840">
        <v>2365888</v>
      </c>
      <c r="AL130" s="838"/>
      <c r="AM130" s="838"/>
      <c r="AN130" s="838"/>
      <c r="AO130" s="839"/>
      <c r="AP130" s="841"/>
      <c r="AQ130" s="842"/>
      <c r="AR130" s="842"/>
      <c r="AS130" s="842"/>
      <c r="AT130" s="843"/>
      <c r="AU130" s="264"/>
      <c r="AV130" s="264"/>
      <c r="AW130" s="264"/>
      <c r="AX130" s="807" t="s">
        <v>488</v>
      </c>
      <c r="AY130" s="808"/>
      <c r="AZ130" s="808"/>
      <c r="BA130" s="808"/>
      <c r="BB130" s="808"/>
      <c r="BC130" s="808"/>
      <c r="BD130" s="808"/>
      <c r="BE130" s="809"/>
      <c r="BF130" s="810">
        <v>7.5</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489</v>
      </c>
      <c r="X131" s="818"/>
      <c r="Y131" s="818"/>
      <c r="Z131" s="819"/>
      <c r="AA131" s="820">
        <v>12259331</v>
      </c>
      <c r="AB131" s="821"/>
      <c r="AC131" s="821"/>
      <c r="AD131" s="821"/>
      <c r="AE131" s="822"/>
      <c r="AF131" s="823">
        <v>11830510</v>
      </c>
      <c r="AG131" s="821"/>
      <c r="AH131" s="821"/>
      <c r="AI131" s="821"/>
      <c r="AJ131" s="822"/>
      <c r="AK131" s="823">
        <v>11458123</v>
      </c>
      <c r="AL131" s="821"/>
      <c r="AM131" s="821"/>
      <c r="AN131" s="821"/>
      <c r="AO131" s="822"/>
      <c r="AP131" s="824"/>
      <c r="AQ131" s="825"/>
      <c r="AR131" s="825"/>
      <c r="AS131" s="825"/>
      <c r="AT131" s="826"/>
      <c r="AU131" s="264"/>
      <c r="AV131" s="264"/>
      <c r="AW131" s="264"/>
      <c r="AX131" s="785" t="s">
        <v>490</v>
      </c>
      <c r="AY131" s="786"/>
      <c r="AZ131" s="786"/>
      <c r="BA131" s="786"/>
      <c r="BB131" s="786"/>
      <c r="BC131" s="786"/>
      <c r="BD131" s="786"/>
      <c r="BE131" s="787"/>
      <c r="BF131" s="788">
        <v>15.1</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491</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492</v>
      </c>
      <c r="W132" s="798"/>
      <c r="X132" s="798"/>
      <c r="Y132" s="798"/>
      <c r="Z132" s="799"/>
      <c r="AA132" s="800">
        <v>7.6831109299999998</v>
      </c>
      <c r="AB132" s="801"/>
      <c r="AC132" s="801"/>
      <c r="AD132" s="801"/>
      <c r="AE132" s="802"/>
      <c r="AF132" s="803">
        <v>7.467632418</v>
      </c>
      <c r="AG132" s="801"/>
      <c r="AH132" s="801"/>
      <c r="AI132" s="801"/>
      <c r="AJ132" s="802"/>
      <c r="AK132" s="803">
        <v>7.5296713080000002</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493</v>
      </c>
      <c r="W133" s="777"/>
      <c r="X133" s="777"/>
      <c r="Y133" s="777"/>
      <c r="Z133" s="778"/>
      <c r="AA133" s="779">
        <v>8.6</v>
      </c>
      <c r="AB133" s="780"/>
      <c r="AC133" s="780"/>
      <c r="AD133" s="780"/>
      <c r="AE133" s="781"/>
      <c r="AF133" s="779">
        <v>7.8</v>
      </c>
      <c r="AG133" s="780"/>
      <c r="AH133" s="780"/>
      <c r="AI133" s="780"/>
      <c r="AJ133" s="781"/>
      <c r="AK133" s="779">
        <v>7.5</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B9YH5FKH39JfMn9tEFc0oqkICAOUWE0jMfVJTy8eeFe4KO83cED8k9YZi88sAwgdc224FC30cvZhOL57/ZvfBA==" saltValue="79PkmXexIdsjO/e1cUYcB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FWj07SMTNpZ3Pds3IaZszn99gnJf0kbmhVHG2GcFoIjWG5Eu9gcNSIvqikwIKhxO7c0XcIOLGdAfettAipoEMA==" saltValue="8/hUxdasglZYIoM3cmer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wwwrrg5/zfww2lRnCxK3o/e67aNDqGxfGRPznMkZrL9pT/aBP0LVErwzddpTHxJ3NwbYr4qdIHdNVQVHSbmkgA==" saltValue="tgumMP6nUP1kxZfvvAk3N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497</v>
      </c>
      <c r="AP7" s="283"/>
      <c r="AQ7" s="284" t="s">
        <v>498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499</v>
      </c>
      <c r="AQ8" s="290" t="s">
        <v>500</v>
      </c>
      <c r="AR8" s="291" t="s">
        <v>501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502</v>
      </c>
      <c r="AL9" s="1207"/>
      <c r="AM9" s="1207"/>
      <c r="AN9" s="1208"/>
      <c r="AO9" s="292">
        <v>3736683</v>
      </c>
      <c r="AP9" s="292">
        <v>87183</v>
      </c>
      <c r="AQ9" s="293">
        <v>89546</v>
      </c>
      <c r="AR9" s="294">
        <v>-2.6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503</v>
      </c>
      <c r="AL10" s="1207"/>
      <c r="AM10" s="1207"/>
      <c r="AN10" s="1208"/>
      <c r="AO10" s="295">
        <v>200770</v>
      </c>
      <c r="AP10" s="295">
        <v>4684</v>
      </c>
      <c r="AQ10" s="296">
        <v>7518</v>
      </c>
      <c r="AR10" s="297">
        <v>-37.700000000000003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504</v>
      </c>
      <c r="AL11" s="1207"/>
      <c r="AM11" s="1207"/>
      <c r="AN11" s="1208"/>
      <c r="AO11" s="295">
        <v>76814</v>
      </c>
      <c r="AP11" s="295">
        <v>1792</v>
      </c>
      <c r="AQ11" s="296">
        <v>9181</v>
      </c>
      <c r="AR11" s="297">
        <v>-80.5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505</v>
      </c>
      <c r="AL12" s="1207"/>
      <c r="AM12" s="1207"/>
      <c r="AN12" s="1208"/>
      <c r="AO12" s="295">
        <v>45235</v>
      </c>
      <c r="AP12" s="295">
        <v>1055</v>
      </c>
      <c r="AQ12" s="296">
        <v>1021</v>
      </c>
      <c r="AR12" s="297">
        <v>3.3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506</v>
      </c>
      <c r="AL13" s="1207"/>
      <c r="AM13" s="1207"/>
      <c r="AN13" s="1208"/>
      <c r="AO13" s="295" t="s">
        <v>507</v>
      </c>
      <c r="AP13" s="295" t="s">
        <v>507</v>
      </c>
      <c r="AQ13" s="296">
        <v>11</v>
      </c>
      <c r="AR13" s="297" t="s">
        <v>507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508</v>
      </c>
      <c r="AL14" s="1207"/>
      <c r="AM14" s="1207"/>
      <c r="AN14" s="1208"/>
      <c r="AO14" s="295">
        <v>102991</v>
      </c>
      <c r="AP14" s="295">
        <v>2403</v>
      </c>
      <c r="AQ14" s="296">
        <v>4082</v>
      </c>
      <c r="AR14" s="297">
        <v>-41.1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509</v>
      </c>
      <c r="AL15" s="1207"/>
      <c r="AM15" s="1207"/>
      <c r="AN15" s="1208"/>
      <c r="AO15" s="295">
        <v>128343</v>
      </c>
      <c r="AP15" s="295">
        <v>2994</v>
      </c>
      <c r="AQ15" s="296">
        <v>2228</v>
      </c>
      <c r="AR15" s="297">
        <v>34.4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510</v>
      </c>
      <c r="AL16" s="1210"/>
      <c r="AM16" s="1210"/>
      <c r="AN16" s="1211"/>
      <c r="AO16" s="295">
        <v>-315005</v>
      </c>
      <c r="AP16" s="295">
        <v>-7350</v>
      </c>
      <c r="AQ16" s="296">
        <v>-8980</v>
      </c>
      <c r="AR16" s="297">
        <v>-18.2</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180</v>
      </c>
      <c r="AL17" s="1210"/>
      <c r="AM17" s="1210"/>
      <c r="AN17" s="1211"/>
      <c r="AO17" s="295">
        <v>3975831</v>
      </c>
      <c r="AP17" s="295">
        <v>92763</v>
      </c>
      <c r="AQ17" s="296">
        <v>104606</v>
      </c>
      <c r="AR17" s="297">
        <v>-11.3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512</v>
      </c>
      <c r="AP20" s="303" t="s">
        <v>513</v>
      </c>
      <c r="AQ20" s="304" t="s">
        <v>514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515</v>
      </c>
      <c r="AL21" s="1204"/>
      <c r="AM21" s="1204"/>
      <c r="AN21" s="1205"/>
      <c r="AO21" s="307">
        <v>10.27</v>
      </c>
      <c r="AP21" s="308">
        <v>10.09</v>
      </c>
      <c r="AQ21" s="309">
        <v>0.18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516</v>
      </c>
      <c r="AL22" s="1204"/>
      <c r="AM22" s="1204"/>
      <c r="AN22" s="1205"/>
      <c r="AO22" s="312">
        <v>97.3</v>
      </c>
      <c r="AP22" s="313">
        <v>97.8</v>
      </c>
      <c r="AQ22" s="314">
        <v>-0.5</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518</v>
      </c>
      <c r="AO27" s="273"/>
      <c r="AP27" s="273"/>
      <c r="AQ27" s="273"/>
      <c r="AR27" s="273"/>
      <c r="AS27" s="273"/>
      <c r="AT27" s="273"/>
    </row>
    <row r="28" spans="1:46" ht="17.25">
      <c r="A28" s="274" t="s">
        <v>519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497</v>
      </c>
      <c r="AP30" s="283"/>
      <c r="AQ30" s="284" t="s">
        <v>498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499</v>
      </c>
      <c r="AQ31" s="290" t="s">
        <v>500</v>
      </c>
      <c r="AR31" s="291" t="s">
        <v>501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521</v>
      </c>
      <c r="AL32" s="1195"/>
      <c r="AM32" s="1195"/>
      <c r="AN32" s="1196"/>
      <c r="AO32" s="322">
        <v>2638462</v>
      </c>
      <c r="AP32" s="322">
        <v>61560</v>
      </c>
      <c r="AQ32" s="323">
        <v>67805</v>
      </c>
      <c r="AR32" s="324">
        <v>-9.1999999999999993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522</v>
      </c>
      <c r="AL33" s="1195"/>
      <c r="AM33" s="1195"/>
      <c r="AN33" s="1196"/>
      <c r="AO33" s="322" t="s">
        <v>507</v>
      </c>
      <c r="AP33" s="322" t="s">
        <v>507</v>
      </c>
      <c r="AQ33" s="323" t="s">
        <v>507</v>
      </c>
      <c r="AR33" s="324" t="s">
        <v>507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523</v>
      </c>
      <c r="AL34" s="1195"/>
      <c r="AM34" s="1195"/>
      <c r="AN34" s="1196"/>
      <c r="AO34" s="322" t="s">
        <v>507</v>
      </c>
      <c r="AP34" s="322" t="s">
        <v>507</v>
      </c>
      <c r="AQ34" s="323">
        <v>11</v>
      </c>
      <c r="AR34" s="324" t="s">
        <v>507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524</v>
      </c>
      <c r="AL35" s="1195"/>
      <c r="AM35" s="1195"/>
      <c r="AN35" s="1196"/>
      <c r="AO35" s="322">
        <v>707174</v>
      </c>
      <c r="AP35" s="322">
        <v>16500</v>
      </c>
      <c r="AQ35" s="323">
        <v>18110</v>
      </c>
      <c r="AR35" s="324">
        <v>-8.9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525</v>
      </c>
      <c r="AL36" s="1195"/>
      <c r="AM36" s="1195"/>
      <c r="AN36" s="1196"/>
      <c r="AO36" s="322" t="s">
        <v>507</v>
      </c>
      <c r="AP36" s="322" t="s">
        <v>507</v>
      </c>
      <c r="AQ36" s="323">
        <v>2781</v>
      </c>
      <c r="AR36" s="324" t="s">
        <v>507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526</v>
      </c>
      <c r="AL37" s="1195"/>
      <c r="AM37" s="1195"/>
      <c r="AN37" s="1196"/>
      <c r="AO37" s="322" t="s">
        <v>507</v>
      </c>
      <c r="AP37" s="322" t="s">
        <v>507</v>
      </c>
      <c r="AQ37" s="323">
        <v>1073</v>
      </c>
      <c r="AR37" s="324" t="s">
        <v>507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527</v>
      </c>
      <c r="AL38" s="1198"/>
      <c r="AM38" s="1198"/>
      <c r="AN38" s="1199"/>
      <c r="AO38" s="325" t="s">
        <v>507</v>
      </c>
      <c r="AP38" s="325" t="s">
        <v>507</v>
      </c>
      <c r="AQ38" s="326">
        <v>5</v>
      </c>
      <c r="AR38" s="314" t="s">
        <v>507</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528</v>
      </c>
      <c r="AL39" s="1198"/>
      <c r="AM39" s="1198"/>
      <c r="AN39" s="1199"/>
      <c r="AO39" s="322">
        <v>-116989</v>
      </c>
      <c r="AP39" s="322">
        <v>-2730</v>
      </c>
      <c r="AQ39" s="323">
        <v>-3858</v>
      </c>
      <c r="AR39" s="324">
        <v>-29.2</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529</v>
      </c>
      <c r="AL40" s="1195"/>
      <c r="AM40" s="1195"/>
      <c r="AN40" s="1196"/>
      <c r="AO40" s="322">
        <v>-2365888</v>
      </c>
      <c r="AP40" s="322">
        <v>-55200</v>
      </c>
      <c r="AQ40" s="323">
        <v>-59194</v>
      </c>
      <c r="AR40" s="324">
        <v>-6.7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294</v>
      </c>
      <c r="AL41" s="1201"/>
      <c r="AM41" s="1201"/>
      <c r="AN41" s="1202"/>
      <c r="AO41" s="322">
        <v>862759</v>
      </c>
      <c r="AP41" s="322">
        <v>20130</v>
      </c>
      <c r="AQ41" s="323">
        <v>26732</v>
      </c>
      <c r="AR41" s="324">
        <v>-24.7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530</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497</v>
      </c>
      <c r="AN49" s="1189" t="s">
        <v>533</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534</v>
      </c>
      <c r="AO50" s="339" t="s">
        <v>535</v>
      </c>
      <c r="AP50" s="340" t="s">
        <v>536</v>
      </c>
      <c r="AQ50" s="341" t="s">
        <v>537</v>
      </c>
      <c r="AR50" s="342" t="s">
        <v>538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539</v>
      </c>
      <c r="AL51" s="335"/>
      <c r="AM51" s="343">
        <v>1757118</v>
      </c>
      <c r="AN51" s="344">
        <v>38859</v>
      </c>
      <c r="AO51" s="345">
        <v>-31.7</v>
      </c>
      <c r="AP51" s="346">
        <v>90961</v>
      </c>
      <c r="AQ51" s="347">
        <v>20.100000000000001</v>
      </c>
      <c r="AR51" s="348">
        <v>-51.8</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540</v>
      </c>
      <c r="AM52" s="351">
        <v>1431728</v>
      </c>
      <c r="AN52" s="352">
        <v>31663</v>
      </c>
      <c r="AO52" s="353">
        <v>15.5</v>
      </c>
      <c r="AP52" s="354">
        <v>37720</v>
      </c>
      <c r="AQ52" s="355">
        <v>7.1</v>
      </c>
      <c r="AR52" s="356">
        <v>8.4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541</v>
      </c>
      <c r="AL53" s="335"/>
      <c r="AM53" s="343">
        <v>4322470</v>
      </c>
      <c r="AN53" s="344">
        <v>96682</v>
      </c>
      <c r="AO53" s="345">
        <v>148.80000000000001</v>
      </c>
      <c r="AP53" s="346">
        <v>106614</v>
      </c>
      <c r="AQ53" s="347">
        <v>17.2</v>
      </c>
      <c r="AR53" s="348">
        <v>131.6</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540</v>
      </c>
      <c r="AM54" s="351">
        <v>1674334</v>
      </c>
      <c r="AN54" s="352">
        <v>37450</v>
      </c>
      <c r="AO54" s="353">
        <v>18.3</v>
      </c>
      <c r="AP54" s="354">
        <v>45545</v>
      </c>
      <c r="AQ54" s="355">
        <v>20.7</v>
      </c>
      <c r="AR54" s="356">
        <v>-2.4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542</v>
      </c>
      <c r="AL55" s="335"/>
      <c r="AM55" s="343">
        <v>4180201</v>
      </c>
      <c r="AN55" s="344">
        <v>94753</v>
      </c>
      <c r="AO55" s="345">
        <v>-2</v>
      </c>
      <c r="AP55" s="346">
        <v>85459</v>
      </c>
      <c r="AQ55" s="347">
        <v>-19.8</v>
      </c>
      <c r="AR55" s="348">
        <v>17.8</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540</v>
      </c>
      <c r="AM56" s="351">
        <v>2494764</v>
      </c>
      <c r="AN56" s="352">
        <v>56549</v>
      </c>
      <c r="AO56" s="353">
        <v>51</v>
      </c>
      <c r="AP56" s="354">
        <v>44378</v>
      </c>
      <c r="AQ56" s="355">
        <v>-2.6</v>
      </c>
      <c r="AR56" s="356">
        <v>53.6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543</v>
      </c>
      <c r="AL57" s="335"/>
      <c r="AM57" s="343">
        <v>3509850</v>
      </c>
      <c r="AN57" s="344">
        <v>80747</v>
      </c>
      <c r="AO57" s="345">
        <v>-14.8</v>
      </c>
      <c r="AP57" s="346">
        <v>83280</v>
      </c>
      <c r="AQ57" s="347">
        <v>-2.5</v>
      </c>
      <c r="AR57" s="348">
        <v>-12.3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540</v>
      </c>
      <c r="AM58" s="351">
        <v>1719658</v>
      </c>
      <c r="AN58" s="352">
        <v>39562</v>
      </c>
      <c r="AO58" s="353">
        <v>-30</v>
      </c>
      <c r="AP58" s="354">
        <v>43123</v>
      </c>
      <c r="AQ58" s="355">
        <v>-2.8</v>
      </c>
      <c r="AR58" s="356">
        <v>-27.2</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544</v>
      </c>
      <c r="AL59" s="335"/>
      <c r="AM59" s="343">
        <v>2341821</v>
      </c>
      <c r="AN59" s="344">
        <v>54639</v>
      </c>
      <c r="AO59" s="345">
        <v>-32.299999999999997</v>
      </c>
      <c r="AP59" s="346">
        <v>88968</v>
      </c>
      <c r="AQ59" s="347">
        <v>6.8</v>
      </c>
      <c r="AR59" s="348">
        <v>-39.1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540</v>
      </c>
      <c r="AM60" s="351">
        <v>1572465</v>
      </c>
      <c r="AN60" s="352">
        <v>36688</v>
      </c>
      <c r="AO60" s="353">
        <v>-7.3</v>
      </c>
      <c r="AP60" s="354">
        <v>45482</v>
      </c>
      <c r="AQ60" s="355">
        <v>5.5</v>
      </c>
      <c r="AR60" s="356">
        <v>-12.8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545</v>
      </c>
      <c r="AL61" s="357"/>
      <c r="AM61" s="358">
        <v>3222292</v>
      </c>
      <c r="AN61" s="359">
        <v>73136</v>
      </c>
      <c r="AO61" s="360">
        <v>13.6</v>
      </c>
      <c r="AP61" s="361">
        <v>91056</v>
      </c>
      <c r="AQ61" s="362">
        <v>4.4000000000000004</v>
      </c>
      <c r="AR61" s="348">
        <v>9.1999999999999993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540</v>
      </c>
      <c r="AM62" s="351">
        <v>1778590</v>
      </c>
      <c r="AN62" s="352">
        <v>40382</v>
      </c>
      <c r="AO62" s="353">
        <v>9.5</v>
      </c>
      <c r="AP62" s="354">
        <v>43250</v>
      </c>
      <c r="AQ62" s="355">
        <v>5.6</v>
      </c>
      <c r="AR62" s="356">
        <v>3.9</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Uh4e7mbFX4uKPR8aMpy8NJgqtRk6kDlVdUt7tKNVKZqL5TkL4Q7tRRA+Brp0j2+MsDCxihio//YMD5mdetvuDA==" saltValue="CSdAiKD449J5ZhBW6nGyT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yNR6JBgSJLZLL1QQ0Zu3BWMmBfoO5soaxJqcJwINiiOxqt6V3BBZQwinWwICcX3RfmBTAUx7rHrSun7M89Eo+w==" saltValue="r5Ni1Ai9BbyYALnhkcAUM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cFEvIXky8GEupY/oIu+w8QGhlH57mbiGIOnJq4m1wgM6gmBqrDxPvw+iz6LmGm3yun8KGDgqyK0rCp3FvVvTQ==" saltValue="V9nvEhjKf8tgrN0qQKq4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212" t="s">
        <v>3</v>
      </c>
      <c r="D47" s="1212"/>
      <c r="E47" s="1213"/>
      <c r="F47" s="11">
        <v>29.5</v>
      </c>
      <c r="G47" s="12">
        <v>33.869999999999997</v>
      </c>
      <c r="H47" s="12">
        <v>38.950000000000003</v>
      </c>
      <c r="I47" s="12">
        <v>38.56</v>
      </c>
      <c r="J47" s="13">
        <v>38.47</v>
      </c>
    </row>
    <row r="48" spans="2:10" ht="57.75" customHeight="1">
      <c r="B48" s="14"/>
      <c r="C48" s="1214" t="s">
        <v>4</v>
      </c>
      <c r="D48" s="1214"/>
      <c r="E48" s="1215"/>
      <c r="F48" s="15">
        <v>7.59</v>
      </c>
      <c r="G48" s="16">
        <v>9.25</v>
      </c>
      <c r="H48" s="16">
        <v>10.27</v>
      </c>
      <c r="I48" s="16">
        <v>9.7799999999999994</v>
      </c>
      <c r="J48" s="17">
        <v>8.68</v>
      </c>
    </row>
    <row r="49" spans="2:10" ht="57.75" customHeight="1" thickBot="1">
      <c r="B49" s="18"/>
      <c r="C49" s="1216" t="s">
        <v>5</v>
      </c>
      <c r="D49" s="1216"/>
      <c r="E49" s="1217"/>
      <c r="F49" s="19">
        <v>4.13</v>
      </c>
      <c r="G49" s="20">
        <v>5.35</v>
      </c>
      <c r="H49" s="20">
        <v>5.59</v>
      </c>
      <c r="I49" s="20" t="s">
        <v>554</v>
      </c>
      <c r="J49" s="21" t="s">
        <v>555</v>
      </c>
    </row>
    <row r="50" spans="2:10" ht="13.5" customHeight="1"/>
    <row r="51" spans="2:10" ht="13.5" hidden="1" customHeight="1"/>
    <row r="52" spans="2:10" ht="13.5" hidden="1" customHeight="1"/>
    <row r="53" spans="2:10" ht="13.5" hidden="1" customHeight="1"/>
  </sheetData>
  <sheetProtection algorithmName="SHA-512" hashValue="AQWA7oc8oIytPZpZJMVk513Ia4o+Qrbxfj18lutwyvoRnT602XmWne5jtWswaHd0rYpiEGKNNmzz9ZdCNXdtxQ==" saltValue="4HMUetLe5zHn704h03NG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224" t="s">
        <v>556</v>
      </c>
      <c r="D34" s="1224"/>
      <c r="E34" s="1225"/>
      <c r="F34" s="32">
        <v>6.2</v>
      </c>
      <c r="G34" s="33">
        <v>4.08</v>
      </c>
      <c r="H34" s="33">
        <v>5.65</v>
      </c>
      <c r="I34" s="33">
        <v>8.3800000000000008</v>
      </c>
      <c r="J34" s="34">
        <v>10.050000000000001</v>
      </c>
      <c r="K34" s="22"/>
      <c r="L34" s="22"/>
      <c r="M34" s="22"/>
      <c r="N34" s="22"/>
      <c r="O34" s="22"/>
      <c r="P34" s="22"/>
    </row>
    <row r="35" spans="1:16" ht="39" customHeight="1">
      <c r="A35" s="22"/>
      <c r="B35" s="35"/>
      <c r="C35" s="1218" t="s">
        <v>557</v>
      </c>
      <c r="D35" s="1219"/>
      <c r="E35" s="1220"/>
      <c r="F35" s="36">
        <v>7.48</v>
      </c>
      <c r="G35" s="37">
        <v>9.14</v>
      </c>
      <c r="H35" s="37">
        <v>9.8000000000000007</v>
      </c>
      <c r="I35" s="37">
        <v>9.17</v>
      </c>
      <c r="J35" s="38">
        <v>8.1</v>
      </c>
      <c r="K35" s="22"/>
      <c r="L35" s="22"/>
      <c r="M35" s="22"/>
      <c r="N35" s="22"/>
      <c r="O35" s="22"/>
      <c r="P35" s="22"/>
    </row>
    <row r="36" spans="1:16" ht="39" customHeight="1">
      <c r="A36" s="22"/>
      <c r="B36" s="35"/>
      <c r="C36" s="1218" t="s">
        <v>558</v>
      </c>
      <c r="D36" s="1219"/>
      <c r="E36" s="1220"/>
      <c r="F36" s="36">
        <v>1.43</v>
      </c>
      <c r="G36" s="37">
        <v>0.74</v>
      </c>
      <c r="H36" s="37">
        <v>1.35</v>
      </c>
      <c r="I36" s="37">
        <v>1.78</v>
      </c>
      <c r="J36" s="38">
        <v>2.2200000000000002</v>
      </c>
      <c r="K36" s="22"/>
      <c r="L36" s="22"/>
      <c r="M36" s="22"/>
      <c r="N36" s="22"/>
      <c r="O36" s="22"/>
      <c r="P36" s="22"/>
    </row>
    <row r="37" spans="1:16" ht="39" customHeight="1">
      <c r="A37" s="22"/>
      <c r="B37" s="35"/>
      <c r="C37" s="1218" t="s">
        <v>559</v>
      </c>
      <c r="D37" s="1219"/>
      <c r="E37" s="1220"/>
      <c r="F37" s="36">
        <v>0.4</v>
      </c>
      <c r="G37" s="37">
        <v>0.37</v>
      </c>
      <c r="H37" s="37">
        <v>1.38</v>
      </c>
      <c r="I37" s="37">
        <v>1.42</v>
      </c>
      <c r="J37" s="38">
        <v>1.1299999999999999</v>
      </c>
      <c r="K37" s="22"/>
      <c r="L37" s="22"/>
      <c r="M37" s="22"/>
      <c r="N37" s="22"/>
      <c r="O37" s="22"/>
      <c r="P37" s="22"/>
    </row>
    <row r="38" spans="1:16" ht="39" customHeight="1">
      <c r="A38" s="22"/>
      <c r="B38" s="35"/>
      <c r="C38" s="1218" t="s">
        <v>560</v>
      </c>
      <c r="D38" s="1219"/>
      <c r="E38" s="1220"/>
      <c r="F38" s="36">
        <v>7.0000000000000007E-2</v>
      </c>
      <c r="G38" s="37">
        <v>0.09</v>
      </c>
      <c r="H38" s="37">
        <v>0.46</v>
      </c>
      <c r="I38" s="37">
        <v>0.51</v>
      </c>
      <c r="J38" s="38">
        <v>0.54</v>
      </c>
      <c r="K38" s="22"/>
      <c r="L38" s="22"/>
      <c r="M38" s="22"/>
      <c r="N38" s="22"/>
      <c r="O38" s="22"/>
      <c r="P38" s="22"/>
    </row>
    <row r="39" spans="1:16" ht="39" customHeight="1">
      <c r="A39" s="22"/>
      <c r="B39" s="35"/>
      <c r="C39" s="1218" t="s">
        <v>561</v>
      </c>
      <c r="D39" s="1219"/>
      <c r="E39" s="1220"/>
      <c r="F39" s="36">
        <v>0.13</v>
      </c>
      <c r="G39" s="37">
        <v>0.12</v>
      </c>
      <c r="H39" s="37">
        <v>0.24</v>
      </c>
      <c r="I39" s="37">
        <v>0.18</v>
      </c>
      <c r="J39" s="38">
        <v>0.31</v>
      </c>
      <c r="K39" s="22"/>
      <c r="L39" s="22"/>
      <c r="M39" s="22"/>
      <c r="N39" s="22"/>
      <c r="O39" s="22"/>
      <c r="P39" s="22"/>
    </row>
    <row r="40" spans="1:16" ht="39" customHeight="1">
      <c r="A40" s="22"/>
      <c r="B40" s="35"/>
      <c r="C40" s="1218" t="s">
        <v>562</v>
      </c>
      <c r="D40" s="1219"/>
      <c r="E40" s="1220"/>
      <c r="F40" s="36">
        <v>7.0000000000000007E-2</v>
      </c>
      <c r="G40" s="37">
        <v>0.1</v>
      </c>
      <c r="H40" s="37">
        <v>0.1</v>
      </c>
      <c r="I40" s="37">
        <v>0.11</v>
      </c>
      <c r="J40" s="38">
        <v>0.24</v>
      </c>
      <c r="K40" s="22"/>
      <c r="L40" s="22"/>
      <c r="M40" s="22"/>
      <c r="N40" s="22"/>
      <c r="O40" s="22"/>
      <c r="P40" s="22"/>
    </row>
    <row r="41" spans="1:16" ht="39" customHeight="1">
      <c r="A41" s="22"/>
      <c r="B41" s="35"/>
      <c r="C41" s="1218" t="s">
        <v>563</v>
      </c>
      <c r="D41" s="1219"/>
      <c r="E41" s="1220"/>
      <c r="F41" s="36">
        <v>0.1</v>
      </c>
      <c r="G41" s="37">
        <v>0.11</v>
      </c>
      <c r="H41" s="37">
        <v>0.06</v>
      </c>
      <c r="I41" s="37">
        <v>0.15</v>
      </c>
      <c r="J41" s="38">
        <v>0.08</v>
      </c>
      <c r="K41" s="22"/>
      <c r="L41" s="22"/>
      <c r="M41" s="22"/>
      <c r="N41" s="22"/>
      <c r="O41" s="22"/>
      <c r="P41" s="22"/>
    </row>
    <row r="42" spans="1:16" ht="39" customHeight="1">
      <c r="A42" s="22"/>
      <c r="B42" s="39"/>
      <c r="C42" s="1218" t="s">
        <v>564</v>
      </c>
      <c r="D42" s="1219"/>
      <c r="E42" s="1220"/>
      <c r="F42" s="36" t="s">
        <v>507</v>
      </c>
      <c r="G42" s="37" t="s">
        <v>507</v>
      </c>
      <c r="H42" s="37" t="s">
        <v>507</v>
      </c>
      <c r="I42" s="37" t="s">
        <v>507</v>
      </c>
      <c r="J42" s="38" t="s">
        <v>507</v>
      </c>
      <c r="K42" s="22"/>
      <c r="L42" s="22"/>
      <c r="M42" s="22"/>
      <c r="N42" s="22"/>
      <c r="O42" s="22"/>
      <c r="P42" s="22"/>
    </row>
    <row r="43" spans="1:16" ht="39" customHeight="1" thickBot="1">
      <c r="A43" s="22"/>
      <c r="B43" s="40"/>
      <c r="C43" s="1221" t="s">
        <v>565</v>
      </c>
      <c r="D43" s="1222"/>
      <c r="E43" s="1223"/>
      <c r="F43" s="41">
        <v>0.17</v>
      </c>
      <c r="G43" s="42">
        <v>0.16</v>
      </c>
      <c r="H43" s="42">
        <v>0.28999999999999998</v>
      </c>
      <c r="I43" s="42">
        <v>0.14000000000000001</v>
      </c>
      <c r="J43" s="43">
        <v>0.04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LUx6E51GIJd6YyYegU1p1KMn+ukoyPTA1zA0wnlFQqZ+w6vTF4GnlbI8POUSjzwTJ+76DLDrSokT0bsB92K33w==" saltValue="KQNP/rW8rnHBogPkyud8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c r="A45" s="48"/>
      <c r="B45" s="1234" t="s">
        <v>10</v>
      </c>
      <c r="C45" s="1235"/>
      <c r="D45" s="58"/>
      <c r="E45" s="1240" t="s">
        <v>11</v>
      </c>
      <c r="F45" s="1240"/>
      <c r="G45" s="1240"/>
      <c r="H45" s="1240"/>
      <c r="I45" s="1240"/>
      <c r="J45" s="1241"/>
      <c r="K45" s="59">
        <v>3090</v>
      </c>
      <c r="L45" s="60">
        <v>2892</v>
      </c>
      <c r="M45" s="60">
        <v>2744</v>
      </c>
      <c r="N45" s="60">
        <v>2631</v>
      </c>
      <c r="O45" s="61">
        <v>2638</v>
      </c>
      <c r="P45" s="48"/>
      <c r="Q45" s="48"/>
      <c r="R45" s="48"/>
      <c r="S45" s="48"/>
      <c r="T45" s="48"/>
      <c r="U45" s="48"/>
    </row>
    <row r="46" spans="1:21" ht="30.75" customHeight="1">
      <c r="A46" s="48"/>
      <c r="B46" s="1236"/>
      <c r="C46" s="1237"/>
      <c r="D46" s="62"/>
      <c r="E46" s="1228" t="s">
        <v>12</v>
      </c>
      <c r="F46" s="1228"/>
      <c r="G46" s="1228"/>
      <c r="H46" s="1228"/>
      <c r="I46" s="1228"/>
      <c r="J46" s="1229"/>
      <c r="K46" s="63" t="s">
        <v>507</v>
      </c>
      <c r="L46" s="64" t="s">
        <v>507</v>
      </c>
      <c r="M46" s="64" t="s">
        <v>507</v>
      </c>
      <c r="N46" s="64" t="s">
        <v>507</v>
      </c>
      <c r="O46" s="65" t="s">
        <v>507</v>
      </c>
      <c r="P46" s="48"/>
      <c r="Q46" s="48"/>
      <c r="R46" s="48"/>
      <c r="S46" s="48"/>
      <c r="T46" s="48"/>
      <c r="U46" s="48"/>
    </row>
    <row r="47" spans="1:21" ht="30.75" customHeight="1">
      <c r="A47" s="48"/>
      <c r="B47" s="1236"/>
      <c r="C47" s="1237"/>
      <c r="D47" s="62"/>
      <c r="E47" s="1228" t="s">
        <v>13</v>
      </c>
      <c r="F47" s="1228"/>
      <c r="G47" s="1228"/>
      <c r="H47" s="1228"/>
      <c r="I47" s="1228"/>
      <c r="J47" s="1229"/>
      <c r="K47" s="63" t="s">
        <v>507</v>
      </c>
      <c r="L47" s="64" t="s">
        <v>507</v>
      </c>
      <c r="M47" s="64" t="s">
        <v>507</v>
      </c>
      <c r="N47" s="64" t="s">
        <v>507</v>
      </c>
      <c r="O47" s="65" t="s">
        <v>507</v>
      </c>
      <c r="P47" s="48"/>
      <c r="Q47" s="48"/>
      <c r="R47" s="48"/>
      <c r="S47" s="48"/>
      <c r="T47" s="48"/>
      <c r="U47" s="48"/>
    </row>
    <row r="48" spans="1:21" ht="30.75" customHeight="1">
      <c r="A48" s="48"/>
      <c r="B48" s="1236"/>
      <c r="C48" s="1237"/>
      <c r="D48" s="62"/>
      <c r="E48" s="1228" t="s">
        <v>14</v>
      </c>
      <c r="F48" s="1228"/>
      <c r="G48" s="1228"/>
      <c r="H48" s="1228"/>
      <c r="I48" s="1228"/>
      <c r="J48" s="1229"/>
      <c r="K48" s="63">
        <v>711</v>
      </c>
      <c r="L48" s="64">
        <v>732</v>
      </c>
      <c r="M48" s="64">
        <v>727</v>
      </c>
      <c r="N48" s="64">
        <v>720</v>
      </c>
      <c r="O48" s="65">
        <v>707</v>
      </c>
      <c r="P48" s="48"/>
      <c r="Q48" s="48"/>
      <c r="R48" s="48"/>
      <c r="S48" s="48"/>
      <c r="T48" s="48"/>
      <c r="U48" s="48"/>
    </row>
    <row r="49" spans="1:21" ht="30.75" customHeight="1">
      <c r="A49" s="48"/>
      <c r="B49" s="1236"/>
      <c r="C49" s="1237"/>
      <c r="D49" s="62"/>
      <c r="E49" s="1228" t="s">
        <v>15</v>
      </c>
      <c r="F49" s="1228"/>
      <c r="G49" s="1228"/>
      <c r="H49" s="1228"/>
      <c r="I49" s="1228"/>
      <c r="J49" s="1229"/>
      <c r="K49" s="63" t="s">
        <v>507</v>
      </c>
      <c r="L49" s="64" t="s">
        <v>507</v>
      </c>
      <c r="M49" s="64" t="s">
        <v>507</v>
      </c>
      <c r="N49" s="64" t="s">
        <v>507</v>
      </c>
      <c r="O49" s="65" t="s">
        <v>507</v>
      </c>
      <c r="P49" s="48"/>
      <c r="Q49" s="48"/>
      <c r="R49" s="48"/>
      <c r="S49" s="48"/>
      <c r="T49" s="48"/>
      <c r="U49" s="48"/>
    </row>
    <row r="50" spans="1:21" ht="30.75" customHeight="1">
      <c r="A50" s="48"/>
      <c r="B50" s="1236"/>
      <c r="C50" s="1237"/>
      <c r="D50" s="62"/>
      <c r="E50" s="1228" t="s">
        <v>16</v>
      </c>
      <c r="F50" s="1228"/>
      <c r="G50" s="1228"/>
      <c r="H50" s="1228"/>
      <c r="I50" s="1228"/>
      <c r="J50" s="1229"/>
      <c r="K50" s="63">
        <v>0</v>
      </c>
      <c r="L50" s="64">
        <v>0</v>
      </c>
      <c r="M50" s="64" t="s">
        <v>507</v>
      </c>
      <c r="N50" s="64" t="s">
        <v>507</v>
      </c>
      <c r="O50" s="65" t="s">
        <v>507</v>
      </c>
      <c r="P50" s="48"/>
      <c r="Q50" s="48"/>
      <c r="R50" s="48"/>
      <c r="S50" s="48"/>
      <c r="T50" s="48"/>
      <c r="U50" s="48"/>
    </row>
    <row r="51" spans="1:21" ht="30.75" customHeight="1">
      <c r="A51" s="48"/>
      <c r="B51" s="1238"/>
      <c r="C51" s="1239"/>
      <c r="D51" s="66"/>
      <c r="E51" s="1228" t="s">
        <v>17</v>
      </c>
      <c r="F51" s="1228"/>
      <c r="G51" s="1228"/>
      <c r="H51" s="1228"/>
      <c r="I51" s="1228"/>
      <c r="J51" s="1229"/>
      <c r="K51" s="63" t="s">
        <v>507</v>
      </c>
      <c r="L51" s="64" t="s">
        <v>507</v>
      </c>
      <c r="M51" s="64" t="s">
        <v>507</v>
      </c>
      <c r="N51" s="64" t="s">
        <v>507</v>
      </c>
      <c r="O51" s="65" t="s">
        <v>507</v>
      </c>
      <c r="P51" s="48"/>
      <c r="Q51" s="48"/>
      <c r="R51" s="48"/>
      <c r="S51" s="48"/>
      <c r="T51" s="48"/>
      <c r="U51" s="48"/>
    </row>
    <row r="52" spans="1:21" ht="30.75" customHeight="1">
      <c r="A52" s="48"/>
      <c r="B52" s="1226" t="s">
        <v>18</v>
      </c>
      <c r="C52" s="1227"/>
      <c r="D52" s="66"/>
      <c r="E52" s="1228" t="s">
        <v>19</v>
      </c>
      <c r="F52" s="1228"/>
      <c r="G52" s="1228"/>
      <c r="H52" s="1228"/>
      <c r="I52" s="1228"/>
      <c r="J52" s="1229"/>
      <c r="K52" s="63">
        <v>2548</v>
      </c>
      <c r="L52" s="64">
        <v>2592</v>
      </c>
      <c r="M52" s="64">
        <v>2529</v>
      </c>
      <c r="N52" s="64">
        <v>2467</v>
      </c>
      <c r="O52" s="65">
        <v>2483</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1253</v>
      </c>
      <c r="L53" s="69">
        <v>1032</v>
      </c>
      <c r="M53" s="69">
        <v>942</v>
      </c>
      <c r="N53" s="69">
        <v>884</v>
      </c>
      <c r="O53" s="70">
        <v>862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icP7VJ4L7ythj+X4SKlwnWmA/1rHtn6STUn6+9yhvDAboRseyYRcbdgt1yv8tQ1hEhpq9uKTZ/5M3toCI5kNwQ==" saltValue="PTI4Dcujr2yA7r9670USJ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549</v>
      </c>
      <c r="J40" s="79" t="s">
        <v>550</v>
      </c>
      <c r="K40" s="79" t="s">
        <v>551</v>
      </c>
      <c r="L40" s="79" t="s">
        <v>552</v>
      </c>
      <c r="M40" s="80" t="s">
        <v>553</v>
      </c>
    </row>
    <row r="41" spans="2:13" ht="27.75" customHeight="1">
      <c r="B41" s="1254" t="s">
        <v>23</v>
      </c>
      <c r="C41" s="1255"/>
      <c r="D41" s="81"/>
      <c r="E41" s="1256" t="s">
        <v>24</v>
      </c>
      <c r="F41" s="1256"/>
      <c r="G41" s="1256"/>
      <c r="H41" s="1257"/>
      <c r="I41" s="82">
        <v>24611</v>
      </c>
      <c r="J41" s="83">
        <v>25720</v>
      </c>
      <c r="K41" s="83">
        <v>26443</v>
      </c>
      <c r="L41" s="83">
        <v>26357</v>
      </c>
      <c r="M41" s="84">
        <v>25872</v>
      </c>
    </row>
    <row r="42" spans="2:13" ht="27.75" customHeight="1">
      <c r="B42" s="1244"/>
      <c r="C42" s="1245"/>
      <c r="D42" s="85"/>
      <c r="E42" s="1248" t="s">
        <v>25</v>
      </c>
      <c r="F42" s="1248"/>
      <c r="G42" s="1248"/>
      <c r="H42" s="1249"/>
      <c r="I42" s="86">
        <v>0</v>
      </c>
      <c r="J42" s="87" t="s">
        <v>507</v>
      </c>
      <c r="K42" s="87" t="s">
        <v>507</v>
      </c>
      <c r="L42" s="87" t="s">
        <v>507</v>
      </c>
      <c r="M42" s="88" t="s">
        <v>507</v>
      </c>
    </row>
    <row r="43" spans="2:13" ht="27.75" customHeight="1">
      <c r="B43" s="1244"/>
      <c r="C43" s="1245"/>
      <c r="D43" s="85"/>
      <c r="E43" s="1248" t="s">
        <v>26</v>
      </c>
      <c r="F43" s="1248"/>
      <c r="G43" s="1248"/>
      <c r="H43" s="1249"/>
      <c r="I43" s="86">
        <v>9387</v>
      </c>
      <c r="J43" s="87">
        <v>9139</v>
      </c>
      <c r="K43" s="87">
        <v>8770</v>
      </c>
      <c r="L43" s="87">
        <v>8203</v>
      </c>
      <c r="M43" s="88">
        <v>7751</v>
      </c>
    </row>
    <row r="44" spans="2:13" ht="27.75" customHeight="1">
      <c r="B44" s="1244"/>
      <c r="C44" s="1245"/>
      <c r="D44" s="85"/>
      <c r="E44" s="1248" t="s">
        <v>27</v>
      </c>
      <c r="F44" s="1248"/>
      <c r="G44" s="1248"/>
      <c r="H44" s="1249"/>
      <c r="I44" s="86" t="s">
        <v>507</v>
      </c>
      <c r="J44" s="87" t="s">
        <v>507</v>
      </c>
      <c r="K44" s="87" t="s">
        <v>507</v>
      </c>
      <c r="L44" s="87" t="s">
        <v>507</v>
      </c>
      <c r="M44" s="88" t="s">
        <v>507</v>
      </c>
    </row>
    <row r="45" spans="2:13" ht="27.75" customHeight="1">
      <c r="B45" s="1244"/>
      <c r="C45" s="1245"/>
      <c r="D45" s="85"/>
      <c r="E45" s="1248" t="s">
        <v>28</v>
      </c>
      <c r="F45" s="1248"/>
      <c r="G45" s="1248"/>
      <c r="H45" s="1249"/>
      <c r="I45" s="86">
        <v>5403</v>
      </c>
      <c r="J45" s="87">
        <v>5039</v>
      </c>
      <c r="K45" s="87">
        <v>4855</v>
      </c>
      <c r="L45" s="87">
        <v>4892</v>
      </c>
      <c r="M45" s="88">
        <v>4905</v>
      </c>
    </row>
    <row r="46" spans="2:13" ht="27.75" customHeight="1">
      <c r="B46" s="1244"/>
      <c r="C46" s="1245"/>
      <c r="D46" s="89"/>
      <c r="E46" s="1248" t="s">
        <v>29</v>
      </c>
      <c r="F46" s="1248"/>
      <c r="G46" s="1248"/>
      <c r="H46" s="1249"/>
      <c r="I46" s="86">
        <v>6</v>
      </c>
      <c r="J46" s="87">
        <v>3</v>
      </c>
      <c r="K46" s="87" t="s">
        <v>507</v>
      </c>
      <c r="L46" s="87">
        <v>7</v>
      </c>
      <c r="M46" s="88" t="s">
        <v>507</v>
      </c>
    </row>
    <row r="47" spans="2:13" ht="27.75" customHeight="1">
      <c r="B47" s="1244"/>
      <c r="C47" s="1245"/>
      <c r="D47" s="90"/>
      <c r="E47" s="1258" t="s">
        <v>30</v>
      </c>
      <c r="F47" s="1259"/>
      <c r="G47" s="1259"/>
      <c r="H47" s="1260"/>
      <c r="I47" s="86" t="s">
        <v>507</v>
      </c>
      <c r="J47" s="87" t="s">
        <v>507</v>
      </c>
      <c r="K47" s="87" t="s">
        <v>507</v>
      </c>
      <c r="L47" s="87" t="s">
        <v>507</v>
      </c>
      <c r="M47" s="88" t="s">
        <v>507</v>
      </c>
    </row>
    <row r="48" spans="2:13" ht="27.75" customHeight="1">
      <c r="B48" s="1244"/>
      <c r="C48" s="1245"/>
      <c r="D48" s="85"/>
      <c r="E48" s="1248" t="s">
        <v>31</v>
      </c>
      <c r="F48" s="1248"/>
      <c r="G48" s="1248"/>
      <c r="H48" s="1249"/>
      <c r="I48" s="86" t="s">
        <v>507</v>
      </c>
      <c r="J48" s="87" t="s">
        <v>507</v>
      </c>
      <c r="K48" s="87" t="s">
        <v>507</v>
      </c>
      <c r="L48" s="87" t="s">
        <v>507</v>
      </c>
      <c r="M48" s="88" t="s">
        <v>507</v>
      </c>
    </row>
    <row r="49" spans="2:13" ht="27.75" customHeight="1">
      <c r="B49" s="1246"/>
      <c r="C49" s="1247"/>
      <c r="D49" s="85"/>
      <c r="E49" s="1248" t="s">
        <v>32</v>
      </c>
      <c r="F49" s="1248"/>
      <c r="G49" s="1248"/>
      <c r="H49" s="1249"/>
      <c r="I49" s="86" t="s">
        <v>507</v>
      </c>
      <c r="J49" s="87" t="s">
        <v>507</v>
      </c>
      <c r="K49" s="87" t="s">
        <v>507</v>
      </c>
      <c r="L49" s="87" t="s">
        <v>507</v>
      </c>
      <c r="M49" s="88" t="s">
        <v>507</v>
      </c>
    </row>
    <row r="50" spans="2:13" ht="27.75" customHeight="1">
      <c r="B50" s="1242" t="s">
        <v>33</v>
      </c>
      <c r="C50" s="1243"/>
      <c r="D50" s="91"/>
      <c r="E50" s="1248" t="s">
        <v>34</v>
      </c>
      <c r="F50" s="1248"/>
      <c r="G50" s="1248"/>
      <c r="H50" s="1249"/>
      <c r="I50" s="86">
        <v>9275</v>
      </c>
      <c r="J50" s="87">
        <v>10187</v>
      </c>
      <c r="K50" s="87">
        <v>11083</v>
      </c>
      <c r="L50" s="87">
        <v>11421</v>
      </c>
      <c r="M50" s="88">
        <v>11959</v>
      </c>
    </row>
    <row r="51" spans="2:13" ht="27.75" customHeight="1">
      <c r="B51" s="1244"/>
      <c r="C51" s="1245"/>
      <c r="D51" s="85"/>
      <c r="E51" s="1248" t="s">
        <v>35</v>
      </c>
      <c r="F51" s="1248"/>
      <c r="G51" s="1248"/>
      <c r="H51" s="1249"/>
      <c r="I51" s="86">
        <v>1259</v>
      </c>
      <c r="J51" s="87">
        <v>1096</v>
      </c>
      <c r="K51" s="87">
        <v>1025</v>
      </c>
      <c r="L51" s="87">
        <v>917</v>
      </c>
      <c r="M51" s="88">
        <v>729</v>
      </c>
    </row>
    <row r="52" spans="2:13" ht="27.75" customHeight="1">
      <c r="B52" s="1246"/>
      <c r="C52" s="1247"/>
      <c r="D52" s="85"/>
      <c r="E52" s="1248" t="s">
        <v>36</v>
      </c>
      <c r="F52" s="1248"/>
      <c r="G52" s="1248"/>
      <c r="H52" s="1249"/>
      <c r="I52" s="86">
        <v>24439</v>
      </c>
      <c r="J52" s="87">
        <v>24259</v>
      </c>
      <c r="K52" s="87">
        <v>24777</v>
      </c>
      <c r="L52" s="87">
        <v>24583</v>
      </c>
      <c r="M52" s="88">
        <v>24100</v>
      </c>
    </row>
    <row r="53" spans="2:13" ht="27.75" customHeight="1" thickBot="1">
      <c r="B53" s="1250" t="s">
        <v>37</v>
      </c>
      <c r="C53" s="1251"/>
      <c r="D53" s="92"/>
      <c r="E53" s="1252" t="s">
        <v>38</v>
      </c>
      <c r="F53" s="1252"/>
      <c r="G53" s="1252"/>
      <c r="H53" s="1253"/>
      <c r="I53" s="93">
        <v>4436</v>
      </c>
      <c r="J53" s="94">
        <v>4360</v>
      </c>
      <c r="K53" s="94">
        <v>3183</v>
      </c>
      <c r="L53" s="94">
        <v>2538</v>
      </c>
      <c r="M53" s="95">
        <v>1739</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eyGUTlQhA7o2BHA5E6dvbqmcjRrnOg24you8tTdeJSUXQxHGh1iCmlfKkRry5f5pbdN6RcYVUKhNIzWSs8htpw==" saltValue="xJF5VZqC/zlG4XmgHBkVa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551</v>
      </c>
      <c r="G54" s="104" t="s">
        <v>552</v>
      </c>
      <c r="H54" s="105" t="s">
        <v>553</v>
      </c>
    </row>
    <row r="55" spans="2:8" ht="52.5" customHeight="1">
      <c r="B55" s="106"/>
      <c r="C55" s="1269" t="s">
        <v>41</v>
      </c>
      <c r="D55" s="1269"/>
      <c r="E55" s="1270"/>
      <c r="F55" s="107">
        <v>5698</v>
      </c>
      <c r="G55" s="107">
        <v>5459</v>
      </c>
      <c r="H55" s="108">
        <v>5317</v>
      </c>
    </row>
    <row r="56" spans="2:8" ht="52.5" customHeight="1">
      <c r="B56" s="109"/>
      <c r="C56" s="1271" t="s">
        <v>42</v>
      </c>
      <c r="D56" s="1271"/>
      <c r="E56" s="1272"/>
      <c r="F56" s="110">
        <v>1881</v>
      </c>
      <c r="G56" s="110">
        <v>2091</v>
      </c>
      <c r="H56" s="111">
        <v>2100</v>
      </c>
    </row>
    <row r="57" spans="2:8" ht="53.25" customHeight="1">
      <c r="B57" s="109"/>
      <c r="C57" s="1273" t="s">
        <v>43</v>
      </c>
      <c r="D57" s="1273"/>
      <c r="E57" s="1274"/>
      <c r="F57" s="112">
        <v>2607</v>
      </c>
      <c r="G57" s="112">
        <v>2872</v>
      </c>
      <c r="H57" s="113">
        <v>3708</v>
      </c>
    </row>
    <row r="58" spans="2:8" ht="45.75" customHeight="1">
      <c r="B58" s="114"/>
      <c r="C58" s="1261" t="s">
        <v>589</v>
      </c>
      <c r="D58" s="1262"/>
      <c r="E58" s="1263"/>
      <c r="F58" s="115">
        <v>335</v>
      </c>
      <c r="G58" s="115">
        <v>735</v>
      </c>
      <c r="H58" s="116">
        <v>936</v>
      </c>
    </row>
    <row r="59" spans="2:8" ht="45.75" customHeight="1">
      <c r="B59" s="114"/>
      <c r="C59" s="1261" t="s">
        <v>590</v>
      </c>
      <c r="D59" s="1262"/>
      <c r="E59" s="1263"/>
      <c r="F59" s="115">
        <v>838</v>
      </c>
      <c r="G59" s="115">
        <v>838</v>
      </c>
      <c r="H59" s="116">
        <v>838</v>
      </c>
    </row>
    <row r="60" spans="2:8" ht="45.75" customHeight="1">
      <c r="B60" s="114"/>
      <c r="C60" s="1261" t="s">
        <v>591</v>
      </c>
      <c r="D60" s="1262"/>
      <c r="E60" s="1263"/>
      <c r="F60" s="115" t="s">
        <v>592</v>
      </c>
      <c r="G60" s="115" t="s">
        <v>592</v>
      </c>
      <c r="H60" s="116">
        <v>700</v>
      </c>
    </row>
    <row r="61" spans="2:8" ht="45.75" customHeight="1">
      <c r="B61" s="114"/>
      <c r="C61" s="1261" t="s">
        <v>593</v>
      </c>
      <c r="D61" s="1262"/>
      <c r="E61" s="1263"/>
      <c r="F61" s="115">
        <v>480</v>
      </c>
      <c r="G61" s="115">
        <v>486</v>
      </c>
      <c r="H61" s="116">
        <v>501</v>
      </c>
    </row>
    <row r="62" spans="2:8" ht="45.75" customHeight="1" thickBot="1">
      <c r="B62" s="117"/>
      <c r="C62" s="1264" t="s">
        <v>594</v>
      </c>
      <c r="D62" s="1265"/>
      <c r="E62" s="1266"/>
      <c r="F62" s="118">
        <v>191</v>
      </c>
      <c r="G62" s="118">
        <v>184</v>
      </c>
      <c r="H62" s="119">
        <v>173</v>
      </c>
    </row>
    <row r="63" spans="2:8" ht="52.5" customHeight="1" thickBot="1">
      <c r="B63" s="120"/>
      <c r="C63" s="1267" t="s">
        <v>44</v>
      </c>
      <c r="D63" s="1267"/>
      <c r="E63" s="1268"/>
      <c r="F63" s="121">
        <v>10186</v>
      </c>
      <c r="G63" s="121">
        <v>10422</v>
      </c>
      <c r="H63" s="122">
        <v>11126</v>
      </c>
    </row>
    <row r="64" spans="2:8" ht="15" customHeight="1"/>
    <row r="65" ht="0" hidden="1" customHeight="1"/>
    <row r="66" ht="0" hidden="1" customHeight="1"/>
  </sheetData>
  <sheetProtection algorithmName="SHA-512" hashValue="jbsmHGisMTF9q9GmUkTM0w0vWxicOhVJMYOgucGWKEMyzdpfOnksVEtN0LLl6VLZGBdr6nblDjvugXnUT7kWVg==" saltValue="S0BkoiygMQBPNgw2nFl63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Y64" zoomScale="75" zoomScaleNormal="75" zoomScaleSheetLayoutView="55" workbookViewId="0">
      <selection activeCell="AN65" sqref="AN65:DC69"/>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595</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595</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98" t="s">
        <v>611</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598</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549</v>
      </c>
      <c r="BQ50" s="1281"/>
      <c r="BR50" s="1281"/>
      <c r="BS50" s="1281"/>
      <c r="BT50" s="1281"/>
      <c r="BU50" s="1281"/>
      <c r="BV50" s="1281"/>
      <c r="BW50" s="1281"/>
      <c r="BX50" s="1281" t="s">
        <v>550</v>
      </c>
      <c r="BY50" s="1281"/>
      <c r="BZ50" s="1281"/>
      <c r="CA50" s="1281"/>
      <c r="CB50" s="1281"/>
      <c r="CC50" s="1281"/>
      <c r="CD50" s="1281"/>
      <c r="CE50" s="1281"/>
      <c r="CF50" s="1281" t="s">
        <v>551</v>
      </c>
      <c r="CG50" s="1281"/>
      <c r="CH50" s="1281"/>
      <c r="CI50" s="1281"/>
      <c r="CJ50" s="1281"/>
      <c r="CK50" s="1281"/>
      <c r="CL50" s="1281"/>
      <c r="CM50" s="1281"/>
      <c r="CN50" s="1281" t="s">
        <v>552</v>
      </c>
      <c r="CO50" s="1281"/>
      <c r="CP50" s="1281"/>
      <c r="CQ50" s="1281"/>
      <c r="CR50" s="1281"/>
      <c r="CS50" s="1281"/>
      <c r="CT50" s="1281"/>
      <c r="CU50" s="1281"/>
      <c r="CV50" s="1281" t="s">
        <v>553</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599</v>
      </c>
      <c r="AO51" s="1280"/>
      <c r="AP51" s="1280"/>
      <c r="AQ51" s="1280"/>
      <c r="AR51" s="1280"/>
      <c r="AS51" s="1280"/>
      <c r="AT51" s="1280"/>
      <c r="AU51" s="1280"/>
      <c r="AV51" s="1280"/>
      <c r="AW51" s="1280"/>
      <c r="AX51" s="1280"/>
      <c r="AY51" s="1280"/>
      <c r="AZ51" s="1280"/>
      <c r="BA51" s="1280"/>
      <c r="BB51" s="1280" t="s">
        <v>601</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25.9</v>
      </c>
      <c r="CG51" s="1277"/>
      <c r="CH51" s="1277"/>
      <c r="CI51" s="1277"/>
      <c r="CJ51" s="1277"/>
      <c r="CK51" s="1277"/>
      <c r="CL51" s="1277"/>
      <c r="CM51" s="1277"/>
      <c r="CN51" s="1277">
        <v>21.4</v>
      </c>
      <c r="CO51" s="1277"/>
      <c r="CP51" s="1277"/>
      <c r="CQ51" s="1277"/>
      <c r="CR51" s="1277"/>
      <c r="CS51" s="1277"/>
      <c r="CT51" s="1277"/>
      <c r="CU51" s="1277"/>
      <c r="CV51" s="1277">
        <v>15.1</v>
      </c>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602</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55.2</v>
      </c>
      <c r="CG53" s="1277"/>
      <c r="CH53" s="1277"/>
      <c r="CI53" s="1277"/>
      <c r="CJ53" s="1277"/>
      <c r="CK53" s="1277"/>
      <c r="CL53" s="1277"/>
      <c r="CM53" s="1277"/>
      <c r="CN53" s="1277">
        <v>56</v>
      </c>
      <c r="CO53" s="1277"/>
      <c r="CP53" s="1277"/>
      <c r="CQ53" s="1277"/>
      <c r="CR53" s="1277"/>
      <c r="CS53" s="1277"/>
      <c r="CT53" s="1277"/>
      <c r="CU53" s="1277"/>
      <c r="CV53" s="1277">
        <v>57.5</v>
      </c>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603</v>
      </c>
      <c r="AO55" s="1281"/>
      <c r="AP55" s="1281"/>
      <c r="AQ55" s="1281"/>
      <c r="AR55" s="1281"/>
      <c r="AS55" s="1281"/>
      <c r="AT55" s="1281"/>
      <c r="AU55" s="1281"/>
      <c r="AV55" s="1281"/>
      <c r="AW55" s="1281"/>
      <c r="AX55" s="1281"/>
      <c r="AY55" s="1281"/>
      <c r="AZ55" s="1281"/>
      <c r="BA55" s="1281"/>
      <c r="BB55" s="1280" t="s">
        <v>600</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58.5</v>
      </c>
      <c r="CG55" s="1277"/>
      <c r="CH55" s="1277"/>
      <c r="CI55" s="1277"/>
      <c r="CJ55" s="1277"/>
      <c r="CK55" s="1277"/>
      <c r="CL55" s="1277"/>
      <c r="CM55" s="1277"/>
      <c r="CN55" s="1277">
        <v>54.6</v>
      </c>
      <c r="CO55" s="1277"/>
      <c r="CP55" s="1277"/>
      <c r="CQ55" s="1277"/>
      <c r="CR55" s="1277"/>
      <c r="CS55" s="1277"/>
      <c r="CT55" s="1277"/>
      <c r="CU55" s="1277"/>
      <c r="CV55" s="1277">
        <v>53.2</v>
      </c>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604</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52.9</v>
      </c>
      <c r="CG57" s="1277"/>
      <c r="CH57" s="1277"/>
      <c r="CI57" s="1277"/>
      <c r="CJ57" s="1277"/>
      <c r="CK57" s="1277"/>
      <c r="CL57" s="1277"/>
      <c r="CM57" s="1277"/>
      <c r="CN57" s="1277">
        <v>58.3</v>
      </c>
      <c r="CO57" s="1277"/>
      <c r="CP57" s="1277"/>
      <c r="CQ57" s="1277"/>
      <c r="CR57" s="1277"/>
      <c r="CS57" s="1277"/>
      <c r="CT57" s="1277"/>
      <c r="CU57" s="1277"/>
      <c r="CV57" s="1277">
        <v>58.8</v>
      </c>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605</v>
      </c>
    </row>
    <row r="64" spans="1:109">
      <c r="B64" s="374"/>
      <c r="G64" s="381"/>
      <c r="I64" s="394"/>
      <c r="J64" s="394"/>
      <c r="K64" s="394"/>
      <c r="L64" s="394"/>
      <c r="M64" s="394"/>
      <c r="N64" s="395"/>
      <c r="AM64" s="381"/>
      <c r="AN64" s="381" t="s">
        <v>597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612</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598</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549</v>
      </c>
      <c r="BQ72" s="1281"/>
      <c r="BR72" s="1281"/>
      <c r="BS72" s="1281"/>
      <c r="BT72" s="1281"/>
      <c r="BU72" s="1281"/>
      <c r="BV72" s="1281"/>
      <c r="BW72" s="1281"/>
      <c r="BX72" s="1281" t="s">
        <v>550</v>
      </c>
      <c r="BY72" s="1281"/>
      <c r="BZ72" s="1281"/>
      <c r="CA72" s="1281"/>
      <c r="CB72" s="1281"/>
      <c r="CC72" s="1281"/>
      <c r="CD72" s="1281"/>
      <c r="CE72" s="1281"/>
      <c r="CF72" s="1281" t="s">
        <v>551</v>
      </c>
      <c r="CG72" s="1281"/>
      <c r="CH72" s="1281"/>
      <c r="CI72" s="1281"/>
      <c r="CJ72" s="1281"/>
      <c r="CK72" s="1281"/>
      <c r="CL72" s="1281"/>
      <c r="CM72" s="1281"/>
      <c r="CN72" s="1281" t="s">
        <v>552</v>
      </c>
      <c r="CO72" s="1281"/>
      <c r="CP72" s="1281"/>
      <c r="CQ72" s="1281"/>
      <c r="CR72" s="1281"/>
      <c r="CS72" s="1281"/>
      <c r="CT72" s="1281"/>
      <c r="CU72" s="1281"/>
      <c r="CV72" s="1281" t="s">
        <v>553</v>
      </c>
      <c r="CW72" s="1281"/>
      <c r="CX72" s="1281"/>
      <c r="CY72" s="1281"/>
      <c r="CZ72" s="1281"/>
      <c r="DA72" s="1281"/>
      <c r="DB72" s="1281"/>
      <c r="DC72" s="1281"/>
    </row>
    <row r="73" spans="2:107">
      <c r="B73" s="374"/>
      <c r="G73" s="1293"/>
      <c r="H73" s="1293"/>
      <c r="I73" s="1293"/>
      <c r="J73" s="1293"/>
      <c r="K73" s="1276"/>
      <c r="L73" s="1276"/>
      <c r="M73" s="1276"/>
      <c r="N73" s="1276"/>
      <c r="AM73" s="383"/>
      <c r="AN73" s="1280" t="s">
        <v>599</v>
      </c>
      <c r="AO73" s="1280"/>
      <c r="AP73" s="1280"/>
      <c r="AQ73" s="1280"/>
      <c r="AR73" s="1280"/>
      <c r="AS73" s="1280"/>
      <c r="AT73" s="1280"/>
      <c r="AU73" s="1280"/>
      <c r="AV73" s="1280"/>
      <c r="AW73" s="1280"/>
      <c r="AX73" s="1280"/>
      <c r="AY73" s="1280"/>
      <c r="AZ73" s="1280"/>
      <c r="BA73" s="1280"/>
      <c r="BB73" s="1280" t="s">
        <v>606</v>
      </c>
      <c r="BC73" s="1280"/>
      <c r="BD73" s="1280"/>
      <c r="BE73" s="1280"/>
      <c r="BF73" s="1280"/>
      <c r="BG73" s="1280"/>
      <c r="BH73" s="1280"/>
      <c r="BI73" s="1280"/>
      <c r="BJ73" s="1280"/>
      <c r="BK73" s="1280"/>
      <c r="BL73" s="1280"/>
      <c r="BM73" s="1280"/>
      <c r="BN73" s="1280"/>
      <c r="BO73" s="1280"/>
      <c r="BP73" s="1277">
        <v>35</v>
      </c>
      <c r="BQ73" s="1277"/>
      <c r="BR73" s="1277"/>
      <c r="BS73" s="1277"/>
      <c r="BT73" s="1277"/>
      <c r="BU73" s="1277"/>
      <c r="BV73" s="1277"/>
      <c r="BW73" s="1277"/>
      <c r="BX73" s="1277">
        <v>35.200000000000003</v>
      </c>
      <c r="BY73" s="1277"/>
      <c r="BZ73" s="1277"/>
      <c r="CA73" s="1277"/>
      <c r="CB73" s="1277"/>
      <c r="CC73" s="1277"/>
      <c r="CD73" s="1277"/>
      <c r="CE73" s="1277"/>
      <c r="CF73" s="1277">
        <v>25.9</v>
      </c>
      <c r="CG73" s="1277"/>
      <c r="CH73" s="1277"/>
      <c r="CI73" s="1277"/>
      <c r="CJ73" s="1277"/>
      <c r="CK73" s="1277"/>
      <c r="CL73" s="1277"/>
      <c r="CM73" s="1277"/>
      <c r="CN73" s="1277">
        <v>21.4</v>
      </c>
      <c r="CO73" s="1277"/>
      <c r="CP73" s="1277"/>
      <c r="CQ73" s="1277"/>
      <c r="CR73" s="1277"/>
      <c r="CS73" s="1277"/>
      <c r="CT73" s="1277"/>
      <c r="CU73" s="1277"/>
      <c r="CV73" s="1277">
        <v>15.1</v>
      </c>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608</v>
      </c>
      <c r="BC75" s="1280"/>
      <c r="BD75" s="1280"/>
      <c r="BE75" s="1280"/>
      <c r="BF75" s="1280"/>
      <c r="BG75" s="1280"/>
      <c r="BH75" s="1280"/>
      <c r="BI75" s="1280"/>
      <c r="BJ75" s="1280"/>
      <c r="BK75" s="1280"/>
      <c r="BL75" s="1280"/>
      <c r="BM75" s="1280"/>
      <c r="BN75" s="1280"/>
      <c r="BO75" s="1280"/>
      <c r="BP75" s="1277">
        <v>11.4</v>
      </c>
      <c r="BQ75" s="1277"/>
      <c r="BR75" s="1277"/>
      <c r="BS75" s="1277"/>
      <c r="BT75" s="1277"/>
      <c r="BU75" s="1277"/>
      <c r="BV75" s="1277"/>
      <c r="BW75" s="1277"/>
      <c r="BX75" s="1277">
        <v>9.9</v>
      </c>
      <c r="BY75" s="1277"/>
      <c r="BZ75" s="1277"/>
      <c r="CA75" s="1277"/>
      <c r="CB75" s="1277"/>
      <c r="CC75" s="1277"/>
      <c r="CD75" s="1277"/>
      <c r="CE75" s="1277"/>
      <c r="CF75" s="1277">
        <v>8.6</v>
      </c>
      <c r="CG75" s="1277"/>
      <c r="CH75" s="1277"/>
      <c r="CI75" s="1277"/>
      <c r="CJ75" s="1277"/>
      <c r="CK75" s="1277"/>
      <c r="CL75" s="1277"/>
      <c r="CM75" s="1277"/>
      <c r="CN75" s="1277">
        <v>7.8</v>
      </c>
      <c r="CO75" s="1277"/>
      <c r="CP75" s="1277"/>
      <c r="CQ75" s="1277"/>
      <c r="CR75" s="1277"/>
      <c r="CS75" s="1277"/>
      <c r="CT75" s="1277"/>
      <c r="CU75" s="1277"/>
      <c r="CV75" s="1277">
        <v>7.5</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603</v>
      </c>
      <c r="AO77" s="1281"/>
      <c r="AP77" s="1281"/>
      <c r="AQ77" s="1281"/>
      <c r="AR77" s="1281"/>
      <c r="AS77" s="1281"/>
      <c r="AT77" s="1281"/>
      <c r="AU77" s="1281"/>
      <c r="AV77" s="1281"/>
      <c r="AW77" s="1281"/>
      <c r="AX77" s="1281"/>
      <c r="AY77" s="1281"/>
      <c r="AZ77" s="1281"/>
      <c r="BA77" s="1281"/>
      <c r="BB77" s="1280" t="s">
        <v>600</v>
      </c>
      <c r="BC77" s="1280"/>
      <c r="BD77" s="1280"/>
      <c r="BE77" s="1280"/>
      <c r="BF77" s="1280"/>
      <c r="BG77" s="1280"/>
      <c r="BH77" s="1280"/>
      <c r="BI77" s="1280"/>
      <c r="BJ77" s="1280"/>
      <c r="BK77" s="1280"/>
      <c r="BL77" s="1280"/>
      <c r="BM77" s="1280"/>
      <c r="BN77" s="1280"/>
      <c r="BO77" s="1280"/>
      <c r="BP77" s="1277">
        <v>65.3</v>
      </c>
      <c r="BQ77" s="1277"/>
      <c r="BR77" s="1277"/>
      <c r="BS77" s="1277"/>
      <c r="BT77" s="1277"/>
      <c r="BU77" s="1277"/>
      <c r="BV77" s="1277"/>
      <c r="BW77" s="1277"/>
      <c r="BX77" s="1277">
        <v>60.8</v>
      </c>
      <c r="BY77" s="1277"/>
      <c r="BZ77" s="1277"/>
      <c r="CA77" s="1277"/>
      <c r="CB77" s="1277"/>
      <c r="CC77" s="1277"/>
      <c r="CD77" s="1277"/>
      <c r="CE77" s="1277"/>
      <c r="CF77" s="1277">
        <v>58.5</v>
      </c>
      <c r="CG77" s="1277"/>
      <c r="CH77" s="1277"/>
      <c r="CI77" s="1277"/>
      <c r="CJ77" s="1277"/>
      <c r="CK77" s="1277"/>
      <c r="CL77" s="1277"/>
      <c r="CM77" s="1277"/>
      <c r="CN77" s="1277">
        <v>54.6</v>
      </c>
      <c r="CO77" s="1277"/>
      <c r="CP77" s="1277"/>
      <c r="CQ77" s="1277"/>
      <c r="CR77" s="1277"/>
      <c r="CS77" s="1277"/>
      <c r="CT77" s="1277"/>
      <c r="CU77" s="1277"/>
      <c r="CV77" s="1277">
        <v>53.2</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607</v>
      </c>
      <c r="BC79" s="1280"/>
      <c r="BD79" s="1280"/>
      <c r="BE79" s="1280"/>
      <c r="BF79" s="1280"/>
      <c r="BG79" s="1280"/>
      <c r="BH79" s="1280"/>
      <c r="BI79" s="1280"/>
      <c r="BJ79" s="1280"/>
      <c r="BK79" s="1280"/>
      <c r="BL79" s="1280"/>
      <c r="BM79" s="1280"/>
      <c r="BN79" s="1280"/>
      <c r="BO79" s="1280"/>
      <c r="BP79" s="1277">
        <v>12</v>
      </c>
      <c r="BQ79" s="1277"/>
      <c r="BR79" s="1277"/>
      <c r="BS79" s="1277"/>
      <c r="BT79" s="1277"/>
      <c r="BU79" s="1277"/>
      <c r="BV79" s="1277"/>
      <c r="BW79" s="1277"/>
      <c r="BX79" s="1277">
        <v>11.1</v>
      </c>
      <c r="BY79" s="1277"/>
      <c r="BZ79" s="1277"/>
      <c r="CA79" s="1277"/>
      <c r="CB79" s="1277"/>
      <c r="CC79" s="1277"/>
      <c r="CD79" s="1277"/>
      <c r="CE79" s="1277"/>
      <c r="CF79" s="1277">
        <v>10.7</v>
      </c>
      <c r="CG79" s="1277"/>
      <c r="CH79" s="1277"/>
      <c r="CI79" s="1277"/>
      <c r="CJ79" s="1277"/>
      <c r="CK79" s="1277"/>
      <c r="CL79" s="1277"/>
      <c r="CM79" s="1277"/>
      <c r="CN79" s="1277">
        <v>10</v>
      </c>
      <c r="CO79" s="1277"/>
      <c r="CP79" s="1277"/>
      <c r="CQ79" s="1277"/>
      <c r="CR79" s="1277"/>
      <c r="CS79" s="1277"/>
      <c r="CT79" s="1277"/>
      <c r="CU79" s="1277"/>
      <c r="CV79" s="1277">
        <v>9.8000000000000007</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2t/77RAHeb0UWkRvEwzI/g+jdc3DIdYdQzxIaiIHBj3jh6EE6spkDHOoLqJXJQBaY3ald1NUAjAWRPKLqIz26g==" saltValue="YjuBJXn+UelMTS0bZP8et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9" zoomScale="75" zoomScaleNormal="75"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cy8cDnN753qZp9mgr1tTDJ7vEZE6mNXorXWXdNY+v/c/GbiYT2iHDtExfvJU+zUdQlhNkwe4xe7BpM7MZlMBtQ==" saltValue="a27Y2D50bzg9WPAiyaV86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9" zoomScale="75" zoomScaleNormal="75"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ft3n3MXvXR5yqwm6IzFE0HOEPATOChzK+xu8sOAtCzFDrDWOFrsxezu45ZeAD0TByz++IS3F+9xFH5fea6RUg==" saltValue="lcuF0Pqkev+XePGyxBksi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546</v>
      </c>
      <c r="G2" s="136"/>
      <c r="H2" s="137"/>
    </row>
    <row r="3" spans="1:8">
      <c r="A3" s="133" t="s">
        <v>539</v>
      </c>
      <c r="B3" s="138"/>
      <c r="C3" s="139"/>
      <c r="D3" s="140">
        <v>38859</v>
      </c>
      <c r="E3" s="141"/>
      <c r="F3" s="142">
        <v>90961</v>
      </c>
      <c r="G3" s="143"/>
      <c r="H3" s="144"/>
    </row>
    <row r="4" spans="1:8">
      <c r="A4" s="145"/>
      <c r="B4" s="146"/>
      <c r="C4" s="147"/>
      <c r="D4" s="148">
        <v>31663</v>
      </c>
      <c r="E4" s="149"/>
      <c r="F4" s="150">
        <v>37720</v>
      </c>
      <c r="G4" s="151"/>
      <c r="H4" s="152"/>
    </row>
    <row r="5" spans="1:8">
      <c r="A5" s="133" t="s">
        <v>541</v>
      </c>
      <c r="B5" s="138"/>
      <c r="C5" s="139"/>
      <c r="D5" s="140">
        <v>96682</v>
      </c>
      <c r="E5" s="141"/>
      <c r="F5" s="142">
        <v>106614</v>
      </c>
      <c r="G5" s="143"/>
      <c r="H5" s="144"/>
    </row>
    <row r="6" spans="1:8">
      <c r="A6" s="145"/>
      <c r="B6" s="146"/>
      <c r="C6" s="147"/>
      <c r="D6" s="148">
        <v>37450</v>
      </c>
      <c r="E6" s="149"/>
      <c r="F6" s="150">
        <v>45545</v>
      </c>
      <c r="G6" s="151"/>
      <c r="H6" s="152"/>
    </row>
    <row r="7" spans="1:8">
      <c r="A7" s="133" t="s">
        <v>542</v>
      </c>
      <c r="B7" s="138"/>
      <c r="C7" s="139"/>
      <c r="D7" s="140">
        <v>94753</v>
      </c>
      <c r="E7" s="141"/>
      <c r="F7" s="142">
        <v>85459</v>
      </c>
      <c r="G7" s="143"/>
      <c r="H7" s="144"/>
    </row>
    <row r="8" spans="1:8">
      <c r="A8" s="145"/>
      <c r="B8" s="146"/>
      <c r="C8" s="147"/>
      <c r="D8" s="148">
        <v>56549</v>
      </c>
      <c r="E8" s="149"/>
      <c r="F8" s="150">
        <v>44378</v>
      </c>
      <c r="G8" s="151"/>
      <c r="H8" s="152"/>
    </row>
    <row r="9" spans="1:8">
      <c r="A9" s="133" t="s">
        <v>543</v>
      </c>
      <c r="B9" s="138"/>
      <c r="C9" s="139"/>
      <c r="D9" s="140">
        <v>80747</v>
      </c>
      <c r="E9" s="141"/>
      <c r="F9" s="142">
        <v>83280</v>
      </c>
      <c r="G9" s="143"/>
      <c r="H9" s="144"/>
    </row>
    <row r="10" spans="1:8">
      <c r="A10" s="145"/>
      <c r="B10" s="146"/>
      <c r="C10" s="147"/>
      <c r="D10" s="148">
        <v>39562</v>
      </c>
      <c r="E10" s="149"/>
      <c r="F10" s="150">
        <v>43123</v>
      </c>
      <c r="G10" s="151"/>
      <c r="H10" s="152"/>
    </row>
    <row r="11" spans="1:8">
      <c r="A11" s="133" t="s">
        <v>544</v>
      </c>
      <c r="B11" s="138"/>
      <c r="C11" s="139"/>
      <c r="D11" s="140">
        <v>54639</v>
      </c>
      <c r="E11" s="141"/>
      <c r="F11" s="142">
        <v>88968</v>
      </c>
      <c r="G11" s="143"/>
      <c r="H11" s="144"/>
    </row>
    <row r="12" spans="1:8">
      <c r="A12" s="145"/>
      <c r="B12" s="146"/>
      <c r="C12" s="153"/>
      <c r="D12" s="148">
        <v>36688</v>
      </c>
      <c r="E12" s="149"/>
      <c r="F12" s="150">
        <v>45482</v>
      </c>
      <c r="G12" s="151"/>
      <c r="H12" s="152"/>
    </row>
    <row r="13" spans="1:8">
      <c r="A13" s="133"/>
      <c r="B13" s="138"/>
      <c r="C13" s="154"/>
      <c r="D13" s="155">
        <v>73136</v>
      </c>
      <c r="E13" s="156"/>
      <c r="F13" s="157">
        <v>91056</v>
      </c>
      <c r="G13" s="158"/>
      <c r="H13" s="144"/>
    </row>
    <row r="14" spans="1:8">
      <c r="A14" s="145"/>
      <c r="B14" s="146"/>
      <c r="C14" s="147"/>
      <c r="D14" s="148">
        <v>40382</v>
      </c>
      <c r="E14" s="149"/>
      <c r="F14" s="150">
        <v>43250</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7.59</v>
      </c>
      <c r="C19" s="159">
        <f>ROUND(VALUE(SUBSTITUTE(実質収支比率等に係る経年分析!G$48,"▲","-")),2)</f>
        <v>9.25</v>
      </c>
      <c r="D19" s="159">
        <f>ROUND(VALUE(SUBSTITUTE(実質収支比率等に係る経年分析!H$48,"▲","-")),2)</f>
        <v>10.27</v>
      </c>
      <c r="E19" s="159">
        <f>ROUND(VALUE(SUBSTITUTE(実質収支比率等に係る経年分析!I$48,"▲","-")),2)</f>
        <v>9.7799999999999994</v>
      </c>
      <c r="F19" s="159">
        <f>ROUND(VALUE(SUBSTITUTE(実質収支比率等に係る経年分析!J$48,"▲","-")),2)</f>
        <v>8.68</v>
      </c>
    </row>
    <row r="20" spans="1:11">
      <c r="A20" s="159" t="s">
        <v>48</v>
      </c>
      <c r="B20" s="159">
        <f>ROUND(VALUE(SUBSTITUTE(実質収支比率等に係る経年分析!F$47,"▲","-")),2)</f>
        <v>29.5</v>
      </c>
      <c r="C20" s="159">
        <f>ROUND(VALUE(SUBSTITUTE(実質収支比率等に係る経年分析!G$47,"▲","-")),2)</f>
        <v>33.869999999999997</v>
      </c>
      <c r="D20" s="159">
        <f>ROUND(VALUE(SUBSTITUTE(実質収支比率等に係る経年分析!H$47,"▲","-")),2)</f>
        <v>38.950000000000003</v>
      </c>
      <c r="E20" s="159">
        <f>ROUND(VALUE(SUBSTITUTE(実質収支比率等に係る経年分析!I$47,"▲","-")),2)</f>
        <v>38.56</v>
      </c>
      <c r="F20" s="159">
        <f>ROUND(VALUE(SUBSTITUTE(実質収支比率等に係る経年分析!J$47,"▲","-")),2)</f>
        <v>38.47</v>
      </c>
    </row>
    <row r="21" spans="1:11">
      <c r="A21" s="159" t="s">
        <v>49</v>
      </c>
      <c r="B21" s="159">
        <f>IF(ISNUMBER(VALUE(SUBSTITUTE(実質収支比率等に係る経年分析!F$49,"▲","-"))),ROUND(VALUE(SUBSTITUTE(実質収支比率等に係る経年分析!F$49,"▲","-")),2),NA())</f>
        <v>4.13</v>
      </c>
      <c r="C21" s="159">
        <f>IF(ISNUMBER(VALUE(SUBSTITUTE(実質収支比率等に係る経年分析!G$49,"▲","-"))),ROUND(VALUE(SUBSTITUTE(実質収支比率等に係る経年分析!G$49,"▲","-")),2),NA())</f>
        <v>5.35</v>
      </c>
      <c r="D21" s="159">
        <f>IF(ISNUMBER(VALUE(SUBSTITUTE(実質収支比率等に係る経年分析!H$49,"▲","-"))),ROUND(VALUE(SUBSTITUTE(実質収支比率等に係る経年分析!H$49,"▲","-")),2),NA())</f>
        <v>5.59</v>
      </c>
      <c r="E21" s="159">
        <f>IF(ISNUMBER(VALUE(SUBSTITUTE(実質収支比率等に係る経年分析!I$49,"▲","-"))),ROUND(VALUE(SUBSTITUTE(実質収支比率等に係る経年分析!I$49,"▲","-")),2),NA())</f>
        <v>-2.5299999999999998</v>
      </c>
      <c r="F21" s="159">
        <f>IF(ISNUMBER(VALUE(SUBSTITUTE(実質収支比率等に係る経年分析!J$49,"▲","-"))),ROUND(VALUE(SUBSTITUTE(実質収支比率等に係る経年分析!J$49,"▲","-")),2),NA())</f>
        <v>-2.35</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0.17</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0.16</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0.28999999999999998</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0.14000000000000001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0.04</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国民健康保険特別会計（診療施設勘定）</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0.06</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0.15</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0.08</v>
      </c>
    </row>
    <row r="30" spans="1:11">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7.0000000000000007E-2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0.24</v>
      </c>
    </row>
    <row r="31" spans="1:11">
      <c r="A31" s="160" t="str">
        <f>IF(連結実質赤字比率に係る赤字・黒字の構成分析!C$39="",NA(),連結実質赤字比率に係る赤字・黒字の構成分析!C$39)</f>
        <v>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0.31</v>
      </c>
    </row>
    <row r="32" spans="1:11">
      <c r="A32" s="160" t="str">
        <f>IF(連結実質赤字比率に係る赤字・黒字の構成分析!C$38="",NA(),連結実質赤字比率に係る赤字・黒字の構成分析!C$38)</f>
        <v>公営墓地特別会計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7.0000000000000007E-2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0.51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0.54</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1.38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1.42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1.1299999999999999</v>
      </c>
    </row>
    <row r="34" spans="1:16">
      <c r="A34" s="160" t="str">
        <f>IF(連結実質赤字比率に係る赤字・黒字の構成分析!C$36="",NA(),連結実質赤字比率に係る赤字・黒字の構成分析!C$36)</f>
        <v>国民健康保険特別会計（事業勘定）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1.43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0.74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1.35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1.78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2.2200000000000002</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7.48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9.14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9.8000000000000007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9.17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8.1</v>
      </c>
    </row>
    <row r="36" spans="1:16">
      <c r="A36" s="160" t="str">
        <f>IF(連結実質赤字比率に係る赤字・黒字の構成分析!C$34="",NA(),連結実質赤字比率に係る赤字・黒字の構成分析!C$34)</f>
        <v>上水道事業会計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4.08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5.65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8.3800000000000008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10.050000000000001</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2548</v>
      </c>
      <c r="E42" s="161"/>
      <c r="F42" s="161"/>
      <c r="G42" s="161">
        <f>'実質公債費比率（分子）の構造'!L$52</f>
        <v>2592</v>
      </c>
      <c r="H42" s="161"/>
      <c r="I42" s="161"/>
      <c r="J42" s="161">
        <f>'実質公債費比率（分子）の構造'!M$52</f>
        <v>2529</v>
      </c>
      <c r="K42" s="161"/>
      <c r="L42" s="161"/>
      <c r="M42" s="161">
        <f>'実質公債費比率（分子）の構造'!N$52</f>
        <v>2467</v>
      </c>
      <c r="N42" s="161"/>
      <c r="O42" s="161"/>
      <c r="P42" s="161">
        <f>'実質公債費比率（分子）の構造'!O$52</f>
        <v>2483</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0</v>
      </c>
      <c r="C44" s="161"/>
      <c r="D44" s="161"/>
      <c r="E44" s="161">
        <f>'実質公債費比率（分子）の構造'!L$50</f>
        <v>0</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59</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60</v>
      </c>
      <c r="B46" s="161">
        <f>'実質公債費比率（分子）の構造'!K$48</f>
        <v>711</v>
      </c>
      <c r="C46" s="161"/>
      <c r="D46" s="161"/>
      <c r="E46" s="161">
        <f>'実質公債費比率（分子）の構造'!L$48</f>
        <v>732</v>
      </c>
      <c r="F46" s="161"/>
      <c r="G46" s="161"/>
      <c r="H46" s="161">
        <f>'実質公債費比率（分子）の構造'!M$48</f>
        <v>727</v>
      </c>
      <c r="I46" s="161"/>
      <c r="J46" s="161"/>
      <c r="K46" s="161">
        <f>'実質公債費比率（分子）の構造'!N$48</f>
        <v>720</v>
      </c>
      <c r="L46" s="161"/>
      <c r="M46" s="161"/>
      <c r="N46" s="161">
        <f>'実質公債費比率（分子）の構造'!O$48</f>
        <v>707</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3090</v>
      </c>
      <c r="C49" s="161"/>
      <c r="D49" s="161"/>
      <c r="E49" s="161">
        <f>'実質公債費比率（分子）の構造'!L$45</f>
        <v>2892</v>
      </c>
      <c r="F49" s="161"/>
      <c r="G49" s="161"/>
      <c r="H49" s="161">
        <f>'実質公債費比率（分子）の構造'!M$45</f>
        <v>2744</v>
      </c>
      <c r="I49" s="161"/>
      <c r="J49" s="161"/>
      <c r="K49" s="161">
        <f>'実質公債費比率（分子）の構造'!N$45</f>
        <v>2631</v>
      </c>
      <c r="L49" s="161"/>
      <c r="M49" s="161"/>
      <c r="N49" s="161">
        <f>'実質公債費比率（分子）の構造'!O$45</f>
        <v>2638</v>
      </c>
      <c r="O49" s="161"/>
      <c r="P49" s="161"/>
    </row>
    <row r="50" spans="1:16">
      <c r="A50" s="161" t="s">
        <v>64</v>
      </c>
      <c r="B50" s="161" t="e">
        <f>NA()</f>
        <v>#N/A</v>
      </c>
      <c r="C50" s="161">
        <f>IF(ISNUMBER('実質公債費比率（分子）の構造'!K$53),'実質公債費比率（分子）の構造'!K$53,NA())</f>
        <v>1253</v>
      </c>
      <c r="D50" s="161" t="e">
        <f>NA()</f>
        <v>#N/A</v>
      </c>
      <c r="E50" s="161" t="e">
        <f>NA()</f>
        <v>#N/A</v>
      </c>
      <c r="F50" s="161">
        <f>IF(ISNUMBER('実質公債費比率（分子）の構造'!L$53),'実質公債費比率（分子）の構造'!L$53,NA())</f>
        <v>1032</v>
      </c>
      <c r="G50" s="161" t="e">
        <f>NA()</f>
        <v>#N/A</v>
      </c>
      <c r="H50" s="161" t="e">
        <f>NA()</f>
        <v>#N/A</v>
      </c>
      <c r="I50" s="161">
        <f>IF(ISNUMBER('実質公債費比率（分子）の構造'!M$53),'実質公債費比率（分子）の構造'!M$53,NA())</f>
        <v>942</v>
      </c>
      <c r="J50" s="161" t="e">
        <f>NA()</f>
        <v>#N/A</v>
      </c>
      <c r="K50" s="161" t="e">
        <f>NA()</f>
        <v>#N/A</v>
      </c>
      <c r="L50" s="161">
        <f>IF(ISNUMBER('実質公債費比率（分子）の構造'!N$53),'実質公債費比率（分子）の構造'!N$53,NA())</f>
        <v>884</v>
      </c>
      <c r="M50" s="161" t="e">
        <f>NA()</f>
        <v>#N/A</v>
      </c>
      <c r="N50" s="161" t="e">
        <f>NA()</f>
        <v>#N/A</v>
      </c>
      <c r="O50" s="161">
        <f>IF(ISNUMBER('実質公債費比率（分子）の構造'!O$53),'実質公債費比率（分子）の構造'!O$53,NA())</f>
        <v>862</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24439</v>
      </c>
      <c r="E56" s="160"/>
      <c r="F56" s="160"/>
      <c r="G56" s="160">
        <f>'将来負担比率（分子）の構造'!J$52</f>
        <v>24259</v>
      </c>
      <c r="H56" s="160"/>
      <c r="I56" s="160"/>
      <c r="J56" s="160">
        <f>'将来負担比率（分子）の構造'!K$52</f>
        <v>24777</v>
      </c>
      <c r="K56" s="160"/>
      <c r="L56" s="160"/>
      <c r="M56" s="160">
        <f>'将来負担比率（分子）の構造'!L$52</f>
        <v>24583</v>
      </c>
      <c r="N56" s="160"/>
      <c r="O56" s="160"/>
      <c r="P56" s="160">
        <f>'将来負担比率（分子）の構造'!M$52</f>
        <v>24100</v>
      </c>
    </row>
    <row r="57" spans="1:16">
      <c r="A57" s="160" t="s">
        <v>35</v>
      </c>
      <c r="B57" s="160"/>
      <c r="C57" s="160"/>
      <c r="D57" s="160">
        <f>'将来負担比率（分子）の構造'!I$51</f>
        <v>1259</v>
      </c>
      <c r="E57" s="160"/>
      <c r="F57" s="160"/>
      <c r="G57" s="160">
        <f>'将来負担比率（分子）の構造'!J$51</f>
        <v>1096</v>
      </c>
      <c r="H57" s="160"/>
      <c r="I57" s="160"/>
      <c r="J57" s="160">
        <f>'将来負担比率（分子）の構造'!K$51</f>
        <v>1025</v>
      </c>
      <c r="K57" s="160"/>
      <c r="L57" s="160"/>
      <c r="M57" s="160">
        <f>'将来負担比率（分子）の構造'!L$51</f>
        <v>917</v>
      </c>
      <c r="N57" s="160"/>
      <c r="O57" s="160"/>
      <c r="P57" s="160">
        <f>'将来負担比率（分子）の構造'!M$51</f>
        <v>729</v>
      </c>
    </row>
    <row r="58" spans="1:16">
      <c r="A58" s="160" t="s">
        <v>34</v>
      </c>
      <c r="B58" s="160"/>
      <c r="C58" s="160"/>
      <c r="D58" s="160">
        <f>'将来負担比率（分子）の構造'!I$50</f>
        <v>9275</v>
      </c>
      <c r="E58" s="160"/>
      <c r="F58" s="160"/>
      <c r="G58" s="160">
        <f>'将来負担比率（分子）の構造'!J$50</f>
        <v>10187</v>
      </c>
      <c r="H58" s="160"/>
      <c r="I58" s="160"/>
      <c r="J58" s="160">
        <f>'将来負担比率（分子）の構造'!K$50</f>
        <v>11083</v>
      </c>
      <c r="K58" s="160"/>
      <c r="L58" s="160"/>
      <c r="M58" s="160">
        <f>'将来負担比率（分子）の構造'!L$50</f>
        <v>11421</v>
      </c>
      <c r="N58" s="160"/>
      <c r="O58" s="160"/>
      <c r="P58" s="160">
        <f>'将来負担比率（分子）の構造'!M$50</f>
        <v>11959</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f>'将来負担比率（分子）の構造'!I$46</f>
        <v>6</v>
      </c>
      <c r="C61" s="160"/>
      <c r="D61" s="160"/>
      <c r="E61" s="160">
        <f>'将来負担比率（分子）の構造'!J$46</f>
        <v>3</v>
      </c>
      <c r="F61" s="160"/>
      <c r="G61" s="160"/>
      <c r="H61" s="160" t="str">
        <f>'将来負担比率（分子）の構造'!K$46</f>
        <v>-</v>
      </c>
      <c r="I61" s="160"/>
      <c r="J61" s="160"/>
      <c r="K61" s="160">
        <f>'将来負担比率（分子）の構造'!L$46</f>
        <v>7</v>
      </c>
      <c r="L61" s="160"/>
      <c r="M61" s="160"/>
      <c r="N61" s="160" t="str">
        <f>'将来負担比率（分子）の構造'!M$46</f>
        <v>-</v>
      </c>
      <c r="O61" s="160"/>
      <c r="P61" s="160"/>
    </row>
    <row r="62" spans="1:16">
      <c r="A62" s="160" t="s">
        <v>28</v>
      </c>
      <c r="B62" s="160">
        <f>'将来負担比率（分子）の構造'!I$45</f>
        <v>5403</v>
      </c>
      <c r="C62" s="160"/>
      <c r="D62" s="160"/>
      <c r="E62" s="160">
        <f>'将来負担比率（分子）の構造'!J$45</f>
        <v>5039</v>
      </c>
      <c r="F62" s="160"/>
      <c r="G62" s="160"/>
      <c r="H62" s="160">
        <f>'将来負担比率（分子）の構造'!K$45</f>
        <v>4855</v>
      </c>
      <c r="I62" s="160"/>
      <c r="J62" s="160"/>
      <c r="K62" s="160">
        <f>'将来負担比率（分子）の構造'!L$45</f>
        <v>4892</v>
      </c>
      <c r="L62" s="160"/>
      <c r="M62" s="160"/>
      <c r="N62" s="160">
        <f>'将来負担比率（分子）の構造'!M$45</f>
        <v>4905</v>
      </c>
      <c r="O62" s="160"/>
      <c r="P62" s="160"/>
    </row>
    <row r="63" spans="1:16">
      <c r="A63" s="160" t="s">
        <v>27</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26</v>
      </c>
      <c r="B64" s="160">
        <f>'将来負担比率（分子）の構造'!I$43</f>
        <v>9387</v>
      </c>
      <c r="C64" s="160"/>
      <c r="D64" s="160"/>
      <c r="E64" s="160">
        <f>'将来負担比率（分子）の構造'!J$43</f>
        <v>9139</v>
      </c>
      <c r="F64" s="160"/>
      <c r="G64" s="160"/>
      <c r="H64" s="160">
        <f>'将来負担比率（分子）の構造'!K$43</f>
        <v>8770</v>
      </c>
      <c r="I64" s="160"/>
      <c r="J64" s="160"/>
      <c r="K64" s="160">
        <f>'将来負担比率（分子）の構造'!L$43</f>
        <v>8203</v>
      </c>
      <c r="L64" s="160"/>
      <c r="M64" s="160"/>
      <c r="N64" s="160">
        <f>'将来負担比率（分子）の構造'!M$43</f>
        <v>7751</v>
      </c>
      <c r="O64" s="160"/>
      <c r="P64" s="160"/>
    </row>
    <row r="65" spans="1:16">
      <c r="A65" s="160" t="s">
        <v>25</v>
      </c>
      <c r="B65" s="160">
        <f>'将来負担比率（分子）の構造'!I$42</f>
        <v>0</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24</v>
      </c>
      <c r="B66" s="160">
        <f>'将来負担比率（分子）の構造'!I$41</f>
        <v>24611</v>
      </c>
      <c r="C66" s="160"/>
      <c r="D66" s="160"/>
      <c r="E66" s="160">
        <f>'将来負担比率（分子）の構造'!J$41</f>
        <v>25720</v>
      </c>
      <c r="F66" s="160"/>
      <c r="G66" s="160"/>
      <c r="H66" s="160">
        <f>'将来負担比率（分子）の構造'!K$41</f>
        <v>26443</v>
      </c>
      <c r="I66" s="160"/>
      <c r="J66" s="160"/>
      <c r="K66" s="160">
        <f>'将来負担比率（分子）の構造'!L$41</f>
        <v>26357</v>
      </c>
      <c r="L66" s="160"/>
      <c r="M66" s="160"/>
      <c r="N66" s="160">
        <f>'将来負担比率（分子）の構造'!M$41</f>
        <v>25872</v>
      </c>
      <c r="O66" s="160"/>
      <c r="P66" s="160"/>
    </row>
    <row r="67" spans="1:16">
      <c r="A67" s="160" t="s">
        <v>68</v>
      </c>
      <c r="B67" s="160" t="e">
        <f>NA()</f>
        <v>#N/A</v>
      </c>
      <c r="C67" s="160">
        <f>IF(ISNUMBER('将来負担比率（分子）の構造'!I$53), IF('将来負担比率（分子）の構造'!I$53 &lt; 0, 0, '将来負担比率（分子）の構造'!I$53), NA())</f>
        <v>4436</v>
      </c>
      <c r="D67" s="160" t="e">
        <f>NA()</f>
        <v>#N/A</v>
      </c>
      <c r="E67" s="160" t="e">
        <f>NA()</f>
        <v>#N/A</v>
      </c>
      <c r="F67" s="160">
        <f>IF(ISNUMBER('将来負担比率（分子）の構造'!J$53), IF('将来負担比率（分子）の構造'!J$53 &lt; 0, 0, '将来負担比率（分子）の構造'!J$53), NA())</f>
        <v>4360</v>
      </c>
      <c r="G67" s="160" t="e">
        <f>NA()</f>
        <v>#N/A</v>
      </c>
      <c r="H67" s="160" t="e">
        <f>NA()</f>
        <v>#N/A</v>
      </c>
      <c r="I67" s="160">
        <f>IF(ISNUMBER('将来負担比率（分子）の構造'!K$53), IF('将来負担比率（分子）の構造'!K$53 &lt; 0, 0, '将来負担比率（分子）の構造'!K$53), NA())</f>
        <v>3183</v>
      </c>
      <c r="J67" s="160" t="e">
        <f>NA()</f>
        <v>#N/A</v>
      </c>
      <c r="K67" s="160" t="e">
        <f>NA()</f>
        <v>#N/A</v>
      </c>
      <c r="L67" s="160">
        <f>IF(ISNUMBER('将来負担比率（分子）の構造'!L$53), IF('将来負担比率（分子）の構造'!L$53 &lt; 0, 0, '将来負担比率（分子）の構造'!L$53), NA())</f>
        <v>2538</v>
      </c>
      <c r="M67" s="160" t="e">
        <f>NA()</f>
        <v>#N/A</v>
      </c>
      <c r="N67" s="160" t="e">
        <f>NA()</f>
        <v>#N/A</v>
      </c>
      <c r="O67" s="160">
        <f>IF(ISNUMBER('将来負担比率（分子）の構造'!M$53), IF('将来負担比率（分子）の構造'!M$53 &lt; 0, 0, '将来負担比率（分子）の構造'!M$53), NA())</f>
        <v>1739</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5698</v>
      </c>
      <c r="C72" s="164">
        <f>基金残高に係る経年分析!G55</f>
        <v>5459</v>
      </c>
      <c r="D72" s="164">
        <f>基金残高に係る経年分析!H55</f>
        <v>5317</v>
      </c>
    </row>
    <row r="73" spans="1:16">
      <c r="A73" s="163" t="s">
        <v>71</v>
      </c>
      <c r="B73" s="164">
        <f>基金残高に係る経年分析!F56</f>
        <v>1881</v>
      </c>
      <c r="C73" s="164">
        <f>基金残高に係る経年分析!G56</f>
        <v>2091</v>
      </c>
      <c r="D73" s="164">
        <f>基金残高に係る経年分析!H56</f>
        <v>2100</v>
      </c>
    </row>
    <row r="74" spans="1:16">
      <c r="A74" s="163" t="s">
        <v>72</v>
      </c>
      <c r="B74" s="164">
        <f>基金残高に係る経年分析!F57</f>
        <v>2607</v>
      </c>
      <c r="C74" s="164">
        <f>基金残高に係る経年分析!G57</f>
        <v>2872</v>
      </c>
      <c r="D74" s="164">
        <f>基金残高に係る経年分析!H57</f>
        <v>3708</v>
      </c>
    </row>
  </sheetData>
  <sheetProtection algorithmName="SHA-512" hashValue="xteKQkWNzgSIouR1bDZePbN9F3bWKjZe9TBuonCjH3CIioJnR7r0vUm6xvA4YQeKza3Ci3zyJdh5MFH3TO3ftA==" saltValue="h6JV9n1nBRl7rvmHIjij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2019-11-12T04:09:55Z</cp:lastPrinted>
  <dcterms:created xsi:type="dcterms:W3CDTF">2019-02-14T01:49:01Z</dcterms:created>
  <dcterms:modified xsi:type="dcterms:W3CDTF">2019-11-12T04:14:55Z</dcterms:modified>
  <cp:category/>
</cp:coreProperties>
</file>