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920"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CO34" i="10" s="1"/>
  <c r="BW34" i="10"/>
  <c r="BW35" i="10" s="1"/>
  <c r="BW36" i="10" s="1"/>
  <c r="BW37" i="10" s="1"/>
  <c r="BW38" i="10" s="1"/>
  <c r="BW39" i="10" s="1"/>
  <c r="BW40" i="10" s="1"/>
  <c r="BW41" i="10" s="1"/>
</calcChain>
</file>

<file path=xl/sharedStrings.xml><?xml version="1.0" encoding="utf-8"?>
<sst xmlns="http://schemas.openxmlformats.org/spreadsheetml/2006/main" count="1126" uniqueCount="616">
  <si>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</si>
  <si>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</si>
  <si>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</si>
  <si>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</si>
  <si>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</si>
  <si>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</si>
  <si>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</si>
  <si>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</si>
  <si>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</si>
  <si>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</si>
  <si>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</si>
  <si>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</si>
  <si>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</si>
  <si>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</si>
  <si>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</si>
  <si>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</si>
  <si>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</si>
  <si>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</si>
  <si>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</si>
  <si>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</si>
  <si>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</si>
  <si>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</si>
  <si>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</si>
  <si>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</si>
  <si>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</si>
  <si>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</si>
  <si>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</si>
  <si>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</si>
  <si>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</si>
  <si>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</si>
  <si>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</si>
  <si>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</si>
  <si>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</si>
  <si>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</si>
  <si>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</si>
  <si>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</si>
  <si>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</si>
  <si>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</si>
  <si>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</si>
  <si>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</si>
  <si>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</si>
  <si>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</si>
  <si>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</si>
  <si>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</si>
  <si>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</si>
  <si>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</si>
  <si>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</si>
  <si>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</si>
  <si>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</si>
  <si>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</si>
  <si>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</si>
  <si>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</si>
  <si>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</si>
  <si>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</si>
  <si>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</si>
  <si>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</si>
  <si>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</si>
  <si>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</si>
  <si>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</si>
  <si>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</si>
  <si>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</si>
  <si>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</si>
  <si>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</si>
  <si>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</si>
  <si>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</si>
  <si>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</si>
  <si>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</si>
  <si>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</si>
  <si>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</si>
  <si>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</si>
  <si>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</si>
  <si>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</si>
  <si>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</si>
  <si>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</si>
  <si>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</si>
  <si>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</si>
  <si>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</si>
  <si>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</si>
  <si>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</si>
  <si>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</si>
  <si>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</si>
  <si>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</si>
  <si>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</si>
  <si>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</si>
  <si>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</si>
  <si>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</si>
  <si>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</si>
  <si>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</si>
  <si>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</si>
  <si>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</si>
  <si>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</si>
  <si>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</si>
  <si>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</si>
  <si>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</si>
  <si>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</si>
  <si>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</si>
  <si>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</si>
  <si>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</si>
  <si>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</si>
  <si>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</si>
  <si>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</si>
  <si>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</si>
  <si>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</si>
  <si>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</si>
  <si>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</si>
  <si>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</si>
  <si>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</si>
  <si>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</si>
  <si>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</si>
  <si>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</si>
  <si>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</si>
  <si>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</si>
  <si>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</si>
  <si>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</si>
  <si>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</si>
  <si>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</si>
  <si>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</si>
  <si>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</si>
  <si>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</si>
  <si>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</si>
  <si>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</si>
  <si>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</si>
  <si>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</si>
  <si>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</si>
  <si>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</si>
  <si>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</si>
  <si>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</si>
  <si>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</si>
  <si>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</si>
  <si>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</si>
  <si>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</si>
  <si>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</si>
  <si>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</si>
  <si>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</si>
  <si>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</si>
  <si>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</si>
  <si>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</si>
  <si>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</si>
  <si>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</si>
  <si>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</si>
  <si>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</si>
  <si>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</si>
  <si>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</si>
  <si>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</si>
  <si>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</si>
  <si>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</si>
  <si>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</si>
  <si>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</si>
  <si>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</si>
  <si>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</si>
  <si>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</si>
  <si>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</si>
  <si>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</si>
  <si>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</si>
  <si>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</si>
  <si>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</si>
  <si>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</si>
  <si>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</si>
  <si>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</si>
  <si>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</si>
  <si>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</si>
  <si>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</si>
  <si>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</si>
  <si>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</si>
  <si>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</si>
  <si>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</si>
  <si>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</si>
  <si>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</si>
  <si>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</si>
  <si>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</si>
  <si>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</si>
  <si>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</si>
  <si>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</si>
  <si>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</si>
  <si>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</si>
  <si>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</si>
  <si>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</si>
  <si>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</si>
  <si>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</si>
  <si>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</si>
  <si>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</si>
  <si>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</si>
  <si>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</si>
  <si>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</si>
  <si>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</si>
  <si>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</si>
  <si>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</si>
  <si>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</si>
  <si>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</si>
  <si>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</si>
  <si>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</si>
  <si>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</si>
  <si>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</si>
  <si>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</si>
  <si>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</si>
  <si>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</si>
  <si>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</si>
  <si>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</si>
  <si>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</si>
  <si>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</si>
  <si>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</si>
  <si>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</si>
  <si>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</si>
  <si>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</si>
  <si>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</si>
  <si>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</si>
  <si>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</si>
  <si>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</si>
  <si>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</si>
  <si>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</si>
  <si>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</si>
  <si>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</si>
  <si>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</si>
  <si>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</si>
  <si>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茨城県守谷市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</si>
  <si>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</si>
  <si>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</si>
  <si>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</si>
  <si>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</si>
  <si>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</si>
  <si>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</si>
  <si>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</si>
  <si>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</si>
  <si>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</si>
  <si>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</si>
  <si>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</si>
  <si>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</si>
  <si>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</si>
  <si>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</si>
  <si>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</si>
  <si>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</si>
  <si>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</si>
  <si>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</si>
  <si>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</si>
  <si>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</si>
  <si>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</si>
  <si>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</si>
  <si>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</si>
  <si>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</si>
  <si>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</si>
  <si>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</si>
  <si>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</si>
  <si>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</si>
  <si>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</si>
  <si>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t>
    <phoneticPr fontId="5"/>
  </si>
  <si>
    <t>分離課税所得割交付金</t>
    <phoneticPr fontId="24"/>
  </si>
  <si>
    <t>　　　法人均等割</t>
    <phoneticPr fontId="5"/>
  </si>
  <si>
    <t>労働費</t>
  </si>
  <si>
    <t>-</t>
    <phoneticPr fontId="5"/>
  </si>
  <si>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</si>
  <si>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</si>
  <si>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</si>
  <si>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</si>
  <si>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</si>
  <si>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</si>
  <si>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</si>
  <si>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</si>
  <si>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</si>
  <si>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</si>
  <si>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</si>
  <si>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</si>
  <si>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</si>
  <si>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</si>
  <si>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</si>
  <si>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</si>
  <si>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</si>
  <si>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</si>
  <si>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</si>
  <si>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</si>
  <si>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</si>
  <si>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</si>
  <si>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</si>
  <si>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</si>
  <si>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</si>
  <si>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</si>
  <si>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</si>
  <si>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</si>
  <si>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</si>
  <si>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</si>
  <si>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</si>
  <si>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</si>
  <si>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</si>
  <si>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</si>
  <si>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</si>
  <si>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</si>
  <si>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</si>
  <si>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</si>
  <si>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</si>
  <si>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</si>
  <si>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</si>
  <si>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</si>
  <si>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</si>
  <si>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</si>
  <si>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</si>
  <si>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</si>
  <si>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</si>
  <si>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</si>
  <si>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</si>
  <si>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</si>
  <si>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</si>
  <si>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</si>
  <si>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</si>
  <si>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</si>
  <si>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</si>
  <si>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</si>
  <si>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</si>
  <si>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</si>
  <si>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</si>
  <si>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</si>
  <si>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</si>
  <si>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</si>
  <si>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</si>
  <si>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</si>
  <si>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</si>
  <si>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</si>
  <si>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</si>
  <si>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</si>
  <si>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</si>
  <si>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</si>
  <si>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</si>
  <si>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</si>
  <si>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</si>
  <si>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</si>
  <si>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</si>
  <si>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</si>
  <si>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</si>
  <si>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</si>
  <si>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</si>
  <si>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</si>
  <si>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</si>
  <si>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</si>
  <si>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</si>
  <si>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</si>
  <si>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</si>
  <si>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</si>
  <si>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</si>
  <si>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</si>
  <si>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</si>
  <si>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</si>
  <si>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</si>
  <si>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</si>
  <si>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</si>
  <si>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</si>
  <si>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</si>
  <si>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</si>
  <si>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</si>
  <si>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</si>
  <si>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</si>
  <si>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</si>
  <si>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</si>
  <si>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</si>
  <si>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</si>
  <si>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</si>
  <si>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</si>
  <si>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</si>
  <si>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</si>
  <si>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</si>
  <si>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</si>
  <si>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</si>
  <si>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</si>
  <si>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</si>
  <si>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</si>
  <si>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</si>
  <si>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</si>
  <si>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</si>
  <si>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</si>
  <si>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</si>
  <si>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茨城県守谷市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</si>
  <si>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</si>
  <si>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</si>
  <si>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</si>
  <si>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</si>
  <si>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</si>
  <si>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</si>
  <si>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</si>
  <si>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</si>
  <si>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</si>
  <si>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</si>
  <si>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</si>
  <si>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</si>
  <si>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</si>
  <si>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</si>
  <si>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</si>
  <si>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</si>
  <si>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</si>
  <si>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</si>
  <si>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</si>
  <si>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</si>
  <si>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</si>
  <si>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</si>
  <si>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</si>
  <si>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</si>
  <si>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</si>
  <si>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</si>
  <si>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</si>
  <si>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</si>
  <si>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</si>
  <si>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</si>
  <si>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</si>
  <si>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</si>
  <si>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</si>
  <si>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</si>
  <si>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</si>
  <si>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</si>
  <si>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</si>
  <si>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</si>
  <si>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</si>
  <si>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</si>
  <si>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</si>
  <si>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</si>
  <si>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</si>
  <si>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</si>
  <si>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</si>
  <si>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</si>
  <si>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</si>
  <si>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</si>
  <si>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</si>
  <si>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</si>
  <si>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</si>
  <si>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</si>
  <si>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</si>
  <si>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</si>
  <si>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</si>
  <si>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</si>
  <si>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</si>
  <si>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</si>
  <si>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</si>
  <si>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</si>
  <si>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</si>
  <si>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</si>
  <si>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</si>
  <si>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</si>
  <si>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</si>
  <si>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</si>
  <si>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</si>
  <si>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</si>
  <si>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</si>
  <si>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</si>
  <si>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</si>
  <si>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</si>
  <si>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</si>
  <si>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</si>
  <si>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</si>
  <si>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</si>
  <si>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</si>
  <si>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</si>
  <si>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</si>
  <si>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</si>
  <si>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</si>
  <si>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</si>
  <si>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</si>
  <si>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</si>
  <si>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</si>
  <si>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</si>
  <si>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</si>
  <si>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</si>
  <si>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</si>
  <si>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</si>
  <si>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</si>
  <si>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</si>
  <si>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</si>
  <si>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</si>
  <si>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</si>
  <si>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</si>
  <si>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</si>
  <si>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</si>
  <si>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</si>
  <si>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</si>
  <si>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</si>
  <si>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</si>
  <si>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</si>
  <si>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</si>
  <si>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</si>
  <si>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</si>
  <si>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</si>
  <si>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</si>
  <si>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</si>
  <si>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</si>
  <si>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</si>
  <si>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</si>
  <si>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</si>
  <si>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</si>
  <si>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</si>
  <si>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</si>
  <si>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</si>
  <si>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</si>
  <si>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</si>
  <si>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</si>
  <si>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</si>
  <si>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</si>
  <si>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</si>
  <si>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</si>
  <si>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</si>
  <si>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</si>
  <si>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</si>
  <si>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</si>
  <si>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</si>
  <si>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</si>
  <si>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</si>
  <si>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</si>
  <si>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</si>
  <si>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</si>
  <si>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</si>
  <si>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</si>
  <si>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</si>
  <si>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</si>
  <si>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</si>
  <si>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</si>
  <si>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</si>
  <si>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</si>
  <si>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</si>
  <si>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</si>
  <si>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</si>
  <si>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</si>
  <si>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</si>
  <si>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</si>
  <si>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</si>
  <si>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</si>
  <si>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</si>
  <si>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</si>
  <si>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</si>
  <si>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</si>
  <si>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</si>
  <si>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</si>
  <si>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</si>
  <si>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</si>
  <si>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</si>
  <si>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</si>
  <si>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</si>
  <si>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</si>
  <si>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</si>
  <si>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</si>
  <si>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</si>
  <si>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</si>
  <si>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</si>
  <si>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</si>
  <si>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</si>
  <si>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</si>
  <si>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</si>
  <si>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</si>
  <si>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</si>
  <si>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</si>
  <si>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</si>
  <si>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</si>
  <si>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</si>
  <si>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</si>
  <si>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</si>
  <si>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</si>
  <si>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</si>
  <si>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</si>
  <si>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</si>
  <si>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</si>
  <si>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</si>
  <si>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</si>
  <si>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</si>
  <si>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</si>
  <si>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</si>
  <si>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</si>
  <si>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</si>
  <si>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</si>
  <si>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</si>
  <si>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</si>
  <si>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</si>
  <si>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</si>
  <si>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16.54</t>
  </si>
  <si>
    <t>▲ 8.62</t>
  </si>
  <si>
    <t>▲ 12.46</t>
  </si>
  <si>
    <t>▲ 2.03</t>
  </si>
  <si>
    <t>▲ 3.91</t>
  </si>
  <si>
    <t>公共下水道事業会計</t>
  </si>
  <si>
    <t>水道事業会計</t>
  </si>
  <si>
    <t>一般会計</t>
  </si>
  <si>
    <t>国民健康保険特別会計</t>
  </si>
  <si>
    <t>介護保険特別会計</t>
  </si>
  <si>
    <t>農業集落排水事業特別会計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</si>
  <si>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</si>
  <si>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</si>
  <si>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</si>
  <si>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</si>
  <si>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</si>
  <si>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</si>
  <si>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</si>
  <si>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</si>
  <si>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</si>
  <si>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地域福祉基金</t>
    <rPh sb="0" eb="2">
      <t>チイキ</t>
    </rPh>
    <rPh sb="2" eb="4">
      <t>フクシ</t>
    </rPh>
    <rPh sb="4" eb="6">
      <t>キキン</t>
    </rPh>
    <phoneticPr fontId="2"/>
  </si>
  <si>
    <t>公共公益施設整備基金</t>
    <rPh sb="0" eb="2">
      <t>コウキョウ</t>
    </rPh>
    <rPh sb="2" eb="4">
      <t>コウエキ</t>
    </rPh>
    <rPh sb="4" eb="6">
      <t>シセツ</t>
    </rPh>
    <rPh sb="6" eb="8">
      <t>セイビ</t>
    </rPh>
    <rPh sb="8" eb="10">
      <t>キキン</t>
    </rPh>
    <phoneticPr fontId="2"/>
  </si>
  <si>
    <t>緑化基金</t>
    <rPh sb="0" eb="2">
      <t>リョクカ</t>
    </rPh>
    <rPh sb="2" eb="4">
      <t>キキン</t>
    </rPh>
    <phoneticPr fontId="2"/>
  </si>
  <si>
    <t>教育文化振興基金</t>
    <rPh sb="0" eb="2">
      <t>キョウイク</t>
    </rPh>
    <rPh sb="2" eb="4">
      <t>ブンカ</t>
    </rPh>
    <rPh sb="4" eb="6">
      <t>シンコウ</t>
    </rPh>
    <rPh sb="6" eb="8">
      <t>キキン</t>
    </rPh>
    <phoneticPr fontId="2"/>
  </si>
  <si>
    <t>-</t>
    <phoneticPr fontId="2"/>
  </si>
  <si>
    <t>守谷市土地開発公社</t>
    <rPh sb="0" eb="3">
      <t>モリヤシ</t>
    </rPh>
    <rPh sb="3" eb="5">
      <t>トチ</t>
    </rPh>
    <rPh sb="5" eb="7">
      <t>カイハツ</t>
    </rPh>
    <rPh sb="7" eb="9">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</si>
  <si>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</si>
  <si>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</si>
  <si>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</si>
  <si>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</si>
  <si>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</si>
  <si>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常総衛生組合</t>
    <rPh sb="0" eb="2">
      <t>ジョウソウ</t>
    </rPh>
    <rPh sb="2" eb="4">
      <t>エイセイ</t>
    </rPh>
    <rPh sb="4" eb="6">
      <t>クミアイ</t>
    </rPh>
    <phoneticPr fontId="2"/>
  </si>
  <si>
    <t>取手市外２市火葬場組合</t>
    <rPh sb="0" eb="2">
      <t>トリデ</t>
    </rPh>
    <rPh sb="2" eb="3">
      <t>シ</t>
    </rPh>
    <rPh sb="3" eb="4">
      <t>ホカ</t>
    </rPh>
    <rPh sb="5" eb="6">
      <t>シ</t>
    </rPh>
    <rPh sb="6" eb="8">
      <t>カソウ</t>
    </rPh>
    <rPh sb="8" eb="9">
      <t>ジョウ</t>
    </rPh>
    <rPh sb="9" eb="11">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</si>
  <si>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</si>
  <si>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t>
    <phoneticPr fontId="2"/>
  </si>
  <si>
    <t>-</t>
    <phoneticPr fontId="2"/>
  </si>
  <si>
    <t>-</t>
    <phoneticPr fontId="2"/>
  </si>
  <si>
    <t>-</t>
    <phoneticPr fontId="2"/>
  </si>
  <si>
    <t>-</t>
    <phoneticPr fontId="2"/>
  </si>
  <si>
    <t>市営住宅修繕費積立金</t>
    <rPh sb="0" eb="2">
      <t>シエイ</t>
    </rPh>
    <rPh sb="2" eb="4">
      <t>ジュウタク</t>
    </rPh>
    <rPh sb="4" eb="7">
      <t>シュウゼンヒ</t>
    </rPh>
    <rPh sb="7" eb="9">
      <t>ツミタテ</t>
    </rPh>
    <rPh sb="9" eb="10">
      <t>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</si>
  <si>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</si>
  <si>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</si>
  <si>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</si>
  <si>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</si>
  <si>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</si>
  <si>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</si>
  <si>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</si>
  <si>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</si>
  <si>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</si>
  <si>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</si>
  <si>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将来負担比率は定時償還による地方債現在高の減少等により，平成29年度に引き続き平成30年度も比率なしとなっている。　
　有形固定資産減価償却率は類似団体平均より11.4ポイント低い48.4％であるが，昭和50年代に整備した公共施設の老朽化が進行している。今後はこれらの施設の改修に伴う起債が見込まれるが，平成26年度に創設した公共公益施設整備基金の計画的な運用を図りながら，世代間の公平性に配慮した借入れを行っていく。</t>
    <phoneticPr fontId="2"/>
  </si>
  <si>
    <t>　将来負担比率は起債の定時償還等によりＨ25年度以降比率なしとなっている。実質公債費比率は類似団体の平均値を下回って推移しており，充当可能財源の増等により昨年度より0.9ポイント減少の4.0%となっている。今後も一部事務組合の経費の精査などにより負担額の抑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</si>
</sst>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982F-45F1-927B-6EBC219FAC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27443</c:v>
                </c:pt>
                <c:pt idx="1">
                  <c:v>51149</c:v>
                </c:pt>
                <c:pt idx="2">
                  <c:v>28990</c:v>
                </c:pt>
                <c:pt idx="3">
                  <c:v>21056</c:v>
                </c:pt>
                <c:pt idx="4">
                  <c:v>27600</c:v>
                </c:pt>
              </c:numCache>
            </c:numRef>
          </c:val>
          <c:smooth val="0"/>
          <c:extLst xmlns:c16r2="http://schemas.microsoft.com/office/drawing/2015/06/chart">
            <c:ext xmlns:c16="http://schemas.microsoft.com/office/drawing/2014/chart" uri="{C3380CC4-5D6E-409C-BE32-E72D297353CC}">
              <c16:uniqueId val="{00000001-982F-45F1-927B-6EBC219FAC67}"/>
            </c:ext>
          </c:extLst>
        </c:ser>
        <c:dLbls>
          <c:showLegendKey val="0"/>
          <c:showVal val="0"/>
          <c:showCatName val="0"/>
          <c:showSerName val="0"/>
          <c:showPercent val="0"/>
          <c:showBubbleSize val="0"/>
        </c:dLbls>
        <c:marker val="1"/>
        <c:smooth val="0"/>
        <c:axId val="374663648"/>
        <c:axId val="374664824"/>
      </c:lineChart>
      <c:catAx>
        <c:axId val="37466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664824"/>
        <c:crosses val="autoZero"/>
        <c:auto val="1"/>
        <c:lblAlgn val="ctr"/>
        <c:lblOffset val="100"/>
        <c:tickLblSkip val="1"/>
        <c:tickMarkSkip val="1"/>
        <c:noMultiLvlLbl val="0"/>
      </c:catAx>
      <c:valAx>
        <c:axId val="374664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66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7.54</c:v>
                </c:pt>
                <c:pt idx="1">
                  <c:v>6.54</c:v>
                </c:pt>
                <c:pt idx="2">
                  <c:v>6.47</c:v>
                </c:pt>
                <c:pt idx="3">
                  <c:v>11.05</c:v>
                </c:pt>
                <c:pt idx="4">
                  <c:v>6.37</c:v>
                </c:pt>
              </c:numCache>
            </c:numRef>
          </c:val>
          <c:extLst xmlns:c16r2="http://schemas.microsoft.com/office/drawing/2015/06/chart">
            <c:ext xmlns:c16="http://schemas.microsoft.com/office/drawing/2014/chart" uri="{C3380CC4-5D6E-409C-BE32-E72D297353CC}">
              <c16:uniqueId val="{00000000-DCCD-4FF1-AF32-F04C741732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29.71</c:v>
                </c:pt>
                <c:pt idx="1">
                  <c:v>27.64</c:v>
                </c:pt>
                <c:pt idx="2">
                  <c:v>19.84</c:v>
                </c:pt>
                <c:pt idx="3">
                  <c:v>17.98</c:v>
                </c:pt>
                <c:pt idx="4">
                  <c:v>27.88</c:v>
                </c:pt>
              </c:numCache>
            </c:numRef>
          </c:val>
          <c:extLst xmlns:c16r2="http://schemas.microsoft.com/office/drawing/2015/06/chart">
            <c:ext xmlns:c16="http://schemas.microsoft.com/office/drawing/2014/chart" uri="{C3380CC4-5D6E-409C-BE32-E72D297353CC}">
              <c16:uniqueId val="{00000001-DCCD-4FF1-AF32-F04C74173265}"/>
            </c:ext>
          </c:extLst>
        </c:ser>
        <c:dLbls>
          <c:showLegendKey val="0"/>
          <c:showVal val="0"/>
          <c:showCatName val="0"/>
          <c:showSerName val="0"/>
          <c:showPercent val="0"/>
          <c:showBubbleSize val="0"/>
        </c:dLbls>
        <c:gapWidth val="250"/>
        <c:overlap val="100"/>
        <c:axId val="374660120"/>
        <c:axId val="37466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-16.54</c:v>
                </c:pt>
                <c:pt idx="1">
                  <c:v>-8.6199999999999992</c:v>
                </c:pt>
                <c:pt idx="2">
                  <c:v>-12.46</c:v>
                </c:pt>
                <c:pt idx="3">
                  <c:v>-2.0299999999999998</c:v>
                </c:pt>
                <c:pt idx="4">
                  <c:v>-3.91</c:v>
                </c:pt>
              </c:numCache>
            </c:numRef>
          </c:val>
          <c:smooth val="0"/>
          <c:extLst xmlns:c16r2="http://schemas.microsoft.com/office/drawing/2015/06/chart">
            <c:ext xmlns:c16="http://schemas.microsoft.com/office/drawing/2014/chart" uri="{C3380CC4-5D6E-409C-BE32-E72D297353CC}">
              <c16:uniqueId val="{00000002-DCCD-4FF1-AF32-F04C74173265}"/>
            </c:ext>
          </c:extLst>
        </c:ser>
        <c:dLbls>
          <c:showLegendKey val="0"/>
          <c:showVal val="0"/>
          <c:showCatName val="0"/>
          <c:showSerName val="0"/>
          <c:showPercent val="0"/>
          <c:showBubbleSize val="0"/>
        </c:dLbls>
        <c:marker val="1"/>
        <c:smooth val="0"/>
        <c:axId val="374660120"/>
        <c:axId val="374660512"/>
      </c:lineChart>
      <c:catAx>
        <c:axId val="37466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660512"/>
        <c:crosses val="autoZero"/>
        <c:auto val="1"/>
        <c:lblAlgn val="ctr"/>
        <c:lblOffset val="100"/>
        <c:tickLblSkip val="1"/>
        <c:tickMarkSkip val="1"/>
        <c:noMultiLvlLbl val="0"/>
      </c:catAx>
      <c:valAx>
        <c:axId val="37466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6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7BE-4801-896A-F8F2D840F3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BE-4801-896A-F8F2D840F37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77BE-4801-896A-F8F2D840F37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77BE-4801-896A-F8F2D840F37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77BE-4801-896A-F8F2D840F3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1.32</c:v>
                </c:pt>
                <c:pt idx="2">
                  <c:v>#N/A</c:v>
                </c:pt>
                <c:pt idx="3">
                  <c:v>1.5</c:v>
                </c:pt>
                <c:pt idx="4">
                  <c:v>#N/A</c:v>
                </c:pt>
                <c:pt idx="5">
                  <c:v>1.93</c:v>
                </c:pt>
                <c:pt idx="6">
                  <c:v>#N/A</c:v>
                </c:pt>
                <c:pt idx="7">
                  <c:v>0.64</c:v>
                </c:pt>
                <c:pt idx="8">
                  <c:v>#N/A</c:v>
                </c:pt>
                <c:pt idx="9">
                  <c:v>0.52</c:v>
                </c:pt>
              </c:numCache>
            </c:numRef>
          </c:val>
          <c:extLst xmlns:c16r2="http://schemas.microsoft.com/office/drawing/2015/06/chart">
            <c:ext xmlns:c16="http://schemas.microsoft.com/office/drawing/2014/chart" uri="{C3380CC4-5D6E-409C-BE32-E72D297353CC}">
              <c16:uniqueId val="{00000005-77BE-4801-896A-F8F2D840F3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1.28</c:v>
                </c:pt>
                <c:pt idx="2">
                  <c:v>#N/A</c:v>
                </c:pt>
                <c:pt idx="3">
                  <c:v>2.87</c:v>
                </c:pt>
                <c:pt idx="4">
                  <c:v>#N/A</c:v>
                </c:pt>
                <c:pt idx="5">
                  <c:v>2.1800000000000002</c:v>
                </c:pt>
                <c:pt idx="6">
                  <c:v>#N/A</c:v>
                </c:pt>
                <c:pt idx="7">
                  <c:v>3.43</c:v>
                </c:pt>
                <c:pt idx="8">
                  <c:v>#N/A</c:v>
                </c:pt>
                <c:pt idx="9">
                  <c:v>0.74</c:v>
                </c:pt>
              </c:numCache>
            </c:numRef>
          </c:val>
          <c:extLst xmlns:c16r2="http://schemas.microsoft.com/office/drawing/2015/06/chart">
            <c:ext xmlns:c16="http://schemas.microsoft.com/office/drawing/2014/chart" uri="{C3380CC4-5D6E-409C-BE32-E72D297353CC}">
              <c16:uniqueId val="{00000006-77BE-4801-896A-F8F2D840F3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7.54</c:v>
                </c:pt>
                <c:pt idx="2">
                  <c:v>#N/A</c:v>
                </c:pt>
                <c:pt idx="3">
                  <c:v>6.54</c:v>
                </c:pt>
                <c:pt idx="4">
                  <c:v>#N/A</c:v>
                </c:pt>
                <c:pt idx="5">
                  <c:v>6.39</c:v>
                </c:pt>
                <c:pt idx="6">
                  <c:v>#N/A</c:v>
                </c:pt>
                <c:pt idx="7">
                  <c:v>11.05</c:v>
                </c:pt>
                <c:pt idx="8">
                  <c:v>#N/A</c:v>
                </c:pt>
                <c:pt idx="9">
                  <c:v>6.29</c:v>
                </c:pt>
              </c:numCache>
            </c:numRef>
          </c:val>
          <c:extLst xmlns:c16r2="http://schemas.microsoft.com/office/drawing/2015/06/chart">
            <c:ext xmlns:c16="http://schemas.microsoft.com/office/drawing/2014/chart" uri="{C3380CC4-5D6E-409C-BE32-E72D297353CC}">
              <c16:uniqueId val="{00000007-77BE-4801-896A-F8F2D840F3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17.170000000000002</c:v>
                </c:pt>
                <c:pt idx="2">
                  <c:v>#N/A</c:v>
                </c:pt>
                <c:pt idx="3">
                  <c:v>18.55</c:v>
                </c:pt>
                <c:pt idx="4">
                  <c:v>#N/A</c:v>
                </c:pt>
                <c:pt idx="5">
                  <c:v>20.36</c:v>
                </c:pt>
                <c:pt idx="6">
                  <c:v>#N/A</c:v>
                </c:pt>
                <c:pt idx="7">
                  <c:v>21.98</c:v>
                </c:pt>
                <c:pt idx="8">
                  <c:v>#N/A</c:v>
                </c:pt>
                <c:pt idx="9">
                  <c:v>22.6</c:v>
                </c:pt>
              </c:numCache>
            </c:numRef>
          </c:val>
          <c:extLst xmlns:c16r2="http://schemas.microsoft.com/office/drawing/2015/06/chart">
            <c:ext xmlns:c16="http://schemas.microsoft.com/office/drawing/2014/chart" uri="{C3380CC4-5D6E-409C-BE32-E72D297353CC}">
              <c16:uniqueId val="{00000008-77BE-4801-896A-F8F2D840F374}"/>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30.45</c:v>
                </c:pt>
                <c:pt idx="2">
                  <c:v>#N/A</c:v>
                </c:pt>
                <c:pt idx="3">
                  <c:v>32.51</c:v>
                </c:pt>
                <c:pt idx="4">
                  <c:v>#N/A</c:v>
                </c:pt>
                <c:pt idx="5">
                  <c:v>32.79</c:v>
                </c:pt>
                <c:pt idx="6">
                  <c:v>#N/A</c:v>
                </c:pt>
                <c:pt idx="7">
                  <c:v>34.57</c:v>
                </c:pt>
                <c:pt idx="8">
                  <c:v>#N/A</c:v>
                </c:pt>
                <c:pt idx="9">
                  <c:v>34.01</c:v>
                </c:pt>
              </c:numCache>
            </c:numRef>
          </c:val>
          <c:extLst xmlns:c16r2="http://schemas.microsoft.com/office/drawing/2015/06/chart">
            <c:ext xmlns:c16="http://schemas.microsoft.com/office/drawing/2014/chart" uri="{C3380CC4-5D6E-409C-BE32-E72D297353CC}">
              <c16:uniqueId val="{00000009-77BE-4801-896A-F8F2D840F374}"/>
            </c:ext>
          </c:extLst>
        </c:ser>
        <c:dLbls>
          <c:showLegendKey val="0"/>
          <c:showVal val="0"/>
          <c:showCatName val="0"/>
          <c:showSerName val="0"/>
          <c:showPercent val="0"/>
          <c:showBubbleSize val="0"/>
        </c:dLbls>
        <c:gapWidth val="150"/>
        <c:overlap val="100"/>
        <c:axId val="374660904"/>
        <c:axId val="374661296"/>
      </c:barChart>
      <c:catAx>
        <c:axId val="37466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661296"/>
        <c:crosses val="autoZero"/>
        <c:auto val="1"/>
        <c:lblAlgn val="ctr"/>
        <c:lblOffset val="100"/>
        <c:tickLblSkip val="1"/>
        <c:tickMarkSkip val="1"/>
        <c:noMultiLvlLbl val="0"/>
      </c:catAx>
      <c:valAx>
        <c:axId val="37466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60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1709</c:v>
                </c:pt>
                <c:pt idx="5">
                  <c:v>1548</c:v>
                </c:pt>
                <c:pt idx="8">
                  <c:v>1797</c:v>
                </c:pt>
                <c:pt idx="11">
                  <c:v>1707</c:v>
                </c:pt>
                <c:pt idx="14">
                  <c:v>1526</c:v>
                </c:pt>
              </c:numCache>
            </c:numRef>
          </c:val>
          <c:extLst xmlns:c16r2="http://schemas.microsoft.com/office/drawing/2015/06/chart">
            <c:ext xmlns:c16="http://schemas.microsoft.com/office/drawing/2014/chart" uri="{C3380CC4-5D6E-409C-BE32-E72D297353CC}">
              <c16:uniqueId val="{00000000-75BD-4B39-A601-0A3AF86E58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BD-4B39-A601-0A3AF86E58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344</c:v>
                </c:pt>
                <c:pt idx="3">
                  <c:v>345</c:v>
                </c:pt>
                <c:pt idx="6">
                  <c:v>344</c:v>
                </c:pt>
                <c:pt idx="9">
                  <c:v>341</c:v>
                </c:pt>
                <c:pt idx="12">
                  <c:v>340</c:v>
                </c:pt>
              </c:numCache>
            </c:numRef>
          </c:val>
          <c:extLst xmlns:c16r2="http://schemas.microsoft.com/office/drawing/2015/06/chart">
            <c:ext xmlns:c16="http://schemas.microsoft.com/office/drawing/2014/chart" uri="{C3380CC4-5D6E-409C-BE32-E72D297353CC}">
              <c16:uniqueId val="{00000002-75BD-4B39-A601-0A3AF86E58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187</c:v>
                </c:pt>
                <c:pt idx="3">
                  <c:v>324</c:v>
                </c:pt>
                <c:pt idx="6">
                  <c:v>339</c:v>
                </c:pt>
                <c:pt idx="9">
                  <c:v>352</c:v>
                </c:pt>
                <c:pt idx="12">
                  <c:v>360</c:v>
                </c:pt>
              </c:numCache>
            </c:numRef>
          </c:val>
          <c:extLst xmlns:c16r2="http://schemas.microsoft.com/office/drawing/2015/06/chart">
            <c:ext xmlns:c16="http://schemas.microsoft.com/office/drawing/2014/chart" uri="{C3380CC4-5D6E-409C-BE32-E72D297353CC}">
              <c16:uniqueId val="{00000003-75BD-4B39-A601-0A3AF86E58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c:v>
                </c:pt>
                <c:pt idx="3">
                  <c:v>36</c:v>
                </c:pt>
                <c:pt idx="6">
                  <c:v>36</c:v>
                </c:pt>
                <c:pt idx="9">
                  <c:v>44</c:v>
                </c:pt>
                <c:pt idx="12">
                  <c:v>45</c:v>
                </c:pt>
              </c:numCache>
            </c:numRef>
          </c:val>
          <c:extLst xmlns:c16r2="http://schemas.microsoft.com/office/drawing/2015/06/chart">
            <c:ext xmlns:c16="http://schemas.microsoft.com/office/drawing/2014/chart" uri="{C3380CC4-5D6E-409C-BE32-E72D297353CC}">
              <c16:uniqueId val="{00000004-75BD-4B39-A601-0A3AF86E58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BD-4B39-A601-0A3AF86E58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BD-4B39-A601-0A3AF86E58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1714</c:v>
                </c:pt>
                <c:pt idx="3">
                  <c:v>1557</c:v>
                </c:pt>
                <c:pt idx="6">
                  <c:v>1580</c:v>
                </c:pt>
                <c:pt idx="9">
                  <c:v>1393</c:v>
                </c:pt>
                <c:pt idx="12">
                  <c:v>1229</c:v>
                </c:pt>
              </c:numCache>
            </c:numRef>
          </c:val>
          <c:extLst xmlns:c16r2="http://schemas.microsoft.com/office/drawing/2015/06/chart">
            <c:ext xmlns:c16="http://schemas.microsoft.com/office/drawing/2014/chart" uri="{C3380CC4-5D6E-409C-BE32-E72D297353CC}">
              <c16:uniqueId val="{00000007-75BD-4B39-A601-0A3AF86E58E8}"/>
            </c:ext>
          </c:extLst>
        </c:ser>
        <c:dLbls>
          <c:showLegendKey val="0"/>
          <c:showVal val="0"/>
          <c:showCatName val="0"/>
          <c:showSerName val="0"/>
          <c:showPercent val="0"/>
          <c:showBubbleSize val="0"/>
        </c:dLbls>
        <c:gapWidth val="100"/>
        <c:overlap val="100"/>
        <c:axId val="374662080"/>
        <c:axId val="49547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584</c:v>
                </c:pt>
                <c:pt idx="2">
                  <c:v>#N/A</c:v>
                </c:pt>
                <c:pt idx="3">
                  <c:v>#N/A</c:v>
                </c:pt>
                <c:pt idx="4">
                  <c:v>714</c:v>
                </c:pt>
                <c:pt idx="5">
                  <c:v>#N/A</c:v>
                </c:pt>
                <c:pt idx="6">
                  <c:v>#N/A</c:v>
                </c:pt>
                <c:pt idx="7">
                  <c:v>502</c:v>
                </c:pt>
                <c:pt idx="8">
                  <c:v>#N/A</c:v>
                </c:pt>
                <c:pt idx="9">
                  <c:v>#N/A</c:v>
                </c:pt>
                <c:pt idx="10">
                  <c:v>423</c:v>
                </c:pt>
                <c:pt idx="11">
                  <c:v>#N/A</c:v>
                </c:pt>
                <c:pt idx="12">
                  <c:v>#N/A</c:v>
                </c:pt>
                <c:pt idx="13">
                  <c:v>448</c:v>
                </c:pt>
                <c:pt idx="14">
                  <c:v>#N/A</c:v>
                </c:pt>
              </c:numCache>
            </c:numRef>
          </c:val>
          <c:smooth val="0"/>
          <c:extLst xmlns:c16r2="http://schemas.microsoft.com/office/drawing/2015/06/chart">
            <c:ext xmlns:c16="http://schemas.microsoft.com/office/drawing/2014/chart" uri="{C3380CC4-5D6E-409C-BE32-E72D297353CC}">
              <c16:uniqueId val="{00000008-75BD-4B39-A601-0A3AF86E58E8}"/>
            </c:ext>
          </c:extLst>
        </c:ser>
        <c:dLbls>
          <c:showLegendKey val="0"/>
          <c:showVal val="0"/>
          <c:showCatName val="0"/>
          <c:showSerName val="0"/>
          <c:showPercent val="0"/>
          <c:showBubbleSize val="0"/>
        </c:dLbls>
        <c:marker val="1"/>
        <c:smooth val="0"/>
        <c:axId val="374662080"/>
        <c:axId val="495476848"/>
      </c:lineChart>
      <c:catAx>
        <c:axId val="37466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476848"/>
        <c:crosses val="autoZero"/>
        <c:auto val="1"/>
        <c:lblAlgn val="ctr"/>
        <c:lblOffset val="100"/>
        <c:tickLblSkip val="1"/>
        <c:tickMarkSkip val="1"/>
        <c:noMultiLvlLbl val="0"/>
      </c:catAx>
      <c:valAx>
        <c:axId val="49547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6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13602</c:v>
                </c:pt>
                <c:pt idx="5">
                  <c:v>12088</c:v>
                </c:pt>
                <c:pt idx="8">
                  <c:v>11240</c:v>
                </c:pt>
                <c:pt idx="11">
                  <c:v>10295</c:v>
                </c:pt>
                <c:pt idx="14">
                  <c:v>9339</c:v>
                </c:pt>
              </c:numCache>
            </c:numRef>
          </c:val>
          <c:extLst xmlns:c16r2="http://schemas.microsoft.com/office/drawing/2015/06/chart">
            <c:ext xmlns:c16="http://schemas.microsoft.com/office/drawing/2014/chart" uri="{C3380CC4-5D6E-409C-BE32-E72D297353CC}">
              <c16:uniqueId val="{00000000-F85F-496F-86C5-136DCA658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2960</c:v>
                </c:pt>
                <c:pt idx="5">
                  <c:v>2715</c:v>
                </c:pt>
                <c:pt idx="8">
                  <c:v>2470</c:v>
                </c:pt>
                <c:pt idx="11">
                  <c:v>2710</c:v>
                </c:pt>
                <c:pt idx="14">
                  <c:v>3118</c:v>
                </c:pt>
              </c:numCache>
            </c:numRef>
          </c:val>
          <c:extLst xmlns:c16r2="http://schemas.microsoft.com/office/drawing/2015/06/chart">
            <c:ext xmlns:c16="http://schemas.microsoft.com/office/drawing/2014/chart" uri="{C3380CC4-5D6E-409C-BE32-E72D297353CC}">
              <c16:uniqueId val="{00000001-F85F-496F-86C5-136DCA658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6092</c:v>
                </c:pt>
                <c:pt idx="5">
                  <c:v>6516</c:v>
                </c:pt>
                <c:pt idx="8">
                  <c:v>6606</c:v>
                </c:pt>
                <c:pt idx="11">
                  <c:v>7365</c:v>
                </c:pt>
                <c:pt idx="14">
                  <c:v>9028</c:v>
                </c:pt>
              </c:numCache>
            </c:numRef>
          </c:val>
          <c:extLst xmlns:c16r2="http://schemas.microsoft.com/office/drawing/2015/06/chart">
            <c:ext xmlns:c16="http://schemas.microsoft.com/office/drawing/2014/chart" uri="{C3380CC4-5D6E-409C-BE32-E72D297353CC}">
              <c16:uniqueId val="{00000002-F85F-496F-86C5-136DCA658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5F-496F-86C5-136DCA658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5F-496F-86C5-136DCA658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2</c:v>
                </c:pt>
                <c:pt idx="6">
                  <c:v>2</c:v>
                </c:pt>
                <c:pt idx="9">
                  <c:v>173</c:v>
                </c:pt>
                <c:pt idx="12">
                  <c:v>353</c:v>
                </c:pt>
              </c:numCache>
            </c:numRef>
          </c:val>
          <c:extLst xmlns:c16r2="http://schemas.microsoft.com/office/drawing/2015/06/chart">
            <c:ext xmlns:c16="http://schemas.microsoft.com/office/drawing/2014/chart" uri="{C3380CC4-5D6E-409C-BE32-E72D297353CC}">
              <c16:uniqueId val="{00000005-F85F-496F-86C5-136DCA658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493</c:v>
                </c:pt>
                <c:pt idx="3">
                  <c:v>173</c:v>
                </c:pt>
                <c:pt idx="6">
                  <c:v>75</c:v>
                </c:pt>
                <c:pt idx="9">
                  <c:v>45</c:v>
                </c:pt>
                <c:pt idx="12">
                  <c:v>145</c:v>
                </c:pt>
              </c:numCache>
            </c:numRef>
          </c:val>
          <c:extLst xmlns:c16r2="http://schemas.microsoft.com/office/drawing/2015/06/chart">
            <c:ext xmlns:c16="http://schemas.microsoft.com/office/drawing/2014/chart" uri="{C3380CC4-5D6E-409C-BE32-E72D297353CC}">
              <c16:uniqueId val="{00000006-F85F-496F-86C5-136DCA658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2923</c:v>
                </c:pt>
                <c:pt idx="3">
                  <c:v>2790</c:v>
                </c:pt>
                <c:pt idx="6">
                  <c:v>2597</c:v>
                </c:pt>
                <c:pt idx="9">
                  <c:v>2348</c:v>
                </c:pt>
                <c:pt idx="12">
                  <c:v>2155</c:v>
                </c:pt>
              </c:numCache>
            </c:numRef>
          </c:val>
          <c:extLst xmlns:c16r2="http://schemas.microsoft.com/office/drawing/2015/06/chart">
            <c:ext xmlns:c16="http://schemas.microsoft.com/office/drawing/2014/chart" uri="{C3380CC4-5D6E-409C-BE32-E72D297353CC}">
              <c16:uniqueId val="{00000007-F85F-496F-86C5-136DCA658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922</c:v>
                </c:pt>
                <c:pt idx="3">
                  <c:v>625</c:v>
                </c:pt>
                <c:pt idx="6">
                  <c:v>379</c:v>
                </c:pt>
                <c:pt idx="9">
                  <c:v>358</c:v>
                </c:pt>
                <c:pt idx="12">
                  <c:v>355</c:v>
                </c:pt>
              </c:numCache>
            </c:numRef>
          </c:val>
          <c:extLst xmlns:c16r2="http://schemas.microsoft.com/office/drawing/2015/06/chart">
            <c:ext xmlns:c16="http://schemas.microsoft.com/office/drawing/2014/chart" uri="{C3380CC4-5D6E-409C-BE32-E72D297353CC}">
              <c16:uniqueId val="{00000008-F85F-496F-86C5-136DCA658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2747</c:v>
                </c:pt>
                <c:pt idx="3">
                  <c:v>2403</c:v>
                </c:pt>
                <c:pt idx="6">
                  <c:v>2059</c:v>
                </c:pt>
                <c:pt idx="9">
                  <c:v>1378</c:v>
                </c:pt>
                <c:pt idx="12">
                  <c:v>1378</c:v>
                </c:pt>
              </c:numCache>
            </c:numRef>
          </c:val>
          <c:extLst xmlns:c16r2="http://schemas.microsoft.com/office/drawing/2015/06/chart">
            <c:ext xmlns:c16="http://schemas.microsoft.com/office/drawing/2014/chart" uri="{C3380CC4-5D6E-409C-BE32-E72D297353CC}">
              <c16:uniqueId val="{00000009-F85F-496F-86C5-136DCA658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13395</c:v>
                </c:pt>
                <c:pt idx="3">
                  <c:v>12982</c:v>
                </c:pt>
                <c:pt idx="6">
                  <c:v>11798</c:v>
                </c:pt>
                <c:pt idx="9">
                  <c:v>10712</c:v>
                </c:pt>
                <c:pt idx="12">
                  <c:v>9872</c:v>
                </c:pt>
              </c:numCache>
            </c:numRef>
          </c:val>
          <c:extLst xmlns:c16r2="http://schemas.microsoft.com/office/drawing/2015/06/chart">
            <c:ext xmlns:c16="http://schemas.microsoft.com/office/drawing/2014/chart" uri="{C3380CC4-5D6E-409C-BE32-E72D297353CC}">
              <c16:uniqueId val="{0000000A-F85F-496F-86C5-136DCA6584C0}"/>
            </c:ext>
          </c:extLst>
        </c:ser>
        <c:dLbls>
          <c:showLegendKey val="0"/>
          <c:showVal val="0"/>
          <c:showCatName val="0"/>
          <c:showSerName val="0"/>
          <c:showPercent val="0"/>
          <c:showBubbleSize val="0"/>
        </c:dLbls>
        <c:gapWidth val="100"/>
        <c:overlap val="100"/>
        <c:axId val="495478808"/>
        <c:axId val="49548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85F-496F-86C5-136DCA6584C0}"/>
            </c:ext>
          </c:extLst>
        </c:ser>
        <c:dLbls>
          <c:showLegendKey val="0"/>
          <c:showVal val="0"/>
          <c:showCatName val="0"/>
          <c:showSerName val="0"/>
          <c:showPercent val="0"/>
          <c:showBubbleSize val="0"/>
        </c:dLbls>
        <c:marker val="1"/>
        <c:smooth val="0"/>
        <c:axId val="495478808"/>
        <c:axId val="495480376"/>
      </c:lineChart>
      <c:catAx>
        <c:axId val="49547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480376"/>
        <c:crosses val="autoZero"/>
        <c:auto val="1"/>
        <c:lblAlgn val="ctr"/>
        <c:lblOffset val="100"/>
        <c:tickLblSkip val="1"/>
        <c:tickMarkSkip val="1"/>
        <c:noMultiLvlLbl val="0"/>
      </c:catAx>
      <c:valAx>
        <c:axId val="49548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47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2448</c:v>
                </c:pt>
                <c:pt idx="1">
                  <c:v>2233</c:v>
                </c:pt>
                <c:pt idx="2">
                  <c:v>3513</c:v>
                </c:pt>
              </c:numCache>
            </c:numRef>
          </c:val>
          <c:extLst xmlns:c16r2="http://schemas.microsoft.com/office/drawing/2015/06/chart">
            <c:ext xmlns:c16="http://schemas.microsoft.com/office/drawing/2014/chart" uri="{C3380CC4-5D6E-409C-BE32-E72D297353CC}">
              <c16:uniqueId val="{00000000-F8DE-4BDA-8902-A93FC879DB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F8DE-4BDA-8902-A93FC879DB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2977</c:v>
                </c:pt>
                <c:pt idx="1">
                  <c:v>3746</c:v>
                </c:pt>
                <c:pt idx="2">
                  <c:v>3893</c:v>
                </c:pt>
              </c:numCache>
            </c:numRef>
          </c:val>
          <c:extLst xmlns:c16r2="http://schemas.microsoft.com/office/drawing/2015/06/chart">
            <c:ext xmlns:c16="http://schemas.microsoft.com/office/drawing/2014/chart" uri="{C3380CC4-5D6E-409C-BE32-E72D297353CC}">
              <c16:uniqueId val="{00000002-F8DE-4BDA-8902-A93FC879DB1F}"/>
            </c:ext>
          </c:extLst>
        </c:ser>
        <c:dLbls>
          <c:showLegendKey val="0"/>
          <c:showVal val="0"/>
          <c:showCatName val="0"/>
          <c:showSerName val="0"/>
          <c:showPercent val="0"/>
          <c:showBubbleSize val="0"/>
        </c:dLbls>
        <c:gapWidth val="120"/>
        <c:overlap val="100"/>
        <c:axId val="495478416"/>
        <c:axId val="495477632"/>
      </c:barChart>
      <c:catAx>
        <c:axId val="49547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477632"/>
        <c:crosses val="autoZero"/>
        <c:auto val="1"/>
        <c:lblAlgn val="ctr"/>
        <c:lblOffset val="100"/>
        <c:tickLblSkip val="1"/>
        <c:tickMarkSkip val="1"/>
        <c:noMultiLvlLbl val="0"/>
      </c:catAx>
      <c:valAx>
        <c:axId val="495477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47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8F-48FC-9AA9-C98DADD68C97}"/>
                </c:ext>
                <c:ext xmlns:c15="http://schemas.microsoft.com/office/drawing/2012/chart" uri="{CE6537A1-D6FC-4f65-9D91-7224C49458BB}">
                  <c15:dlblFieldTable>
                    <c15:dlblFTEntry>
                      <c15:txfldGUID>{3F7C19BB-4372-4F98-A700-6A0C319AF300}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8F-48FC-9AA9-C98DADD68C97}"/>
                </c:ext>
                <c:ext xmlns:c15="http://schemas.microsoft.com/office/drawing/2012/chart" uri="{CE6537A1-D6FC-4f65-9D91-7224C49458BB}">
                  <c15:dlblFieldTable>
                    <c15:dlblFTEntry>
                      <c15:txfldGUID>{6F11C8D5-2D02-4389-A5A1-EFDDACEEDDF0}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8F-48FC-9AA9-C98DADD68C97}"/>
                </c:ext>
                <c:ext xmlns:c15="http://schemas.microsoft.com/office/drawing/2012/chart" uri="{CE6537A1-D6FC-4f65-9D91-7224C49458BB}">
                  <c15:dlblFieldTable>
                    <c15:dlblFTEntry>
                      <c15:txfldGUID>{6FB0FF03-5D20-44C3-BC2A-BFF078FB52F8}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8F-48FC-9AA9-C98DADD68C97}"/>
                </c:ext>
                <c:ext xmlns:c15="http://schemas.microsoft.com/office/drawing/2012/chart" uri="{CE6537A1-D6FC-4f65-9D91-7224C49458BB}">
                  <c15:dlblFieldTable>
                    <c15:dlblFTEntry>
                      <c15:txfldGUID>{B39FC25C-C63C-4F34-B1CC-B05D4CFD8D98}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8F-48FC-9AA9-C98DADD68C97}"/>
                </c:ext>
                <c:ext xmlns:c15="http://schemas.microsoft.com/office/drawing/2012/chart" uri="{CE6537A1-D6FC-4f65-9D91-7224C49458BB}">
                  <c15:dlblFieldTable>
                    <c15:dlblFTEntry>
                      <c15:txfldGUID>{8F3C39BF-61F1-472A-A669-279C25A55D9F}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8F-48FC-9AA9-C98DADD68C97}"/>
                </c:ext>
                <c:ext xmlns:c15="http://schemas.microsoft.com/office/drawing/2012/chart" uri="{CE6537A1-D6FC-4f65-9D91-7224C49458BB}">
                  <c15:dlblFieldTable>
                    <c15:dlblFTEntry>
                      <c15:txfldGUID>{D010C470-EE5C-4544-AD02-80316F75C599}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8F-48FC-9AA9-C98DADD68C97}"/>
                </c:ext>
                <c:ext xmlns:c15="http://schemas.microsoft.com/office/drawing/2012/chart" uri="{CE6537A1-D6FC-4f65-9D91-7224C49458BB}">
                  <c15:dlblFieldTable>
                    <c15:dlblFTEntry>
                      <c15:txfldGUID>{D0A4F201-A2AC-4692-98B1-1C9B11A059CE}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8F-48FC-9AA9-C98DADD68C97}"/>
                </c:ext>
                <c:ext xmlns:c15="http://schemas.microsoft.com/office/drawing/2012/chart" uri="{CE6537A1-D6FC-4f65-9D91-7224C49458BB}">
                  <c15:dlblFieldTable>
                    <c15:dlblFTEntry>
                      <c15:txfldGUID>{66CF13EB-2281-46BD-A063-A1BAB6430B9F}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8F-48FC-9AA9-C98DADD68C97}"/>
                </c:ext>
                <c:ext xmlns:c15="http://schemas.microsoft.com/office/drawing/2012/chart" uri="{CE6537A1-D6FC-4f65-9D91-7224C49458BB}">
                  <c15:dlblFieldTable>
                    <c15:dlblFTEntry>
                      <c15:txfldGUID>{90381674-750A-4E0F-9EE2-2E67CB727DFE}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48.1</c:v>
                </c:pt>
                <c:pt idx="16">
                  <c:v>44.5</c:v>
                </c:pt>
                <c:pt idx="24">
                  <c:v>46.5</c:v>
                </c:pt>
                <c:pt idx="32">
                  <c:v>48.4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A8F-48FC-9AA9-C98DADD68C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8F-48FC-9AA9-C98DADD68C97}"/>
                </c:ext>
                <c:ext xmlns:c15="http://schemas.microsoft.com/office/drawing/2012/chart" uri="{CE6537A1-D6FC-4f65-9D91-7224C49458BB}">
                  <c15:dlblFieldTable>
                    <c15:dlblFTEntry>
                      <c15:txfldGUID>{CB926231-3650-48D5-A00A-5119CD28B355}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8F-48FC-9AA9-C98DADD68C97}"/>
                </c:ext>
                <c:ext xmlns:c15="http://schemas.microsoft.com/office/drawing/2012/chart" uri="{CE6537A1-D6FC-4f65-9D91-7224C49458BB}">
                  <c15:dlblFieldTable>
                    <c15:dlblFTEntry>
                      <c15:txfldGUID>{F108CC0D-0138-406C-B45C-6E23E90DD05A}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8F-48FC-9AA9-C98DADD68C97}"/>
                </c:ext>
                <c:ext xmlns:c15="http://schemas.microsoft.com/office/drawing/2012/chart" uri="{CE6537A1-D6FC-4f65-9D91-7224C49458BB}">
                  <c15:dlblFieldTable>
                    <c15:dlblFTEntry>
                      <c15:txfldGUID>{F508A18F-1EB2-4E2C-8AF3-89192C0064CE}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8F-48FC-9AA9-C98DADD68C97}"/>
                </c:ext>
                <c:ext xmlns:c15="http://schemas.microsoft.com/office/drawing/2012/chart" uri="{CE6537A1-D6FC-4f65-9D91-7224C49458BB}">
                  <c15:dlblFieldTable>
                    <c15:dlblFTEntry>
                      <c15:txfldGUID>{3C3C274C-5C22-443C-8CEB-AC5AE6CD9DFD}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8F-48FC-9AA9-C98DADD68C97}"/>
                </c:ext>
                <c:ext xmlns:c15="http://schemas.microsoft.com/office/drawing/2012/chart" uri="{CE6537A1-D6FC-4f65-9D91-7224C49458BB}">
                  <c15:dlblFieldTable>
                    <c15:dlblFTEntry>
                      <c15:txfldGUID>{AFA1C7EB-7436-41FF-B8B6-CE1CD0AB5AE7}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8F-48FC-9AA9-C98DADD68C97}"/>
                </c:ext>
                <c:ext xmlns:c15="http://schemas.microsoft.com/office/drawing/2012/chart" uri="{CE6537A1-D6FC-4f65-9D91-7224C49458BB}">
                  <c15:layout/>
                  <c15:dlblFieldTable>
                    <c15:dlblFTEntry>
                      <c15:txfldGUID>{95C24385-74B7-49A9-A69B-EFE06F130B17}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8F-48FC-9AA9-C98DADD68C97}"/>
                </c:ext>
                <c:ext xmlns:c15="http://schemas.microsoft.com/office/drawing/2012/chart" uri="{CE6537A1-D6FC-4f65-9D91-7224C49458BB}">
                  <c15:layout/>
                  <c15:dlblFieldTable>
                    <c15:dlblFTEntry>
                      <c15:txfldGUID>{190A80DC-692E-4E22-8646-B58A1545E364}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8F-48FC-9AA9-C98DADD68C97}"/>
                </c:ext>
                <c:ext xmlns:c15="http://schemas.microsoft.com/office/drawing/2012/chart" uri="{CE6537A1-D6FC-4f65-9D91-7224C49458BB}">
                  <c15:layout/>
                  <c15:dlblFieldTable>
                    <c15:dlblFTEntry>
                      <c15:txfldGUID>{5BE2C284-82D5-4553-9B08-508F286373DD}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8F-48FC-9AA9-C98DADD68C97}"/>
                </c:ext>
                <c:ext xmlns:c15="http://schemas.microsoft.com/office/drawing/2012/chart" uri="{CE6537A1-D6FC-4f65-9D91-7224C49458BB}">
                  <c15:layout/>
                  <c15:dlblFieldTable>
                    <c15:dlblFTEntry>
                      <c15:txfldGUID>{A6FE5A49-1E16-4D05-A316-7A9130CCBD6F}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3A8F-48FC-9AA9-C98DADD68C97}"/>
            </c:ext>
          </c:extLst>
        </c:ser>
        <c:dLbls>
          <c:showLegendKey val="0"/>
          <c:showVal val="1"/>
          <c:showCatName val="0"/>
          <c:showSerName val="0"/>
          <c:showPercent val="0"/>
          <c:showBubbleSize val="0"/>
        </c:dLbls>
        <c:axId val="495480768"/>
        <c:axId val="495478024"/>
      </c:scatterChart>
      <c:valAx>
        <c:axId val="495480768"/>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478024"/>
        <c:crosses val="autoZero"/>
        <c:crossBetween val="midCat"/>
      </c:valAx>
      <c:valAx>
        <c:axId val="495478024"/>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48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DB-4B45-95CD-F9058DE39EF9}"/>
                </c:ext>
                <c:ext xmlns:c15="http://schemas.microsoft.com/office/drawing/2012/chart" uri="{CE6537A1-D6FC-4f65-9D91-7224C49458BB}">
                  <c15:dlblFieldTable>
                    <c15:dlblFTEntry>
                      <c15:txfldGUID>{672A61D8-C47A-49E4-A2F8-C13C1CC401E8}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DB-4B45-95CD-F9058DE39EF9}"/>
                </c:ext>
                <c:ext xmlns:c15="http://schemas.microsoft.com/office/drawing/2012/chart" uri="{CE6537A1-D6FC-4f65-9D91-7224C49458BB}">
                  <c15:dlblFieldTable>
                    <c15:dlblFTEntry>
                      <c15:txfldGUID>{7D156B0D-DB0E-453D-8DBF-B7713726F383}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DB-4B45-95CD-F9058DE39EF9}"/>
                </c:ext>
                <c:ext xmlns:c15="http://schemas.microsoft.com/office/drawing/2012/chart" uri="{CE6537A1-D6FC-4f65-9D91-7224C49458BB}">
                  <c15:dlblFieldTable>
                    <c15:dlblFTEntry>
                      <c15:txfldGUID>{0A8C6B96-11F3-46E1-8A80-4A5E7C0662D6}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DB-4B45-95CD-F9058DE39EF9}"/>
                </c:ext>
                <c:ext xmlns:c15="http://schemas.microsoft.com/office/drawing/2012/chart" uri="{CE6537A1-D6FC-4f65-9D91-7224C49458BB}">
                  <c15:dlblFieldTable>
                    <c15:dlblFTEntry>
                      <c15:txfldGUID>{A01A1DD2-C460-4203-81EB-3181BF72CE3E}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DB-4B45-95CD-F9058DE39EF9}"/>
                </c:ext>
                <c:ext xmlns:c15="http://schemas.microsoft.com/office/drawing/2012/chart" uri="{CE6537A1-D6FC-4f65-9D91-7224C49458BB}">
                  <c15:dlblFieldTable>
                    <c15:dlblFTEntry>
                      <c15:txfldGUID>{BD70A1A7-C83D-4495-A409-6EA7BB6F7798}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DB-4B45-95CD-F9058DE39EF9}"/>
                </c:ext>
                <c:ext xmlns:c15="http://schemas.microsoft.com/office/drawing/2012/chart" uri="{CE6537A1-D6FC-4f65-9D91-7224C49458BB}">
                  <c15:dlblFieldTable>
                    <c15:dlblFTEntry>
                      <c15:txfldGUID>{379EC32A-36EF-4205-8558-A3B13D95F1FD}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DB-4B45-95CD-F9058DE39EF9}"/>
                </c:ext>
                <c:ext xmlns:c15="http://schemas.microsoft.com/office/drawing/2012/chart" uri="{CE6537A1-D6FC-4f65-9D91-7224C49458BB}">
                  <c15:dlblFieldTable>
                    <c15:dlblFTEntry>
                      <c15:txfldGUID>{420C138B-3FEB-4520-BB26-9FA43C737EE3}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DB-4B45-95CD-F9058DE39EF9}"/>
                </c:ext>
                <c:ext xmlns:c15="http://schemas.microsoft.com/office/drawing/2012/chart" uri="{CE6537A1-D6FC-4f65-9D91-7224C49458BB}">
                  <c15:dlblFieldTable>
                    <c15:dlblFTEntry>
                      <c15:txfldGUID>{1DC35F50-A391-4A6D-A997-F7E48D73F0D2}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DB-4B45-95CD-F9058DE39EF9}"/>
                </c:ext>
                <c:ext xmlns:c15="http://schemas.microsoft.com/office/drawing/2012/chart" uri="{CE6537A1-D6FC-4f65-9D91-7224C49458BB}">
                  <c15:dlblFieldTable>
                    <c15:dlblFTEntry>
                      <c15:txfldGUID>{F09CC734-56A3-4CF4-A51C-5380A33C5E7F}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5.5</c:v>
                </c:pt>
                <c:pt idx="24">
                  <c:v>4.9000000000000004</c:v>
                </c:pt>
                <c:pt idx="32">
                  <c:v>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9DB-4B45-95CD-F9058DE39E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DB-4B45-95CD-F9058DE39EF9}"/>
                </c:ext>
                <c:ext xmlns:c15="http://schemas.microsoft.com/office/drawing/2012/chart" uri="{CE6537A1-D6FC-4f65-9D91-7224C49458BB}">
                  <c15:layout/>
                  <c15:dlblFieldTable>
                    <c15:dlblFTEntry>
                      <c15:txfldGUID>{F3C5040C-33F6-4FBC-AF24-34791C2A59CB}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DB-4B45-95CD-F9058DE39EF9}"/>
                </c:ext>
                <c:ext xmlns:c15="http://schemas.microsoft.com/office/drawing/2012/chart" uri="{CE6537A1-D6FC-4f65-9D91-7224C49458BB}">
                  <c15:dlblFieldTable>
                    <c15:dlblFTEntry>
                      <c15:txfldGUID>{17C04967-D6DA-4E2B-A6E2-B6933B5333B0}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DB-4B45-95CD-F9058DE39EF9}"/>
                </c:ext>
                <c:ext xmlns:c15="http://schemas.microsoft.com/office/drawing/2012/chart" uri="{CE6537A1-D6FC-4f65-9D91-7224C49458BB}">
                  <c15:dlblFieldTable>
                    <c15:dlblFTEntry>
                      <c15:txfldGUID>{E9A0D6C7-C8D0-47BF-9DF3-55AEB2B8C76B}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DB-4B45-95CD-F9058DE39EF9}"/>
                </c:ext>
                <c:ext xmlns:c15="http://schemas.microsoft.com/office/drawing/2012/chart" uri="{CE6537A1-D6FC-4f65-9D91-7224C49458BB}">
                  <c15:dlblFieldTable>
                    <c15:dlblFTEntry>
                      <c15:txfldGUID>{FCC18115-1FE0-41B2-8CB4-3F4B6C84B679}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DB-4B45-95CD-F9058DE39EF9}"/>
                </c:ext>
                <c:ext xmlns:c15="http://schemas.microsoft.com/office/drawing/2012/chart" uri="{CE6537A1-D6FC-4f65-9D91-7224C49458BB}">
                  <c15:dlblFieldTable>
                    <c15:dlblFTEntry>
                      <c15:txfldGUID>{71DF81CE-22EA-4F17-A511-8BB10151D4F8}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DB-4B45-95CD-F9058DE39EF9}"/>
                </c:ext>
                <c:ext xmlns:c15="http://schemas.microsoft.com/office/drawing/2012/chart" uri="{CE6537A1-D6FC-4f65-9D91-7224C49458BB}">
                  <c15:layout/>
                  <c15:dlblFieldTable>
                    <c15:dlblFTEntry>
                      <c15:txfldGUID>{A50BF553-6A2D-40F0-A8B2-857E900D492A}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DB-4B45-95CD-F9058DE39EF9}"/>
                </c:ext>
                <c:ext xmlns:c15="http://schemas.microsoft.com/office/drawing/2012/chart" uri="{CE6537A1-D6FC-4f65-9D91-7224C49458BB}">
                  <c15:layout/>
                  <c15:dlblFieldTable>
                    <c15:dlblFTEntry>
                      <c15:txfldGUID>{2E01E105-F84E-4859-974B-D946DFDC1CDC}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DB-4B45-95CD-F9058DE39EF9}"/>
                </c:ext>
                <c:ext xmlns:c15="http://schemas.microsoft.com/office/drawing/2012/chart" uri="{CE6537A1-D6FC-4f65-9D91-7224C49458BB}">
                  <c15:layout/>
                  <c15:dlblFieldTable>
                    <c15:dlblFTEntry>
                      <c15:txfldGUID>{5A698984-5A8C-42F3-B641-256F951010DA}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DB-4B45-95CD-F9058DE39EF9}"/>
                </c:ext>
                <c:ext xmlns:c15="http://schemas.microsoft.com/office/drawing/2012/chart" uri="{CE6537A1-D6FC-4f65-9D91-7224C49458BB}">
                  <c15:layout/>
                  <c15:dlblFieldTable>
                    <c15:dlblFTEntry>
                      <c15:txfldGUID>{CF8D69A6-4E84-406D-BDBC-A40866741636}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99DB-4B45-95CD-F9058DE39EF9}"/>
            </c:ext>
          </c:extLst>
        </c:ser>
        <c:dLbls>
          <c:showLegendKey val="0"/>
          <c:showVal val="1"/>
          <c:showCatName val="0"/>
          <c:showSerName val="0"/>
          <c:showPercent val="0"/>
          <c:showBubbleSize val="0"/>
        </c:dLbls>
        <c:axId val="495479592"/>
        <c:axId val="507268736"/>
      </c:scatterChart>
      <c:valAx>
        <c:axId val="495479592"/>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268736"/>
        <c:crosses val="autoZero"/>
        <c:crossBetween val="midCat"/>
      </c:valAx>
      <c:valAx>
        <c:axId val="507268736"/>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479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個人所得の高さにより，類似団体平均を</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長引く景気低迷により税収が伸び悩む中，社会保障関係経費の増額に伴い基準財政需要額は年々増加しているため，引き続き滞納処分の実施など徴収強化に取り組み，税収確保に努める。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87842</xdr:rowOff>
    </xdr:to>
    <xdr:cxnSp macro="">
      <xdr:nvCxnSpPr>
        <xdr:cNvPr id="69" name="直線コネクタ 68"/>
        <xdr:cNvCxnSpPr/>
      </xdr:nvCxnSpPr>
      <xdr:spPr>
        <a:xfrm flipV="1">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107950</xdr:rowOff>
    </xdr:to>
    <xdr:cxnSp macro="">
      <xdr:nvCxnSpPr>
        <xdr:cNvPr id="72" name="直線コネクタ 71"/>
        <xdr:cNvCxnSpPr/>
      </xdr:nvCxnSpPr>
      <xdr:spPr>
        <a:xfrm flipV="1">
          <a:off x="3225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xdr:cNvCxnSpPr/>
      </xdr:nvCxnSpPr>
      <xdr:spPr>
        <a:xfrm flipV="1">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経常経費へのふるさとづくり寄附金による基金繰入等により，類似団体平均を</a:t>
          </a:r>
          <a:r>
            <a:rPr kumimoji="1" lang="en-US" altLang="ja-JP" sz="1300" baseline="0">
              <a:latin typeface="ＭＳ Ｐゴシック" panose="020B0600070205080204" pitchFamily="50" charset="-128"/>
              <a:ea typeface="ＭＳ Ｐゴシック" panose="020B0600070205080204" pitchFamily="50" charset="-128"/>
            </a:rPr>
            <a:t>10.5</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83.2</a:t>
          </a:r>
          <a:r>
            <a:rPr kumimoji="1" lang="ja-JP" altLang="en-US" sz="1300" baseline="0">
              <a:latin typeface="ＭＳ Ｐゴシック" panose="020B0600070205080204" pitchFamily="50" charset="-128"/>
              <a:ea typeface="ＭＳ Ｐゴシック" panose="020B0600070205080204" pitchFamily="50" charset="-128"/>
            </a:rPr>
            <a:t>％となっている。今後はふるさとづくり寄附金の運用の見直しにより比率は上昇する見込みである。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また，今後は職員数の増による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人件費の増額が見込まれるが，</a:t>
          </a:r>
          <a:r>
            <a:rPr kumimoji="1" lang="ja-JP" altLang="en-US" sz="1300" baseline="0">
              <a:latin typeface="ＭＳ Ｐゴシック" panose="020B0600070205080204" pitchFamily="50" charset="-128"/>
              <a:ea typeface="ＭＳ Ｐゴシック" panose="020B0600070205080204" pitchFamily="50" charset="-128"/>
            </a:rPr>
            <a:t>滞納処分の実施などにより税収確保に努めるとともに，事務事業の見直し等により経常経費の削減に努めていく。</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109982</xdr:rowOff>
    </xdr:from>
    <xdr:to>
      <xdr:col>23</xdr:col>
      <xdr:colOff>133350</xdr:colOff>
      <xdr:row>59</xdr:row>
      <xdr:rowOff>163068</xdr:rowOff>
    </xdr:to>
    <xdr:cxnSp macro="">
      <xdr:nvCxnSpPr>
        <xdr:cNvPr id="130" name="直線コネクタ 129"/>
        <xdr:cNvCxnSpPr/>
      </xdr:nvCxnSpPr>
      <xdr:spPr>
        <a:xfrm flipV="1">
          <a:off x="4114800" y="102255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61</xdr:row>
      <xdr:rowOff>157988</xdr:rowOff>
    </xdr:to>
    <xdr:cxnSp macro="">
      <xdr:nvCxnSpPr>
        <xdr:cNvPr id="133" name="直線コネクタ 132"/>
        <xdr:cNvCxnSpPr/>
      </xdr:nvCxnSpPr>
      <xdr:spPr>
        <a:xfrm flipV="1">
          <a:off x="3225800" y="1027861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61</xdr:row>
      <xdr:rowOff>157988</xdr:rowOff>
    </xdr:to>
    <xdr:cxnSp macro="">
      <xdr:nvCxnSpPr>
        <xdr:cNvPr id="136" name="直線コネクタ 135"/>
        <xdr:cNvCxnSpPr/>
      </xdr:nvCxnSpPr>
      <xdr:spPr>
        <a:xfrm>
          <a:off x="2336800" y="105488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167640</xdr:rowOff>
    </xdr:to>
    <xdr:cxnSp macro="">
      <xdr:nvCxnSpPr>
        <xdr:cNvPr id="139" name="直線コネクタ 138"/>
        <xdr:cNvCxnSpPr/>
      </xdr:nvCxnSpPr>
      <xdr:spPr>
        <a:xfrm flipV="1">
          <a:off x="1447800" y="105488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59182</xdr:rowOff>
    </xdr:from>
    <xdr:to>
      <xdr:col>23</xdr:col>
      <xdr:colOff>184150</xdr:colOff>
      <xdr:row>59</xdr:row>
      <xdr:rowOff>160782</xdr:rowOff>
    </xdr:to>
    <xdr:sp macro="" textlink="">
      <xdr:nvSpPr>
        <xdr:cNvPr id="149" name="楕円 148"/>
        <xdr:cNvSpPr/>
      </xdr:nvSpPr>
      <xdr:spPr>
        <a:xfrm>
          <a:off x="4902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151909</xdr:rowOff>
    </xdr:from>
    <xdr:ext cx="762000" cy="259045"/>
    <xdr:sp macro="" textlink="">
      <xdr:nvSpPr>
        <xdr:cNvPr id="150" name="財政構造の弾力性該当値テキスト"/>
        <xdr:cNvSpPr txBox="1"/>
      </xdr:nvSpPr>
      <xdr:spPr>
        <a:xfrm>
          <a:off x="5041900" y="100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112268</xdr:rowOff>
    </xdr:from>
    <xdr:to>
      <xdr:col>19</xdr:col>
      <xdr:colOff>184150</xdr:colOff>
      <xdr:row>60</xdr:row>
      <xdr:rowOff>42418</xdr:rowOff>
    </xdr:to>
    <xdr:sp macro="" textlink="">
      <xdr:nvSpPr>
        <xdr:cNvPr id="151" name="楕円 150"/>
        <xdr:cNvSpPr/>
      </xdr:nvSpPr>
      <xdr:spPr>
        <a:xfrm>
          <a:off x="4064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52595</xdr:rowOff>
    </xdr:from>
    <xdr:ext cx="736600" cy="259045"/>
    <xdr:sp macro="" textlink="">
      <xdr:nvSpPr>
        <xdr:cNvPr id="152" name="テキスト ボックス 151"/>
        <xdr:cNvSpPr txBox="1"/>
      </xdr:nvSpPr>
      <xdr:spPr>
        <a:xfrm>
          <a:off x="3733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ごみ処理業務や消防業務を一部事務組合で行っていることや，適正な定員管理に努めてきたことから類似団体平均を下回る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103,884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今後は職員数の増による人件費の増額が見込まれるが，事務事業の見直しやコスト意識を持った業務遂行を徹底し，物件費等の経費削減に努める。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133900</xdr:rowOff>
    </xdr:from>
    <xdr:to>
      <xdr:col>23</xdr:col>
      <xdr:colOff>133350</xdr:colOff>
      <xdr:row>83</xdr:row>
      <xdr:rowOff>158606</xdr:rowOff>
    </xdr:to>
    <xdr:cxnSp macro="">
      <xdr:nvCxnSpPr>
        <xdr:cNvPr id="193" name="直線コネクタ 192"/>
        <xdr:cNvCxnSpPr/>
      </xdr:nvCxnSpPr>
      <xdr:spPr>
        <a:xfrm>
          <a:off x="4114800" y="14364250"/>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125360</xdr:rowOff>
    </xdr:from>
    <xdr:to>
      <xdr:col>19</xdr:col>
      <xdr:colOff>133350</xdr:colOff>
      <xdr:row>83</xdr:row>
      <xdr:rowOff>133900</xdr:rowOff>
    </xdr:to>
    <xdr:cxnSp macro="">
      <xdr:nvCxnSpPr>
        <xdr:cNvPr id="196" name="直線コネクタ 195"/>
        <xdr:cNvCxnSpPr/>
      </xdr:nvCxnSpPr>
      <xdr:spPr>
        <a:xfrm>
          <a:off x="3225800" y="14355710"/>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118269</xdr:rowOff>
    </xdr:from>
    <xdr:to>
      <xdr:col>15</xdr:col>
      <xdr:colOff>82550</xdr:colOff>
      <xdr:row>83</xdr:row>
      <xdr:rowOff>125360</xdr:rowOff>
    </xdr:to>
    <xdr:cxnSp macro="">
      <xdr:nvCxnSpPr>
        <xdr:cNvPr id="199" name="直線コネクタ 198"/>
        <xdr:cNvCxnSpPr/>
      </xdr:nvCxnSpPr>
      <xdr:spPr>
        <a:xfrm>
          <a:off x="2336800" y="14348619"/>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105654</xdr:rowOff>
    </xdr:from>
    <xdr:to>
      <xdr:col>11</xdr:col>
      <xdr:colOff>31750</xdr:colOff>
      <xdr:row>83</xdr:row>
      <xdr:rowOff>118269</xdr:rowOff>
    </xdr:to>
    <xdr:cxnSp macro="">
      <xdr:nvCxnSpPr>
        <xdr:cNvPr id="202" name="直線コネクタ 201"/>
        <xdr:cNvCxnSpPr/>
      </xdr:nvCxnSpPr>
      <xdr:spPr>
        <a:xfrm>
          <a:off x="1447800" y="14336004"/>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107806</xdr:rowOff>
    </xdr:from>
    <xdr:to>
      <xdr:col>23</xdr:col>
      <xdr:colOff>184150</xdr:colOff>
      <xdr:row>84</xdr:row>
      <xdr:rowOff>37956</xdr:rowOff>
    </xdr:to>
    <xdr:sp macro="" textlink="">
      <xdr:nvSpPr>
        <xdr:cNvPr id="212" name="楕円 211"/>
        <xdr:cNvSpPr/>
      </xdr:nvSpPr>
      <xdr:spPr>
        <a:xfrm>
          <a:off x="49022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124333</xdr:rowOff>
    </xdr:from>
    <xdr:ext cx="762000" cy="259045"/>
    <xdr:sp macro="" textlink="">
      <xdr:nvSpPr>
        <xdr:cNvPr id="213" name="人件費・物件費等の状況該当値テキスト"/>
        <xdr:cNvSpPr txBox="1"/>
      </xdr:nvSpPr>
      <xdr:spPr>
        <a:xfrm>
          <a:off x="5041900" y="141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83100</xdr:rowOff>
    </xdr:from>
    <xdr:to>
      <xdr:col>19</xdr:col>
      <xdr:colOff>184150</xdr:colOff>
      <xdr:row>84</xdr:row>
      <xdr:rowOff>13250</xdr:rowOff>
    </xdr:to>
    <xdr:sp macro="" textlink="">
      <xdr:nvSpPr>
        <xdr:cNvPr id="214" name="楕円 213"/>
        <xdr:cNvSpPr/>
      </xdr:nvSpPr>
      <xdr:spPr>
        <a:xfrm>
          <a:off x="4064000" y="14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23427</xdr:rowOff>
    </xdr:from>
    <xdr:ext cx="736600" cy="259045"/>
    <xdr:sp macro="" textlink="">
      <xdr:nvSpPr>
        <xdr:cNvPr id="215" name="テキスト ボックス 214"/>
        <xdr:cNvSpPr txBox="1"/>
      </xdr:nvSpPr>
      <xdr:spPr>
        <a:xfrm>
          <a:off x="3733800" y="1408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74560</xdr:rowOff>
    </xdr:from>
    <xdr:to>
      <xdr:col>15</xdr:col>
      <xdr:colOff>133350</xdr:colOff>
      <xdr:row>84</xdr:row>
      <xdr:rowOff>4710</xdr:rowOff>
    </xdr:to>
    <xdr:sp macro="" textlink="">
      <xdr:nvSpPr>
        <xdr:cNvPr id="216" name="楕円 215"/>
        <xdr:cNvSpPr/>
      </xdr:nvSpPr>
      <xdr:spPr>
        <a:xfrm>
          <a:off x="3175000" y="143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14887</xdr:rowOff>
    </xdr:from>
    <xdr:ext cx="762000" cy="259045"/>
    <xdr:sp macro="" textlink="">
      <xdr:nvSpPr>
        <xdr:cNvPr id="217" name="テキスト ボックス 216"/>
        <xdr:cNvSpPr txBox="1"/>
      </xdr:nvSpPr>
      <xdr:spPr>
        <a:xfrm>
          <a:off x="2844800" y="140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67469</xdr:rowOff>
    </xdr:from>
    <xdr:to>
      <xdr:col>11</xdr:col>
      <xdr:colOff>82550</xdr:colOff>
      <xdr:row>83</xdr:row>
      <xdr:rowOff>169069</xdr:rowOff>
    </xdr:to>
    <xdr:sp macro="" textlink="">
      <xdr:nvSpPr>
        <xdr:cNvPr id="218" name="楕円 217"/>
        <xdr:cNvSpPr/>
      </xdr:nvSpPr>
      <xdr:spPr>
        <a:xfrm>
          <a:off x="2286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7796</xdr:rowOff>
    </xdr:from>
    <xdr:ext cx="762000" cy="259045"/>
    <xdr:sp macro="" textlink="">
      <xdr:nvSpPr>
        <xdr:cNvPr id="219" name="テキスト ボックス 218"/>
        <xdr:cNvSpPr txBox="1"/>
      </xdr:nvSpPr>
      <xdr:spPr>
        <a:xfrm>
          <a:off x="1955800" y="140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54854</xdr:rowOff>
    </xdr:from>
    <xdr:to>
      <xdr:col>7</xdr:col>
      <xdr:colOff>31750</xdr:colOff>
      <xdr:row>83</xdr:row>
      <xdr:rowOff>156454</xdr:rowOff>
    </xdr:to>
    <xdr:sp macro="" textlink="">
      <xdr:nvSpPr>
        <xdr:cNvPr id="220" name="楕円 219"/>
        <xdr:cNvSpPr/>
      </xdr:nvSpPr>
      <xdr:spPr>
        <a:xfrm>
          <a:off x="1397000" y="14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166631</xdr:rowOff>
    </xdr:from>
    <xdr:ext cx="762000" cy="259045"/>
    <xdr:sp macro="" textlink="">
      <xdr:nvSpPr>
        <xdr:cNvPr id="221" name="テキスト ボックス 220"/>
        <xdr:cNvSpPr txBox="1"/>
      </xdr:nvSpPr>
      <xdr:spPr>
        <a:xfrm>
          <a:off x="1066800" y="140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である。国より低い水準であるが，類似団体平均とほぼ同水準である。今度も制度・給付を適正に維持していく。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85271</xdr:rowOff>
    </xdr:to>
    <xdr:cxnSp macro="">
      <xdr:nvCxnSpPr>
        <xdr:cNvPr id="257" name="直線コネクタ 256"/>
        <xdr:cNvCxnSpPr/>
      </xdr:nvCxnSpPr>
      <xdr:spPr>
        <a:xfrm flipV="1">
          <a:off x="16179800" y="1481182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60" name="直線コネクタ 259"/>
        <xdr:cNvCxnSpPr/>
      </xdr:nvCxnSpPr>
      <xdr:spPr>
        <a:xfrm>
          <a:off x="15290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86</xdr:row>
      <xdr:rowOff>170543</xdr:rowOff>
    </xdr:to>
    <xdr:cxnSp macro="">
      <xdr:nvCxnSpPr>
        <xdr:cNvPr id="263" name="直線コネクタ 262"/>
        <xdr:cNvCxnSpPr/>
      </xdr:nvCxnSpPr>
      <xdr:spPr>
        <a:xfrm>
          <a:off x="14401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170543</xdr:rowOff>
    </xdr:to>
    <xdr:cxnSp macro="">
      <xdr:nvCxnSpPr>
        <xdr:cNvPr id="266" name="直線コネクタ 265"/>
        <xdr:cNvCxnSpPr/>
      </xdr:nvCxnSpPr>
      <xdr:spPr>
        <a:xfrm>
          <a:off x="13512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7"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5" name="テキスト ボックス 284"/>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管理者制度の導入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は職員数の増が見込まれるが，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の見直しとともに，指定管理者制度や再任用制度の活用により適正な定員管理を実施していく。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147108</xdr:rowOff>
    </xdr:from>
    <xdr:to>
      <xdr:col>81</xdr:col>
      <xdr:colOff>44450</xdr:colOff>
      <xdr:row>59</xdr:row>
      <xdr:rowOff>31962</xdr:rowOff>
    </xdr:to>
    <xdr:cxnSp macro="">
      <xdr:nvCxnSpPr>
        <xdr:cNvPr id="320" name="直線コネクタ 319"/>
        <xdr:cNvCxnSpPr/>
      </xdr:nvCxnSpPr>
      <xdr:spPr>
        <a:xfrm>
          <a:off x="16179800" y="1009120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147108</xdr:rowOff>
    </xdr:to>
    <xdr:cxnSp macro="">
      <xdr:nvCxnSpPr>
        <xdr:cNvPr id="323" name="直線コネクタ 322"/>
        <xdr:cNvCxnSpPr/>
      </xdr:nvCxnSpPr>
      <xdr:spPr>
        <a:xfrm>
          <a:off x="15290800" y="100791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137054</xdr:rowOff>
    </xdr:to>
    <xdr:cxnSp macro="">
      <xdr:nvCxnSpPr>
        <xdr:cNvPr id="326" name="直線コネクタ 325"/>
        <xdr:cNvCxnSpPr/>
      </xdr:nvCxnSpPr>
      <xdr:spPr>
        <a:xfrm flipV="1">
          <a:off x="14401800" y="100791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129011</xdr:rowOff>
    </xdr:from>
    <xdr:to>
      <xdr:col>68</xdr:col>
      <xdr:colOff>152400</xdr:colOff>
      <xdr:row>58</xdr:row>
      <xdr:rowOff>137054</xdr:rowOff>
    </xdr:to>
    <xdr:cxnSp macro="">
      <xdr:nvCxnSpPr>
        <xdr:cNvPr id="329" name="直線コネクタ 328"/>
        <xdr:cNvCxnSpPr/>
      </xdr:nvCxnSpPr>
      <xdr:spPr>
        <a:xfrm>
          <a:off x="13512800" y="100731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152612</xdr:rowOff>
    </xdr:from>
    <xdr:to>
      <xdr:col>81</xdr:col>
      <xdr:colOff>95250</xdr:colOff>
      <xdr:row>59</xdr:row>
      <xdr:rowOff>82762</xdr:rowOff>
    </xdr:to>
    <xdr:sp macro="" textlink="">
      <xdr:nvSpPr>
        <xdr:cNvPr id="339" name="楕円 338"/>
        <xdr:cNvSpPr/>
      </xdr:nvSpPr>
      <xdr:spPr>
        <a:xfrm>
          <a:off x="16967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169139</xdr:rowOff>
    </xdr:from>
    <xdr:ext cx="762000" cy="259045"/>
    <xdr:sp macro="" textlink="">
      <xdr:nvSpPr>
        <xdr:cNvPr id="340" name="定員管理の状況該当値テキスト"/>
        <xdr:cNvSpPr txBox="1"/>
      </xdr:nvSpPr>
      <xdr:spPr>
        <a:xfrm>
          <a:off x="17106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96308</xdr:rowOff>
    </xdr:from>
    <xdr:to>
      <xdr:col>77</xdr:col>
      <xdr:colOff>95250</xdr:colOff>
      <xdr:row>59</xdr:row>
      <xdr:rowOff>26458</xdr:rowOff>
    </xdr:to>
    <xdr:sp macro="" textlink="">
      <xdr:nvSpPr>
        <xdr:cNvPr id="341" name="楕円 340"/>
        <xdr:cNvSpPr/>
      </xdr:nvSpPr>
      <xdr:spPr>
        <a:xfrm>
          <a:off x="16129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36635</xdr:rowOff>
    </xdr:from>
    <xdr:ext cx="736600" cy="259045"/>
    <xdr:sp macro="" textlink="">
      <xdr:nvSpPr>
        <xdr:cNvPr id="342" name="テキスト ボックス 341"/>
        <xdr:cNvSpPr txBox="1"/>
      </xdr:nvSpPr>
      <xdr:spPr>
        <a:xfrm>
          <a:off x="15798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3" name="楕円 342"/>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4" name="テキスト ボックス 343"/>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86254</xdr:rowOff>
    </xdr:from>
    <xdr:to>
      <xdr:col>68</xdr:col>
      <xdr:colOff>203200</xdr:colOff>
      <xdr:row>59</xdr:row>
      <xdr:rowOff>16404</xdr:rowOff>
    </xdr:to>
    <xdr:sp macro="" textlink="">
      <xdr:nvSpPr>
        <xdr:cNvPr id="345" name="楕円 344"/>
        <xdr:cNvSpPr/>
      </xdr:nvSpPr>
      <xdr:spPr>
        <a:xfrm>
          <a:off x="143510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26581</xdr:rowOff>
    </xdr:from>
    <xdr:ext cx="762000" cy="259045"/>
    <xdr:sp macro="" textlink="">
      <xdr:nvSpPr>
        <xdr:cNvPr id="346" name="テキスト ボックス 345"/>
        <xdr:cNvSpPr txBox="1"/>
      </xdr:nvSpPr>
      <xdr:spPr>
        <a:xfrm>
          <a:off x="14020800" y="97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78211</xdr:rowOff>
    </xdr:from>
    <xdr:to>
      <xdr:col>64</xdr:col>
      <xdr:colOff>152400</xdr:colOff>
      <xdr:row>59</xdr:row>
      <xdr:rowOff>8361</xdr:rowOff>
    </xdr:to>
    <xdr:sp macro="" textlink="">
      <xdr:nvSpPr>
        <xdr:cNvPr id="347" name="楕円 346"/>
        <xdr:cNvSpPr/>
      </xdr:nvSpPr>
      <xdr:spPr>
        <a:xfrm>
          <a:off x="13462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18538</xdr:rowOff>
    </xdr:from>
    <xdr:ext cx="762000" cy="259045"/>
    <xdr:sp macro="" textlink="">
      <xdr:nvSpPr>
        <xdr:cNvPr id="348" name="テキスト ボックス 347"/>
        <xdr:cNvSpPr txBox="1"/>
      </xdr:nvSpPr>
      <xdr:spPr>
        <a:xfrm>
          <a:off x="13131800" y="97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年度は，中学校用地買収債の元金償還の終了等により前年度から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今後は公共施設の大規模改修等による起債が見込まれるが，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122174</xdr:rowOff>
    </xdr:to>
    <xdr:cxnSp macro="">
      <xdr:nvCxnSpPr>
        <xdr:cNvPr id="379" name="直線コネクタ 378"/>
        <xdr:cNvCxnSpPr/>
      </xdr:nvCxnSpPr>
      <xdr:spPr>
        <a:xfrm flipV="1">
          <a:off x="16179800" y="69367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151130</xdr:rowOff>
    </xdr:to>
    <xdr:cxnSp macro="">
      <xdr:nvCxnSpPr>
        <xdr:cNvPr id="382" name="直線コネクタ 381"/>
        <xdr:cNvCxnSpPr/>
      </xdr:nvCxnSpPr>
      <xdr:spPr>
        <a:xfrm flipV="1">
          <a:off x="15290800" y="698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42418</xdr:rowOff>
    </xdr:to>
    <xdr:cxnSp macro="">
      <xdr:nvCxnSpPr>
        <xdr:cNvPr id="385" name="直線コネクタ 384"/>
        <xdr:cNvCxnSpPr/>
      </xdr:nvCxnSpPr>
      <xdr:spPr>
        <a:xfrm flipV="1">
          <a:off x="14401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42418</xdr:rowOff>
    </xdr:to>
    <xdr:cxnSp macro="">
      <xdr:nvCxnSpPr>
        <xdr:cNvPr id="388" name="直線コネクタ 387"/>
        <xdr:cNvCxnSpPr/>
      </xdr:nvCxnSpPr>
      <xdr:spPr>
        <a:xfrm>
          <a:off x="13512800" y="706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8" name="楕円 397"/>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9"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400" name="楕円 399"/>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401" name="テキスト ボックス 400"/>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3" name="テキスト ボックス 40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4" name="楕円 403"/>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5" name="テキスト ボックス 404"/>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6" name="楕円 405"/>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7" name="テキスト ボックス 406"/>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定時償還による起債残高の減及び充当可能基金の増等により，比率なしとなっている。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今後は公共施設の大規模改修等による起債が見込まれるが，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公債費の動向を考慮した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計画的な定員管理に努めてきたことから，類似団体平均を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人員配置の見直し等により職員数は増加傾向にあるが，定員適正化計画の見直しとともに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指定管理者制度や再任用制度の活用等により人件費の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20320</xdr:rowOff>
    </xdr:to>
    <xdr:cxnSp macro="">
      <xdr:nvCxnSpPr>
        <xdr:cNvPr id="66" name="直線コネクタ 65"/>
        <xdr:cNvCxnSpPr/>
      </xdr:nvCxnSpPr>
      <xdr:spPr>
        <a:xfrm>
          <a:off x="3987800" y="6108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20320</xdr:rowOff>
    </xdr:to>
    <xdr:cxnSp macro="">
      <xdr:nvCxnSpPr>
        <xdr:cNvPr id="69" name="直線コネクタ 68"/>
        <xdr:cNvCxnSpPr/>
      </xdr:nvCxnSpPr>
      <xdr:spPr>
        <a:xfrm flipV="1">
          <a:off x="3098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43180</xdr:rowOff>
    </xdr:to>
    <xdr:cxnSp macro="">
      <xdr:nvCxnSpPr>
        <xdr:cNvPr id="72" name="直線コネクタ 71"/>
        <xdr:cNvCxnSpPr/>
      </xdr:nvCxnSpPr>
      <xdr:spPr>
        <a:xfrm flipV="1">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119380</xdr:rowOff>
    </xdr:to>
    <xdr:cxnSp macro="">
      <xdr:nvCxnSpPr>
        <xdr:cNvPr id="75" name="直線コネクタ 74"/>
        <xdr:cNvCxnSpPr/>
      </xdr:nvCxnSpPr>
      <xdr:spPr>
        <a:xfrm flipV="1">
          <a:off x="1320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守谷市行政改革大綱に基づき業務の民間委託等を進めてきたことから委託料が増加傾向にあり，類似団体平均を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民間委託の活用を推進していく方針であるため委託料の増加が見込まれるが，徹底した経常経費の見直しを行い，物件費の削減に努める。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108712</xdr:rowOff>
    </xdr:to>
    <xdr:cxnSp macro="">
      <xdr:nvCxnSpPr>
        <xdr:cNvPr id="125" name="直線コネクタ 124"/>
        <xdr:cNvCxnSpPr/>
      </xdr:nvCxnSpPr>
      <xdr:spPr>
        <a:xfrm flipV="1">
          <a:off x="15671800" y="31033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74422</xdr:rowOff>
    </xdr:to>
    <xdr:cxnSp macro="">
      <xdr:nvCxnSpPr>
        <xdr:cNvPr id="128" name="直線コネクタ 127"/>
        <xdr:cNvCxnSpPr/>
      </xdr:nvCxnSpPr>
      <xdr:spPr>
        <a:xfrm flipV="1">
          <a:off x="14782800" y="31948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74422</xdr:rowOff>
    </xdr:to>
    <xdr:cxnSp macro="">
      <xdr:nvCxnSpPr>
        <xdr:cNvPr id="131" name="直線コネクタ 130"/>
        <xdr:cNvCxnSpPr/>
      </xdr:nvCxnSpPr>
      <xdr:spPr>
        <a:xfrm>
          <a:off x="13893800" y="3249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1270</xdr:rowOff>
    </xdr:to>
    <xdr:cxnSp macro="">
      <xdr:nvCxnSpPr>
        <xdr:cNvPr id="134" name="直線コネクタ 133"/>
        <xdr:cNvCxnSpPr/>
      </xdr:nvCxnSpPr>
      <xdr:spPr>
        <a:xfrm flipV="1">
          <a:off x="13004800" y="3249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6" name="楕円 145"/>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7" name="テキスト ボックス 146"/>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8" name="楕円 147"/>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9" name="テキスト ボックス 148"/>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0" name="楕円 149"/>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1" name="テキスト ボックス 150"/>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高齢化率が低いこと等から，類似団体平均より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子育て関連を柱とした福祉施策を市の重点施策としている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市単独扶助の見直しなどを行い適正な執行に務める。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156935</xdr:rowOff>
    </xdr:to>
    <xdr:cxnSp macro="">
      <xdr:nvCxnSpPr>
        <xdr:cNvPr id="188" name="直線コネクタ 187"/>
        <xdr:cNvCxnSpPr/>
      </xdr:nvCxnSpPr>
      <xdr:spPr>
        <a:xfrm flipV="1">
          <a:off x="3987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55</xdr:row>
      <xdr:rowOff>118835</xdr:rowOff>
    </xdr:to>
    <xdr:cxnSp macro="">
      <xdr:nvCxnSpPr>
        <xdr:cNvPr id="191" name="直線コネクタ 190"/>
        <xdr:cNvCxnSpPr/>
      </xdr:nvCxnSpPr>
      <xdr:spPr>
        <a:xfrm flipV="1">
          <a:off x="3098800" y="924378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4" name="直線コネクタ 193"/>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107950</xdr:rowOff>
    </xdr:to>
    <xdr:cxnSp macro="">
      <xdr:nvCxnSpPr>
        <xdr:cNvPr id="197" name="直線コネクタ 196"/>
        <xdr:cNvCxnSpPr/>
      </xdr:nvCxnSpPr>
      <xdr:spPr>
        <a:xfrm>
          <a:off x="1320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09" name="楕円 208"/>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0" name="テキスト ボックス 209"/>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公共下水道事業を法適で行っており，当該事業に対する繰出金が補助費等に計上されていることもあるが，公営企業や事業会計に対する繰出金が類似団体と比較し少ないことから，類似団体平均を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今後も，特別会計の独立採算の原則に基づき適正な運営を行い，普通会計の負担額を減らすよう努める。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48623</xdr:rowOff>
    </xdr:from>
    <xdr:to>
      <xdr:col>82</xdr:col>
      <xdr:colOff>107950</xdr:colOff>
      <xdr:row>54</xdr:row>
      <xdr:rowOff>61685</xdr:rowOff>
    </xdr:to>
    <xdr:cxnSp macro="">
      <xdr:nvCxnSpPr>
        <xdr:cNvPr id="251" name="直線コネクタ 250"/>
        <xdr:cNvCxnSpPr/>
      </xdr:nvCxnSpPr>
      <xdr:spPr>
        <a:xfrm>
          <a:off x="15671800" y="93069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48623</xdr:rowOff>
    </xdr:to>
    <xdr:cxnSp macro="">
      <xdr:nvCxnSpPr>
        <xdr:cNvPr id="254" name="直線コネクタ 253"/>
        <xdr:cNvCxnSpPr/>
      </xdr:nvCxnSpPr>
      <xdr:spPr>
        <a:xfrm>
          <a:off x="14782800" y="92938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61685</xdr:rowOff>
    </xdr:to>
    <xdr:cxnSp macro="">
      <xdr:nvCxnSpPr>
        <xdr:cNvPr id="257" name="直線コネクタ 256"/>
        <xdr:cNvCxnSpPr/>
      </xdr:nvCxnSpPr>
      <xdr:spPr>
        <a:xfrm flipV="1">
          <a:off x="13893800" y="92938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81280</xdr:rowOff>
    </xdr:to>
    <xdr:cxnSp macro="">
      <xdr:nvCxnSpPr>
        <xdr:cNvPr id="260" name="直線コネクタ 259"/>
        <xdr:cNvCxnSpPr/>
      </xdr:nvCxnSpPr>
      <xdr:spPr>
        <a:xfrm flipV="1">
          <a:off x="13004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169273</xdr:rowOff>
    </xdr:from>
    <xdr:to>
      <xdr:col>78</xdr:col>
      <xdr:colOff>120650</xdr:colOff>
      <xdr:row>54</xdr:row>
      <xdr:rowOff>99423</xdr:rowOff>
    </xdr:to>
    <xdr:sp macro="" textlink="">
      <xdr:nvSpPr>
        <xdr:cNvPr id="272" name="楕円 271"/>
        <xdr:cNvSpPr/>
      </xdr:nvSpPr>
      <xdr:spPr>
        <a:xfrm>
          <a:off x="15621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109600</xdr:rowOff>
    </xdr:from>
    <xdr:ext cx="736600" cy="259045"/>
    <xdr:sp macro="" textlink="">
      <xdr:nvSpPr>
        <xdr:cNvPr id="273" name="テキスト ボックス 272"/>
        <xdr:cNvSpPr txBox="1"/>
      </xdr:nvSpPr>
      <xdr:spPr>
        <a:xfrm>
          <a:off x="15290800" y="902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74" name="楕円 273"/>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75" name="テキスト ボックス 274"/>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6" name="楕円 275"/>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7" name="テキスト ボックス 276"/>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8" name="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今後も一部事務組合経費の精査などで補助費等の抑制に努める。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94343</xdr:rowOff>
    </xdr:to>
    <xdr:cxnSp macro="">
      <xdr:nvCxnSpPr>
        <xdr:cNvPr id="313" name="直線コネクタ 312"/>
        <xdr:cNvCxnSpPr/>
      </xdr:nvCxnSpPr>
      <xdr:spPr>
        <a:xfrm flipV="1">
          <a:off x="15671800" y="6596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38</xdr:row>
      <xdr:rowOff>94343</xdr:rowOff>
    </xdr:to>
    <xdr:cxnSp macro="">
      <xdr:nvCxnSpPr>
        <xdr:cNvPr id="316" name="直線コネクタ 315"/>
        <xdr:cNvCxnSpPr/>
      </xdr:nvCxnSpPr>
      <xdr:spPr>
        <a:xfrm>
          <a:off x="14782800" y="660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94343</xdr:rowOff>
    </xdr:to>
    <xdr:cxnSp macro="">
      <xdr:nvCxnSpPr>
        <xdr:cNvPr id="319" name="直線コネクタ 318"/>
        <xdr:cNvCxnSpPr/>
      </xdr:nvCxnSpPr>
      <xdr:spPr>
        <a:xfrm>
          <a:off x="13893800" y="65506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22497</xdr:rowOff>
    </xdr:from>
    <xdr:to>
      <xdr:col>69</xdr:col>
      <xdr:colOff>92075</xdr:colOff>
      <xdr:row>38</xdr:row>
      <xdr:rowOff>35560</xdr:rowOff>
    </xdr:to>
    <xdr:cxnSp macro="">
      <xdr:nvCxnSpPr>
        <xdr:cNvPr id="322" name="直線コネクタ 321"/>
        <xdr:cNvCxnSpPr/>
      </xdr:nvCxnSpPr>
      <xdr:spPr>
        <a:xfrm>
          <a:off x="13004800" y="65375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2" name="楕円 33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4" name="楕円 333"/>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5" name="テキスト ボックス 334"/>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6" name="楕円 335"/>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7" name="テキスト ボックス 336"/>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8" name="楕円 33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9" name="テキスト ボックス 33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143147</xdr:rowOff>
    </xdr:from>
    <xdr:to>
      <xdr:col>65</xdr:col>
      <xdr:colOff>53975</xdr:colOff>
      <xdr:row>38</xdr:row>
      <xdr:rowOff>73297</xdr:rowOff>
    </xdr:to>
    <xdr:sp macro="" textlink="">
      <xdr:nvSpPr>
        <xdr:cNvPr id="340" name="楕円 339"/>
        <xdr:cNvSpPr/>
      </xdr:nvSpPr>
      <xdr:spPr>
        <a:xfrm>
          <a:off x="12954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58074</xdr:rowOff>
    </xdr:from>
    <xdr:ext cx="762000" cy="259045"/>
    <xdr:sp macro="" textlink="">
      <xdr:nvSpPr>
        <xdr:cNvPr id="341" name="テキスト ボックス 340"/>
        <xdr:cNvSpPr txBox="1"/>
      </xdr:nvSpPr>
      <xdr:spPr>
        <a:xfrm>
          <a:off x="12623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中学校用地買収債の元金償還の終了等により前年度から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に係る起債が見込まれるが，公共公益施設整備基金の計画的な運用を図りながら，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世代間の公平性に配慮した借入れを実施していく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44704</xdr:rowOff>
    </xdr:to>
    <xdr:cxnSp macro="">
      <xdr:nvCxnSpPr>
        <xdr:cNvPr id="371" name="直線コネクタ 370"/>
        <xdr:cNvCxnSpPr/>
      </xdr:nvCxnSpPr>
      <xdr:spPr>
        <a:xfrm flipV="1">
          <a:off x="3987800" y="130246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127000</xdr:rowOff>
    </xdr:to>
    <xdr:cxnSp macro="">
      <xdr:nvCxnSpPr>
        <xdr:cNvPr id="374" name="直線コネクタ 373"/>
        <xdr:cNvCxnSpPr/>
      </xdr:nvCxnSpPr>
      <xdr:spPr>
        <a:xfrm flipV="1">
          <a:off x="3098800" y="130749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7" name="直線コネクタ 376"/>
        <xdr:cNvCxnSpPr/>
      </xdr:nvCxnSpPr>
      <xdr:spPr>
        <a:xfrm>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19558</xdr:rowOff>
    </xdr:to>
    <xdr:cxnSp macro="">
      <xdr:nvCxnSpPr>
        <xdr:cNvPr id="380" name="直線コネクタ 379"/>
        <xdr:cNvCxnSpPr/>
      </xdr:nvCxnSpPr>
      <xdr:spPr>
        <a:xfrm flipV="1">
          <a:off x="1320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90" name="楕円 389"/>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1"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2" name="楕円 391"/>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3" name="テキスト ボックス 392"/>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4" name="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6" name="楕円 395"/>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7" name="テキスト ボックス 396"/>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民間委託等の推進により物件費の比率が高いほか，一部事務組合の負担金等の補助費等の比率が高い傾向があ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今後も事務事業評価による事業の見直しを行い，経常経費の削減に努める。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5842</xdr:rowOff>
    </xdr:to>
    <xdr:cxnSp macro="">
      <xdr:nvCxnSpPr>
        <xdr:cNvPr id="430" name="直線コネクタ 429"/>
        <xdr:cNvCxnSpPr/>
      </xdr:nvCxnSpPr>
      <xdr:spPr>
        <a:xfrm>
          <a:off x="15671800" y="1320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78</xdr:row>
      <xdr:rowOff>72137</xdr:rowOff>
    </xdr:to>
    <xdr:cxnSp macro="">
      <xdr:nvCxnSpPr>
        <xdr:cNvPr id="433" name="直線コネクタ 432"/>
        <xdr:cNvCxnSpPr/>
      </xdr:nvCxnSpPr>
      <xdr:spPr>
        <a:xfrm flipV="1">
          <a:off x="14782800" y="13207492"/>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72137</xdr:rowOff>
    </xdr:to>
    <xdr:cxnSp macro="">
      <xdr:nvCxnSpPr>
        <xdr:cNvPr id="436" name="直線コネクタ 435"/>
        <xdr:cNvCxnSpPr/>
      </xdr:nvCxnSpPr>
      <xdr:spPr>
        <a:xfrm>
          <a:off x="13893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17272</xdr:rowOff>
    </xdr:to>
    <xdr:cxnSp macro="">
      <xdr:nvCxnSpPr>
        <xdr:cNvPr id="439" name="直線コネクタ 438"/>
        <xdr:cNvCxnSpPr/>
      </xdr:nvCxnSpPr>
      <xdr:spPr>
        <a:xfrm>
          <a:off x="13004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9" name="楕円 448"/>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0"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7" name="楕円 456"/>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8" name="テキスト ボックス 457"/>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75451</xdr:rowOff>
    </xdr:from>
    <xdr:to>
      <xdr:col>29</xdr:col>
      <xdr:colOff>127000</xdr:colOff>
      <xdr:row>18</xdr:row>
      <xdr:rowOff>90481</xdr:rowOff>
    </xdr:to>
    <xdr:cxnSp macro="">
      <xdr:nvCxnSpPr>
        <xdr:cNvPr id="50" name="直線コネクタ 49"/>
        <xdr:cNvCxnSpPr/>
      </xdr:nvCxnSpPr>
      <xdr:spPr bwMode="auto">
        <a:xfrm flipV="1">
          <a:off x="5003800" y="3209176"/>
          <a:ext cx="64770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90481</xdr:rowOff>
    </xdr:from>
    <xdr:to>
      <xdr:col>26</xdr:col>
      <xdr:colOff>50800</xdr:colOff>
      <xdr:row>18</xdr:row>
      <xdr:rowOff>95034</xdr:rowOff>
    </xdr:to>
    <xdr:cxnSp macro="">
      <xdr:nvCxnSpPr>
        <xdr:cNvPr id="53" name="直線コネクタ 52"/>
        <xdr:cNvCxnSpPr/>
      </xdr:nvCxnSpPr>
      <xdr:spPr bwMode="auto">
        <a:xfrm flipV="1">
          <a:off x="4305300" y="3224206"/>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63259</xdr:rowOff>
    </xdr:from>
    <xdr:to>
      <xdr:col>22</xdr:col>
      <xdr:colOff>114300</xdr:colOff>
      <xdr:row>18</xdr:row>
      <xdr:rowOff>95034</xdr:rowOff>
    </xdr:to>
    <xdr:cxnSp macro="">
      <xdr:nvCxnSpPr>
        <xdr:cNvPr id="56" name="直線コネクタ 55"/>
        <xdr:cNvCxnSpPr/>
      </xdr:nvCxnSpPr>
      <xdr:spPr bwMode="auto">
        <a:xfrm>
          <a:off x="3606800" y="3196984"/>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54439</xdr:rowOff>
    </xdr:from>
    <xdr:to>
      <xdr:col>18</xdr:col>
      <xdr:colOff>177800</xdr:colOff>
      <xdr:row>18</xdr:row>
      <xdr:rowOff>63259</xdr:rowOff>
    </xdr:to>
    <xdr:cxnSp macro="">
      <xdr:nvCxnSpPr>
        <xdr:cNvPr id="59" name="直線コネクタ 58"/>
        <xdr:cNvCxnSpPr/>
      </xdr:nvCxnSpPr>
      <xdr:spPr bwMode="auto">
        <a:xfrm>
          <a:off x="2908300" y="3188164"/>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24651</xdr:rowOff>
    </xdr:from>
    <xdr:to>
      <xdr:col>29</xdr:col>
      <xdr:colOff>177800</xdr:colOff>
      <xdr:row>18</xdr:row>
      <xdr:rowOff>126250</xdr:rowOff>
    </xdr:to>
    <xdr:sp macro="" textlink="">
      <xdr:nvSpPr>
        <xdr:cNvPr id="69" name="楕円 68"/>
        <xdr:cNvSpPr/>
      </xdr:nvSpPr>
      <xdr:spPr bwMode="auto">
        <a:xfrm>
          <a:off x="5600700" y="31583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168178</xdr:rowOff>
    </xdr:from>
    <xdr:ext cx="762000" cy="259045"/>
    <xdr:sp macro="" textlink="">
      <xdr:nvSpPr>
        <xdr:cNvPr id="70" name="人口1人当たり決算額の推移該当値テキスト130"/>
        <xdr:cNvSpPr txBox="1"/>
      </xdr:nvSpPr>
      <xdr:spPr>
        <a:xfrm>
          <a:off x="5740400" y="31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39681</xdr:rowOff>
    </xdr:from>
    <xdr:to>
      <xdr:col>26</xdr:col>
      <xdr:colOff>101600</xdr:colOff>
      <xdr:row>18</xdr:row>
      <xdr:rowOff>141281</xdr:rowOff>
    </xdr:to>
    <xdr:sp macro="" textlink="">
      <xdr:nvSpPr>
        <xdr:cNvPr id="71" name="楕円 70"/>
        <xdr:cNvSpPr/>
      </xdr:nvSpPr>
      <xdr:spPr bwMode="auto">
        <a:xfrm>
          <a:off x="4953000" y="317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126058</xdr:rowOff>
    </xdr:from>
    <xdr:ext cx="736600" cy="259045"/>
    <xdr:sp macro="" textlink="">
      <xdr:nvSpPr>
        <xdr:cNvPr id="72" name="テキスト ボックス 71"/>
        <xdr:cNvSpPr txBox="1"/>
      </xdr:nvSpPr>
      <xdr:spPr>
        <a:xfrm>
          <a:off x="4622800" y="325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44234</xdr:rowOff>
    </xdr:from>
    <xdr:to>
      <xdr:col>22</xdr:col>
      <xdr:colOff>165100</xdr:colOff>
      <xdr:row>18</xdr:row>
      <xdr:rowOff>145834</xdr:rowOff>
    </xdr:to>
    <xdr:sp macro="" textlink="">
      <xdr:nvSpPr>
        <xdr:cNvPr id="73" name="楕円 72"/>
        <xdr:cNvSpPr/>
      </xdr:nvSpPr>
      <xdr:spPr bwMode="auto">
        <a:xfrm>
          <a:off x="4254500" y="31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130611</xdr:rowOff>
    </xdr:from>
    <xdr:ext cx="762000" cy="259045"/>
    <xdr:sp macro="" textlink="">
      <xdr:nvSpPr>
        <xdr:cNvPr id="74" name="テキスト ボックス 73"/>
        <xdr:cNvSpPr txBox="1"/>
      </xdr:nvSpPr>
      <xdr:spPr>
        <a:xfrm>
          <a:off x="3924300" y="32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12459</xdr:rowOff>
    </xdr:from>
    <xdr:to>
      <xdr:col>19</xdr:col>
      <xdr:colOff>38100</xdr:colOff>
      <xdr:row>18</xdr:row>
      <xdr:rowOff>114059</xdr:rowOff>
    </xdr:to>
    <xdr:sp macro="" textlink="">
      <xdr:nvSpPr>
        <xdr:cNvPr id="75" name="楕円 74"/>
        <xdr:cNvSpPr/>
      </xdr:nvSpPr>
      <xdr:spPr bwMode="auto">
        <a:xfrm>
          <a:off x="35560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98836</xdr:rowOff>
    </xdr:from>
    <xdr:ext cx="762000" cy="259045"/>
    <xdr:sp macro="" textlink="">
      <xdr:nvSpPr>
        <xdr:cNvPr id="76" name="テキスト ボックス 75"/>
        <xdr:cNvSpPr txBox="1"/>
      </xdr:nvSpPr>
      <xdr:spPr>
        <a:xfrm>
          <a:off x="3225800" y="32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3639</xdr:rowOff>
    </xdr:from>
    <xdr:to>
      <xdr:col>15</xdr:col>
      <xdr:colOff>101600</xdr:colOff>
      <xdr:row>18</xdr:row>
      <xdr:rowOff>105239</xdr:rowOff>
    </xdr:to>
    <xdr:sp macro="" textlink="">
      <xdr:nvSpPr>
        <xdr:cNvPr id="77" name="楕円 76"/>
        <xdr:cNvSpPr/>
      </xdr:nvSpPr>
      <xdr:spPr bwMode="auto">
        <a:xfrm>
          <a:off x="2857500" y="31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90016</xdr:rowOff>
    </xdr:from>
    <xdr:ext cx="762000" cy="259045"/>
    <xdr:sp macro="" textlink="">
      <xdr:nvSpPr>
        <xdr:cNvPr id="78" name="テキスト ボックス 77"/>
        <xdr:cNvSpPr txBox="1"/>
      </xdr:nvSpPr>
      <xdr:spPr>
        <a:xfrm>
          <a:off x="2527300" y="32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114786</xdr:rowOff>
    </xdr:from>
    <xdr:to>
      <xdr:col>29</xdr:col>
      <xdr:colOff>127000</xdr:colOff>
      <xdr:row>36</xdr:row>
      <xdr:rowOff>124127</xdr:rowOff>
    </xdr:to>
    <xdr:cxnSp macro="">
      <xdr:nvCxnSpPr>
        <xdr:cNvPr id="113" name="直線コネクタ 112"/>
        <xdr:cNvCxnSpPr/>
      </xdr:nvCxnSpPr>
      <xdr:spPr bwMode="auto">
        <a:xfrm flipV="1">
          <a:off x="5003800" y="7068036"/>
          <a:ext cx="647700" cy="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83468</xdr:rowOff>
    </xdr:from>
    <xdr:to>
      <xdr:col>26</xdr:col>
      <xdr:colOff>50800</xdr:colOff>
      <xdr:row>36</xdr:row>
      <xdr:rowOff>124127</xdr:rowOff>
    </xdr:to>
    <xdr:cxnSp macro="">
      <xdr:nvCxnSpPr>
        <xdr:cNvPr id="116" name="直線コネクタ 115"/>
        <xdr:cNvCxnSpPr/>
      </xdr:nvCxnSpPr>
      <xdr:spPr bwMode="auto">
        <a:xfrm>
          <a:off x="4305300" y="7036718"/>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316771</xdr:rowOff>
    </xdr:from>
    <xdr:to>
      <xdr:col>22</xdr:col>
      <xdr:colOff>114300</xdr:colOff>
      <xdr:row>36</xdr:row>
      <xdr:rowOff>83468</xdr:rowOff>
    </xdr:to>
    <xdr:cxnSp macro="">
      <xdr:nvCxnSpPr>
        <xdr:cNvPr id="119" name="直線コネクタ 118"/>
        <xdr:cNvCxnSpPr/>
      </xdr:nvCxnSpPr>
      <xdr:spPr bwMode="auto">
        <a:xfrm>
          <a:off x="3606800" y="6927121"/>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316771</xdr:rowOff>
    </xdr:from>
    <xdr:to>
      <xdr:col>18</xdr:col>
      <xdr:colOff>177800</xdr:colOff>
      <xdr:row>36</xdr:row>
      <xdr:rowOff>36213</xdr:rowOff>
    </xdr:to>
    <xdr:cxnSp macro="">
      <xdr:nvCxnSpPr>
        <xdr:cNvPr id="122" name="直線コネクタ 121"/>
        <xdr:cNvCxnSpPr/>
      </xdr:nvCxnSpPr>
      <xdr:spPr bwMode="auto">
        <a:xfrm flipV="1">
          <a:off x="2908300" y="6927121"/>
          <a:ext cx="698500" cy="6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63986</xdr:rowOff>
    </xdr:from>
    <xdr:to>
      <xdr:col>29</xdr:col>
      <xdr:colOff>177800</xdr:colOff>
      <xdr:row>36</xdr:row>
      <xdr:rowOff>165586</xdr:rowOff>
    </xdr:to>
    <xdr:sp macro="" textlink="">
      <xdr:nvSpPr>
        <xdr:cNvPr id="132" name="楕円 131"/>
        <xdr:cNvSpPr/>
      </xdr:nvSpPr>
      <xdr:spPr bwMode="auto">
        <a:xfrm>
          <a:off x="56007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36063</xdr:rowOff>
    </xdr:from>
    <xdr:ext cx="762000" cy="259045"/>
    <xdr:sp macro="" textlink="">
      <xdr:nvSpPr>
        <xdr:cNvPr id="133" name="人口1人当たり決算額の推移該当値テキスト445"/>
        <xdr:cNvSpPr txBox="1"/>
      </xdr:nvSpPr>
      <xdr:spPr>
        <a:xfrm>
          <a:off x="5740400" y="698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73327</xdr:rowOff>
    </xdr:from>
    <xdr:to>
      <xdr:col>26</xdr:col>
      <xdr:colOff>101600</xdr:colOff>
      <xdr:row>37</xdr:row>
      <xdr:rowOff>3477</xdr:rowOff>
    </xdr:to>
    <xdr:sp macro="" textlink="">
      <xdr:nvSpPr>
        <xdr:cNvPr id="134" name="楕円 133"/>
        <xdr:cNvSpPr/>
      </xdr:nvSpPr>
      <xdr:spPr bwMode="auto">
        <a:xfrm>
          <a:off x="4953000" y="702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159704</xdr:rowOff>
    </xdr:from>
    <xdr:ext cx="736600" cy="259045"/>
    <xdr:sp macro="" textlink="">
      <xdr:nvSpPr>
        <xdr:cNvPr id="135" name="テキスト ボックス 134"/>
        <xdr:cNvSpPr txBox="1"/>
      </xdr:nvSpPr>
      <xdr:spPr>
        <a:xfrm>
          <a:off x="4622800" y="711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32668</xdr:rowOff>
    </xdr:from>
    <xdr:to>
      <xdr:col>22</xdr:col>
      <xdr:colOff>165100</xdr:colOff>
      <xdr:row>36</xdr:row>
      <xdr:rowOff>134268</xdr:rowOff>
    </xdr:to>
    <xdr:sp macro="" textlink="">
      <xdr:nvSpPr>
        <xdr:cNvPr id="136" name="楕円 135"/>
        <xdr:cNvSpPr/>
      </xdr:nvSpPr>
      <xdr:spPr bwMode="auto">
        <a:xfrm>
          <a:off x="4254500" y="698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119045</xdr:rowOff>
    </xdr:from>
    <xdr:ext cx="762000" cy="259045"/>
    <xdr:sp macro="" textlink="">
      <xdr:nvSpPr>
        <xdr:cNvPr id="137" name="テキスト ボックス 136"/>
        <xdr:cNvSpPr txBox="1"/>
      </xdr:nvSpPr>
      <xdr:spPr>
        <a:xfrm>
          <a:off x="3924300" y="707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265971</xdr:rowOff>
    </xdr:from>
    <xdr:to>
      <xdr:col>19</xdr:col>
      <xdr:colOff>38100</xdr:colOff>
      <xdr:row>36</xdr:row>
      <xdr:rowOff>24671</xdr:rowOff>
    </xdr:to>
    <xdr:sp macro="" textlink="">
      <xdr:nvSpPr>
        <xdr:cNvPr id="138" name="楕円 137"/>
        <xdr:cNvSpPr/>
      </xdr:nvSpPr>
      <xdr:spPr bwMode="auto">
        <a:xfrm>
          <a:off x="3556000" y="6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9448</xdr:rowOff>
    </xdr:from>
    <xdr:ext cx="762000" cy="259045"/>
    <xdr:sp macro="" textlink="">
      <xdr:nvSpPr>
        <xdr:cNvPr id="139" name="テキスト ボックス 138"/>
        <xdr:cNvSpPr txBox="1"/>
      </xdr:nvSpPr>
      <xdr:spPr>
        <a:xfrm>
          <a:off x="3225800" y="6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328313</xdr:rowOff>
    </xdr:from>
    <xdr:to>
      <xdr:col>15</xdr:col>
      <xdr:colOff>101600</xdr:colOff>
      <xdr:row>36</xdr:row>
      <xdr:rowOff>87013</xdr:rowOff>
    </xdr:to>
    <xdr:sp macro="" textlink="">
      <xdr:nvSpPr>
        <xdr:cNvPr id="140" name="楕円 139"/>
        <xdr:cNvSpPr/>
      </xdr:nvSpPr>
      <xdr:spPr bwMode="auto">
        <a:xfrm>
          <a:off x="2857500" y="693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71790</xdr:rowOff>
    </xdr:from>
    <xdr:ext cx="762000" cy="259045"/>
    <xdr:sp macro="" textlink="">
      <xdr:nvSpPr>
        <xdr:cNvPr id="141" name="テキスト ボックス 140"/>
        <xdr:cNvSpPr txBox="1"/>
      </xdr:nvSpPr>
      <xdr:spPr>
        <a:xfrm>
          <a:off x="2527300" y="70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108382</xdr:rowOff>
    </xdr:from>
    <xdr:to>
      <xdr:col>24</xdr:col>
      <xdr:colOff>63500</xdr:colOff>
      <xdr:row>38</xdr:row>
      <xdr:rowOff>125888</xdr:rowOff>
    </xdr:to>
    <xdr:cxnSp macro="">
      <xdr:nvCxnSpPr>
        <xdr:cNvPr id="61" name="直線コネクタ 60"/>
        <xdr:cNvCxnSpPr/>
      </xdr:nvCxnSpPr>
      <xdr:spPr>
        <a:xfrm flipV="1">
          <a:off x="3797300" y="6623482"/>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113202</xdr:rowOff>
    </xdr:from>
    <xdr:to>
      <xdr:col>19</xdr:col>
      <xdr:colOff>177800</xdr:colOff>
      <xdr:row>38</xdr:row>
      <xdr:rowOff>125888</xdr:rowOff>
    </xdr:to>
    <xdr:cxnSp macro="">
      <xdr:nvCxnSpPr>
        <xdr:cNvPr id="64" name="直線コネクタ 63"/>
        <xdr:cNvCxnSpPr/>
      </xdr:nvCxnSpPr>
      <xdr:spPr>
        <a:xfrm>
          <a:off x="2908300" y="662830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89484</xdr:rowOff>
    </xdr:from>
    <xdr:to>
      <xdr:col>15</xdr:col>
      <xdr:colOff>50800</xdr:colOff>
      <xdr:row>38</xdr:row>
      <xdr:rowOff>113202</xdr:rowOff>
    </xdr:to>
    <xdr:cxnSp macro="">
      <xdr:nvCxnSpPr>
        <xdr:cNvPr id="67" name="直線コネクタ 66"/>
        <xdr:cNvCxnSpPr/>
      </xdr:nvCxnSpPr>
      <xdr:spPr>
        <a:xfrm>
          <a:off x="2019300" y="660458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71406</xdr:rowOff>
    </xdr:from>
    <xdr:to>
      <xdr:col>10</xdr:col>
      <xdr:colOff>114300</xdr:colOff>
      <xdr:row>38</xdr:row>
      <xdr:rowOff>89484</xdr:rowOff>
    </xdr:to>
    <xdr:cxnSp macro="">
      <xdr:nvCxnSpPr>
        <xdr:cNvPr id="70" name="直線コネクタ 69"/>
        <xdr:cNvCxnSpPr/>
      </xdr:nvCxnSpPr>
      <xdr:spPr>
        <a:xfrm>
          <a:off x="1130300" y="658650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57582</xdr:rowOff>
    </xdr:from>
    <xdr:to>
      <xdr:col>24</xdr:col>
      <xdr:colOff>114300</xdr:colOff>
      <xdr:row>38</xdr:row>
      <xdr:rowOff>159182</xdr:rowOff>
    </xdr:to>
    <xdr:sp macro="" textlink="">
      <xdr:nvSpPr>
        <xdr:cNvPr id="80" name="楕円 79"/>
        <xdr:cNvSpPr/>
      </xdr:nvSpPr>
      <xdr:spPr>
        <a:xfrm>
          <a:off x="45847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36009</xdr:rowOff>
    </xdr:from>
    <xdr:ext cx="534377" cy="259045"/>
    <xdr:sp macro="" textlink="">
      <xdr:nvSpPr>
        <xdr:cNvPr id="81" name="人件費該当値テキスト"/>
        <xdr:cNvSpPr txBox="1"/>
      </xdr:nvSpPr>
      <xdr:spPr>
        <a:xfrm>
          <a:off x="4686300" y="65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75088</xdr:rowOff>
    </xdr:from>
    <xdr:to>
      <xdr:col>20</xdr:col>
      <xdr:colOff>38100</xdr:colOff>
      <xdr:row>39</xdr:row>
      <xdr:rowOff>5238</xdr:rowOff>
    </xdr:to>
    <xdr:sp macro="" textlink="">
      <xdr:nvSpPr>
        <xdr:cNvPr id="82" name="楕円 81"/>
        <xdr:cNvSpPr/>
      </xdr:nvSpPr>
      <xdr:spPr>
        <a:xfrm>
          <a:off x="3746500" y="65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167815</xdr:rowOff>
    </xdr:from>
    <xdr:ext cx="534377" cy="259045"/>
    <xdr:sp macro="" textlink="">
      <xdr:nvSpPr>
        <xdr:cNvPr id="83" name="テキスト ボックス 82"/>
        <xdr:cNvSpPr txBox="1"/>
      </xdr:nvSpPr>
      <xdr:spPr>
        <a:xfrm>
          <a:off x="3530111" y="66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62402</xdr:rowOff>
    </xdr:from>
    <xdr:to>
      <xdr:col>15</xdr:col>
      <xdr:colOff>101600</xdr:colOff>
      <xdr:row>38</xdr:row>
      <xdr:rowOff>164002</xdr:rowOff>
    </xdr:to>
    <xdr:sp macro="" textlink="">
      <xdr:nvSpPr>
        <xdr:cNvPr id="84" name="楕円 83"/>
        <xdr:cNvSpPr/>
      </xdr:nvSpPr>
      <xdr:spPr>
        <a:xfrm>
          <a:off x="2857500" y="65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155129</xdr:rowOff>
    </xdr:from>
    <xdr:ext cx="534377" cy="259045"/>
    <xdr:sp macro="" textlink="">
      <xdr:nvSpPr>
        <xdr:cNvPr id="85" name="テキスト ボックス 84"/>
        <xdr:cNvSpPr txBox="1"/>
      </xdr:nvSpPr>
      <xdr:spPr>
        <a:xfrm>
          <a:off x="2641111" y="66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38684</xdr:rowOff>
    </xdr:from>
    <xdr:to>
      <xdr:col>10</xdr:col>
      <xdr:colOff>165100</xdr:colOff>
      <xdr:row>38</xdr:row>
      <xdr:rowOff>140284</xdr:rowOff>
    </xdr:to>
    <xdr:sp macro="" textlink="">
      <xdr:nvSpPr>
        <xdr:cNvPr id="86" name="楕円 85"/>
        <xdr:cNvSpPr/>
      </xdr:nvSpPr>
      <xdr:spPr>
        <a:xfrm>
          <a:off x="1968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131411</xdr:rowOff>
    </xdr:from>
    <xdr:ext cx="534377" cy="259045"/>
    <xdr:sp macro="" textlink="">
      <xdr:nvSpPr>
        <xdr:cNvPr id="87" name="テキスト ボックス 86"/>
        <xdr:cNvSpPr txBox="1"/>
      </xdr:nvSpPr>
      <xdr:spPr>
        <a:xfrm>
          <a:off x="1752111" y="66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20606</xdr:rowOff>
    </xdr:from>
    <xdr:to>
      <xdr:col>6</xdr:col>
      <xdr:colOff>38100</xdr:colOff>
      <xdr:row>38</xdr:row>
      <xdr:rowOff>122206</xdr:rowOff>
    </xdr:to>
    <xdr:sp macro="" textlink="">
      <xdr:nvSpPr>
        <xdr:cNvPr id="88" name="楕円 87"/>
        <xdr:cNvSpPr/>
      </xdr:nvSpPr>
      <xdr:spPr>
        <a:xfrm>
          <a:off x="1079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113333</xdr:rowOff>
    </xdr:from>
    <xdr:ext cx="534377" cy="259045"/>
    <xdr:sp macro="" textlink="">
      <xdr:nvSpPr>
        <xdr:cNvPr id="89" name="テキスト ボックス 88"/>
        <xdr:cNvSpPr txBox="1"/>
      </xdr:nvSpPr>
      <xdr:spPr>
        <a:xfrm>
          <a:off x="863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100221</xdr:rowOff>
    </xdr:from>
    <xdr:to>
      <xdr:col>24</xdr:col>
      <xdr:colOff>63500</xdr:colOff>
      <xdr:row>53</xdr:row>
      <xdr:rowOff>118646</xdr:rowOff>
    </xdr:to>
    <xdr:cxnSp macro="">
      <xdr:nvCxnSpPr>
        <xdr:cNvPr id="117" name="直線コネクタ 116"/>
        <xdr:cNvCxnSpPr/>
      </xdr:nvCxnSpPr>
      <xdr:spPr>
        <a:xfrm flipV="1">
          <a:off x="3797300" y="9187071"/>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118646</xdr:rowOff>
    </xdr:from>
    <xdr:to>
      <xdr:col>19</xdr:col>
      <xdr:colOff>177800</xdr:colOff>
      <xdr:row>53</xdr:row>
      <xdr:rowOff>167909</xdr:rowOff>
    </xdr:to>
    <xdr:cxnSp macro="">
      <xdr:nvCxnSpPr>
        <xdr:cNvPr id="120" name="直線コネクタ 119"/>
        <xdr:cNvCxnSpPr/>
      </xdr:nvCxnSpPr>
      <xdr:spPr>
        <a:xfrm flipV="1">
          <a:off x="2908300" y="920549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167909</xdr:rowOff>
    </xdr:from>
    <xdr:to>
      <xdr:col>15</xdr:col>
      <xdr:colOff>50800</xdr:colOff>
      <xdr:row>54</xdr:row>
      <xdr:rowOff>33241</xdr:rowOff>
    </xdr:to>
    <xdr:cxnSp macro="">
      <xdr:nvCxnSpPr>
        <xdr:cNvPr id="123" name="直線コネクタ 122"/>
        <xdr:cNvCxnSpPr/>
      </xdr:nvCxnSpPr>
      <xdr:spPr>
        <a:xfrm flipV="1">
          <a:off x="2019300" y="9254759"/>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33241</xdr:rowOff>
    </xdr:from>
    <xdr:to>
      <xdr:col>10</xdr:col>
      <xdr:colOff>114300</xdr:colOff>
      <xdr:row>54</xdr:row>
      <xdr:rowOff>80470</xdr:rowOff>
    </xdr:to>
    <xdr:cxnSp macro="">
      <xdr:nvCxnSpPr>
        <xdr:cNvPr id="126" name="直線コネクタ 125"/>
        <xdr:cNvCxnSpPr/>
      </xdr:nvCxnSpPr>
      <xdr:spPr>
        <a:xfrm flipV="1">
          <a:off x="1130300" y="9291541"/>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49421</xdr:rowOff>
    </xdr:from>
    <xdr:to>
      <xdr:col>24</xdr:col>
      <xdr:colOff>114300</xdr:colOff>
      <xdr:row>53</xdr:row>
      <xdr:rowOff>151021</xdr:rowOff>
    </xdr:to>
    <xdr:sp macro="" textlink="">
      <xdr:nvSpPr>
        <xdr:cNvPr id="136" name="楕円 135"/>
        <xdr:cNvSpPr/>
      </xdr:nvSpPr>
      <xdr:spPr>
        <a:xfrm>
          <a:off x="4584700" y="91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72298</xdr:rowOff>
    </xdr:from>
    <xdr:ext cx="534377" cy="259045"/>
    <xdr:sp macro="" textlink="">
      <xdr:nvSpPr>
        <xdr:cNvPr id="137" name="物件費該当値テキスト"/>
        <xdr:cNvSpPr txBox="1"/>
      </xdr:nvSpPr>
      <xdr:spPr>
        <a:xfrm>
          <a:off x="4686300" y="89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67846</xdr:rowOff>
    </xdr:from>
    <xdr:to>
      <xdr:col>20</xdr:col>
      <xdr:colOff>38100</xdr:colOff>
      <xdr:row>53</xdr:row>
      <xdr:rowOff>169446</xdr:rowOff>
    </xdr:to>
    <xdr:sp macro="" textlink="">
      <xdr:nvSpPr>
        <xdr:cNvPr id="138" name="楕円 137"/>
        <xdr:cNvSpPr/>
      </xdr:nvSpPr>
      <xdr:spPr>
        <a:xfrm>
          <a:off x="3746500" y="91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14523</xdr:rowOff>
    </xdr:from>
    <xdr:ext cx="534377" cy="259045"/>
    <xdr:sp macro="" textlink="">
      <xdr:nvSpPr>
        <xdr:cNvPr id="139" name="テキスト ボックス 138"/>
        <xdr:cNvSpPr txBox="1"/>
      </xdr:nvSpPr>
      <xdr:spPr>
        <a:xfrm>
          <a:off x="3530111" y="89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117109</xdr:rowOff>
    </xdr:from>
    <xdr:to>
      <xdr:col>15</xdr:col>
      <xdr:colOff>101600</xdr:colOff>
      <xdr:row>54</xdr:row>
      <xdr:rowOff>47259</xdr:rowOff>
    </xdr:to>
    <xdr:sp macro="" textlink="">
      <xdr:nvSpPr>
        <xdr:cNvPr id="140" name="楕円 139"/>
        <xdr:cNvSpPr/>
      </xdr:nvSpPr>
      <xdr:spPr>
        <a:xfrm>
          <a:off x="2857500" y="92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63786</xdr:rowOff>
    </xdr:from>
    <xdr:ext cx="534377" cy="259045"/>
    <xdr:sp macro="" textlink="">
      <xdr:nvSpPr>
        <xdr:cNvPr id="141" name="テキスト ボックス 140"/>
        <xdr:cNvSpPr txBox="1"/>
      </xdr:nvSpPr>
      <xdr:spPr>
        <a:xfrm>
          <a:off x="2641111" y="89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153891</xdr:rowOff>
    </xdr:from>
    <xdr:to>
      <xdr:col>10</xdr:col>
      <xdr:colOff>165100</xdr:colOff>
      <xdr:row>54</xdr:row>
      <xdr:rowOff>84041</xdr:rowOff>
    </xdr:to>
    <xdr:sp macro="" textlink="">
      <xdr:nvSpPr>
        <xdr:cNvPr id="142" name="楕円 141"/>
        <xdr:cNvSpPr/>
      </xdr:nvSpPr>
      <xdr:spPr>
        <a:xfrm>
          <a:off x="1968500" y="92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100568</xdr:rowOff>
    </xdr:from>
    <xdr:ext cx="534377" cy="259045"/>
    <xdr:sp macro="" textlink="">
      <xdr:nvSpPr>
        <xdr:cNvPr id="143" name="テキスト ボックス 142"/>
        <xdr:cNvSpPr txBox="1"/>
      </xdr:nvSpPr>
      <xdr:spPr>
        <a:xfrm>
          <a:off x="1752111" y="90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29670</xdr:rowOff>
    </xdr:from>
    <xdr:to>
      <xdr:col>6</xdr:col>
      <xdr:colOff>38100</xdr:colOff>
      <xdr:row>54</xdr:row>
      <xdr:rowOff>131270</xdr:rowOff>
    </xdr:to>
    <xdr:sp macro="" textlink="">
      <xdr:nvSpPr>
        <xdr:cNvPr id="144" name="楕円 143"/>
        <xdr:cNvSpPr/>
      </xdr:nvSpPr>
      <xdr:spPr>
        <a:xfrm>
          <a:off x="1079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122397</xdr:rowOff>
    </xdr:from>
    <xdr:ext cx="534377" cy="259045"/>
    <xdr:sp macro="" textlink="">
      <xdr:nvSpPr>
        <xdr:cNvPr id="145" name="テキスト ボックス 144"/>
        <xdr:cNvSpPr txBox="1"/>
      </xdr:nvSpPr>
      <xdr:spPr>
        <a:xfrm>
          <a:off x="863111" y="9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74915</xdr:rowOff>
    </xdr:from>
    <xdr:to>
      <xdr:col>24</xdr:col>
      <xdr:colOff>63500</xdr:colOff>
      <xdr:row>78</xdr:row>
      <xdr:rowOff>76012</xdr:rowOff>
    </xdr:to>
    <xdr:cxnSp macro="">
      <xdr:nvCxnSpPr>
        <xdr:cNvPr id="172" name="直線コネクタ 171"/>
        <xdr:cNvCxnSpPr/>
      </xdr:nvCxnSpPr>
      <xdr:spPr>
        <a:xfrm>
          <a:off x="3797300" y="13448015"/>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3728</xdr:rowOff>
    </xdr:from>
    <xdr:to>
      <xdr:col>19</xdr:col>
      <xdr:colOff>177800</xdr:colOff>
      <xdr:row>78</xdr:row>
      <xdr:rowOff>74915</xdr:rowOff>
    </xdr:to>
    <xdr:cxnSp macro="">
      <xdr:nvCxnSpPr>
        <xdr:cNvPr id="175" name="直線コネクタ 174"/>
        <xdr:cNvCxnSpPr/>
      </xdr:nvCxnSpPr>
      <xdr:spPr>
        <a:xfrm>
          <a:off x="2908300" y="13376828"/>
          <a:ext cx="889000" cy="7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3728</xdr:rowOff>
    </xdr:from>
    <xdr:to>
      <xdr:col>15</xdr:col>
      <xdr:colOff>50800</xdr:colOff>
      <xdr:row>78</xdr:row>
      <xdr:rowOff>6609</xdr:rowOff>
    </xdr:to>
    <xdr:cxnSp macro="">
      <xdr:nvCxnSpPr>
        <xdr:cNvPr id="178" name="直線コネクタ 177"/>
        <xdr:cNvCxnSpPr/>
      </xdr:nvCxnSpPr>
      <xdr:spPr>
        <a:xfrm flipV="1">
          <a:off x="2019300" y="13376828"/>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141712</xdr:rowOff>
    </xdr:from>
    <xdr:to>
      <xdr:col>10</xdr:col>
      <xdr:colOff>114300</xdr:colOff>
      <xdr:row>78</xdr:row>
      <xdr:rowOff>6609</xdr:rowOff>
    </xdr:to>
    <xdr:cxnSp macro="">
      <xdr:nvCxnSpPr>
        <xdr:cNvPr id="181" name="直線コネクタ 180"/>
        <xdr:cNvCxnSpPr/>
      </xdr:nvCxnSpPr>
      <xdr:spPr>
        <a:xfrm>
          <a:off x="1130300" y="133433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25212</xdr:rowOff>
    </xdr:from>
    <xdr:to>
      <xdr:col>24</xdr:col>
      <xdr:colOff>114300</xdr:colOff>
      <xdr:row>78</xdr:row>
      <xdr:rowOff>126812</xdr:rowOff>
    </xdr:to>
    <xdr:sp macro="" textlink="">
      <xdr:nvSpPr>
        <xdr:cNvPr id="191" name="楕円 190"/>
        <xdr:cNvSpPr/>
      </xdr:nvSpPr>
      <xdr:spPr>
        <a:xfrm>
          <a:off x="45847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111589</xdr:rowOff>
    </xdr:from>
    <xdr:ext cx="469744" cy="259045"/>
    <xdr:sp macro="" textlink="">
      <xdr:nvSpPr>
        <xdr:cNvPr id="192" name="維持補修費該当値テキスト"/>
        <xdr:cNvSpPr txBox="1"/>
      </xdr:nvSpPr>
      <xdr:spPr>
        <a:xfrm>
          <a:off x="4686300" y="133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24115</xdr:rowOff>
    </xdr:from>
    <xdr:to>
      <xdr:col>20</xdr:col>
      <xdr:colOff>38100</xdr:colOff>
      <xdr:row>78</xdr:row>
      <xdr:rowOff>125715</xdr:rowOff>
    </xdr:to>
    <xdr:sp macro="" textlink="">
      <xdr:nvSpPr>
        <xdr:cNvPr id="193" name="楕円 192"/>
        <xdr:cNvSpPr/>
      </xdr:nvSpPr>
      <xdr:spPr>
        <a:xfrm>
          <a:off x="3746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116842</xdr:rowOff>
    </xdr:from>
    <xdr:ext cx="469744" cy="259045"/>
    <xdr:sp macro="" textlink="">
      <xdr:nvSpPr>
        <xdr:cNvPr id="194" name="テキスト ボックス 193"/>
        <xdr:cNvSpPr txBox="1"/>
      </xdr:nvSpPr>
      <xdr:spPr>
        <a:xfrm>
          <a:off x="3562428" y="1348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124378</xdr:rowOff>
    </xdr:from>
    <xdr:to>
      <xdr:col>15</xdr:col>
      <xdr:colOff>101600</xdr:colOff>
      <xdr:row>78</xdr:row>
      <xdr:rowOff>54528</xdr:rowOff>
    </xdr:to>
    <xdr:sp macro="" textlink="">
      <xdr:nvSpPr>
        <xdr:cNvPr id="195" name="楕円 194"/>
        <xdr:cNvSpPr/>
      </xdr:nvSpPr>
      <xdr:spPr>
        <a:xfrm>
          <a:off x="2857500" y="133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45655</xdr:rowOff>
    </xdr:from>
    <xdr:ext cx="469744" cy="259045"/>
    <xdr:sp macro="" textlink="">
      <xdr:nvSpPr>
        <xdr:cNvPr id="196" name="テキスト ボックス 195"/>
        <xdr:cNvSpPr txBox="1"/>
      </xdr:nvSpPr>
      <xdr:spPr>
        <a:xfrm>
          <a:off x="2673428" y="134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127259</xdr:rowOff>
    </xdr:from>
    <xdr:to>
      <xdr:col>10</xdr:col>
      <xdr:colOff>165100</xdr:colOff>
      <xdr:row>78</xdr:row>
      <xdr:rowOff>57409</xdr:rowOff>
    </xdr:to>
    <xdr:sp macro="" textlink="">
      <xdr:nvSpPr>
        <xdr:cNvPr id="197" name="楕円 196"/>
        <xdr:cNvSpPr/>
      </xdr:nvSpPr>
      <xdr:spPr>
        <a:xfrm>
          <a:off x="19685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48536</xdr:rowOff>
    </xdr:from>
    <xdr:ext cx="469744" cy="259045"/>
    <xdr:sp macro="" textlink="">
      <xdr:nvSpPr>
        <xdr:cNvPr id="198" name="テキスト ボックス 197"/>
        <xdr:cNvSpPr txBox="1"/>
      </xdr:nvSpPr>
      <xdr:spPr>
        <a:xfrm>
          <a:off x="1784428" y="134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90912</xdr:rowOff>
    </xdr:from>
    <xdr:to>
      <xdr:col>6</xdr:col>
      <xdr:colOff>38100</xdr:colOff>
      <xdr:row>78</xdr:row>
      <xdr:rowOff>21062</xdr:rowOff>
    </xdr:to>
    <xdr:sp macro="" textlink="">
      <xdr:nvSpPr>
        <xdr:cNvPr id="199" name="楕円 198"/>
        <xdr:cNvSpPr/>
      </xdr:nvSpPr>
      <xdr:spPr>
        <a:xfrm>
          <a:off x="1079500" y="13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12189</xdr:rowOff>
    </xdr:from>
    <xdr:ext cx="469744" cy="259045"/>
    <xdr:sp macro="" textlink="">
      <xdr:nvSpPr>
        <xdr:cNvPr id="200" name="テキスト ボックス 199"/>
        <xdr:cNvSpPr txBox="1"/>
      </xdr:nvSpPr>
      <xdr:spPr>
        <a:xfrm>
          <a:off x="895428" y="133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12660</xdr:rowOff>
    </xdr:from>
    <xdr:to>
      <xdr:col>24</xdr:col>
      <xdr:colOff>63500</xdr:colOff>
      <xdr:row>98</xdr:row>
      <xdr:rowOff>33432</xdr:rowOff>
    </xdr:to>
    <xdr:cxnSp macro="">
      <xdr:nvCxnSpPr>
        <xdr:cNvPr id="228" name="直線コネクタ 227"/>
        <xdr:cNvCxnSpPr/>
      </xdr:nvCxnSpPr>
      <xdr:spPr>
        <a:xfrm>
          <a:off x="3797300" y="16814760"/>
          <a:ext cx="8382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12660</xdr:rowOff>
    </xdr:from>
    <xdr:to>
      <xdr:col>19</xdr:col>
      <xdr:colOff>177800</xdr:colOff>
      <xdr:row>98</xdr:row>
      <xdr:rowOff>23084</xdr:rowOff>
    </xdr:to>
    <xdr:cxnSp macro="">
      <xdr:nvCxnSpPr>
        <xdr:cNvPr id="231" name="直線コネクタ 230"/>
        <xdr:cNvCxnSpPr/>
      </xdr:nvCxnSpPr>
      <xdr:spPr>
        <a:xfrm flipV="1">
          <a:off x="2908300" y="1681476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23084</xdr:rowOff>
    </xdr:from>
    <xdr:to>
      <xdr:col>15</xdr:col>
      <xdr:colOff>50800</xdr:colOff>
      <xdr:row>98</xdr:row>
      <xdr:rowOff>71258</xdr:rowOff>
    </xdr:to>
    <xdr:cxnSp macro="">
      <xdr:nvCxnSpPr>
        <xdr:cNvPr id="234" name="直線コネクタ 233"/>
        <xdr:cNvCxnSpPr/>
      </xdr:nvCxnSpPr>
      <xdr:spPr>
        <a:xfrm flipV="1">
          <a:off x="2019300" y="16825184"/>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71258</xdr:rowOff>
    </xdr:from>
    <xdr:to>
      <xdr:col>10</xdr:col>
      <xdr:colOff>114300</xdr:colOff>
      <xdr:row>98</xdr:row>
      <xdr:rowOff>126960</xdr:rowOff>
    </xdr:to>
    <xdr:cxnSp macro="">
      <xdr:nvCxnSpPr>
        <xdr:cNvPr id="237" name="直線コネクタ 236"/>
        <xdr:cNvCxnSpPr/>
      </xdr:nvCxnSpPr>
      <xdr:spPr>
        <a:xfrm flipV="1">
          <a:off x="1130300" y="1687335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154082</xdr:rowOff>
    </xdr:from>
    <xdr:to>
      <xdr:col>24</xdr:col>
      <xdr:colOff>114300</xdr:colOff>
      <xdr:row>98</xdr:row>
      <xdr:rowOff>84232</xdr:rowOff>
    </xdr:to>
    <xdr:sp macro="" textlink="">
      <xdr:nvSpPr>
        <xdr:cNvPr id="247" name="楕円 246"/>
        <xdr:cNvSpPr/>
      </xdr:nvSpPr>
      <xdr:spPr>
        <a:xfrm>
          <a:off x="4584700" y="167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132509</xdr:rowOff>
    </xdr:from>
    <xdr:ext cx="534377" cy="259045"/>
    <xdr:sp macro="" textlink="">
      <xdr:nvSpPr>
        <xdr:cNvPr id="248" name="扶助費該当値テキスト"/>
        <xdr:cNvSpPr txBox="1"/>
      </xdr:nvSpPr>
      <xdr:spPr>
        <a:xfrm>
          <a:off x="4686300" y="167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133310</xdr:rowOff>
    </xdr:from>
    <xdr:to>
      <xdr:col>20</xdr:col>
      <xdr:colOff>38100</xdr:colOff>
      <xdr:row>98</xdr:row>
      <xdr:rowOff>63460</xdr:rowOff>
    </xdr:to>
    <xdr:sp macro="" textlink="">
      <xdr:nvSpPr>
        <xdr:cNvPr id="249" name="楕円 248"/>
        <xdr:cNvSpPr/>
      </xdr:nvSpPr>
      <xdr:spPr>
        <a:xfrm>
          <a:off x="3746500" y="16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54587</xdr:rowOff>
    </xdr:from>
    <xdr:ext cx="534377" cy="259045"/>
    <xdr:sp macro="" textlink="">
      <xdr:nvSpPr>
        <xdr:cNvPr id="250" name="テキスト ボックス 249"/>
        <xdr:cNvSpPr txBox="1"/>
      </xdr:nvSpPr>
      <xdr:spPr>
        <a:xfrm>
          <a:off x="3530111" y="16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143734</xdr:rowOff>
    </xdr:from>
    <xdr:to>
      <xdr:col>15</xdr:col>
      <xdr:colOff>101600</xdr:colOff>
      <xdr:row>98</xdr:row>
      <xdr:rowOff>73884</xdr:rowOff>
    </xdr:to>
    <xdr:sp macro="" textlink="">
      <xdr:nvSpPr>
        <xdr:cNvPr id="251" name="楕円 250"/>
        <xdr:cNvSpPr/>
      </xdr:nvSpPr>
      <xdr:spPr>
        <a:xfrm>
          <a:off x="2857500" y="167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65011</xdr:rowOff>
    </xdr:from>
    <xdr:ext cx="534377" cy="259045"/>
    <xdr:sp macro="" textlink="">
      <xdr:nvSpPr>
        <xdr:cNvPr id="252" name="テキスト ボックス 251"/>
        <xdr:cNvSpPr txBox="1"/>
      </xdr:nvSpPr>
      <xdr:spPr>
        <a:xfrm>
          <a:off x="2641111" y="168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20458</xdr:rowOff>
    </xdr:from>
    <xdr:to>
      <xdr:col>10</xdr:col>
      <xdr:colOff>165100</xdr:colOff>
      <xdr:row>98</xdr:row>
      <xdr:rowOff>122058</xdr:rowOff>
    </xdr:to>
    <xdr:sp macro="" textlink="">
      <xdr:nvSpPr>
        <xdr:cNvPr id="253" name="楕円 252"/>
        <xdr:cNvSpPr/>
      </xdr:nvSpPr>
      <xdr:spPr>
        <a:xfrm>
          <a:off x="1968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113185</xdr:rowOff>
    </xdr:from>
    <xdr:ext cx="534377" cy="259045"/>
    <xdr:sp macro="" textlink="">
      <xdr:nvSpPr>
        <xdr:cNvPr id="254" name="テキスト ボックス 253"/>
        <xdr:cNvSpPr txBox="1"/>
      </xdr:nvSpPr>
      <xdr:spPr>
        <a:xfrm>
          <a:off x="1752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76160</xdr:rowOff>
    </xdr:from>
    <xdr:to>
      <xdr:col>6</xdr:col>
      <xdr:colOff>38100</xdr:colOff>
      <xdr:row>99</xdr:row>
      <xdr:rowOff>6310</xdr:rowOff>
    </xdr:to>
    <xdr:sp macro="" textlink="">
      <xdr:nvSpPr>
        <xdr:cNvPr id="255" name="楕円 254"/>
        <xdr:cNvSpPr/>
      </xdr:nvSpPr>
      <xdr:spPr>
        <a:xfrm>
          <a:off x="1079500" y="168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168887</xdr:rowOff>
    </xdr:from>
    <xdr:ext cx="534377" cy="259045"/>
    <xdr:sp macro="" textlink="">
      <xdr:nvSpPr>
        <xdr:cNvPr id="256" name="テキスト ボックス 255"/>
        <xdr:cNvSpPr txBox="1"/>
      </xdr:nvSpPr>
      <xdr:spPr>
        <a:xfrm>
          <a:off x="863111" y="1697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100724</xdr:rowOff>
    </xdr:from>
    <xdr:to>
      <xdr:col>55</xdr:col>
      <xdr:colOff>0</xdr:colOff>
      <xdr:row>35</xdr:row>
      <xdr:rowOff>153459</xdr:rowOff>
    </xdr:to>
    <xdr:cxnSp macro="">
      <xdr:nvCxnSpPr>
        <xdr:cNvPr id="289" name="直線コネクタ 288"/>
        <xdr:cNvCxnSpPr/>
      </xdr:nvCxnSpPr>
      <xdr:spPr>
        <a:xfrm>
          <a:off x="9639300" y="6101474"/>
          <a:ext cx="8382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100724</xdr:rowOff>
    </xdr:from>
    <xdr:to>
      <xdr:col>50</xdr:col>
      <xdr:colOff>114300</xdr:colOff>
      <xdr:row>36</xdr:row>
      <xdr:rowOff>23514</xdr:rowOff>
    </xdr:to>
    <xdr:cxnSp macro="">
      <xdr:nvCxnSpPr>
        <xdr:cNvPr id="292" name="直線コネクタ 291"/>
        <xdr:cNvCxnSpPr/>
      </xdr:nvCxnSpPr>
      <xdr:spPr>
        <a:xfrm flipV="1">
          <a:off x="8750300" y="6101474"/>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23514</xdr:rowOff>
    </xdr:from>
    <xdr:to>
      <xdr:col>45</xdr:col>
      <xdr:colOff>177800</xdr:colOff>
      <xdr:row>36</xdr:row>
      <xdr:rowOff>101738</xdr:rowOff>
    </xdr:to>
    <xdr:cxnSp macro="">
      <xdr:nvCxnSpPr>
        <xdr:cNvPr id="295" name="直線コネクタ 294"/>
        <xdr:cNvCxnSpPr/>
      </xdr:nvCxnSpPr>
      <xdr:spPr>
        <a:xfrm flipV="1">
          <a:off x="7861300" y="6195714"/>
          <a:ext cx="889000" cy="7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101738</xdr:rowOff>
    </xdr:from>
    <xdr:to>
      <xdr:col>41</xdr:col>
      <xdr:colOff>50800</xdr:colOff>
      <xdr:row>36</xdr:row>
      <xdr:rowOff>133085</xdr:rowOff>
    </xdr:to>
    <xdr:cxnSp macro="">
      <xdr:nvCxnSpPr>
        <xdr:cNvPr id="298" name="直線コネクタ 297"/>
        <xdr:cNvCxnSpPr/>
      </xdr:nvCxnSpPr>
      <xdr:spPr>
        <a:xfrm flipV="1">
          <a:off x="6972300" y="6273938"/>
          <a:ext cx="8890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102659</xdr:rowOff>
    </xdr:from>
    <xdr:to>
      <xdr:col>55</xdr:col>
      <xdr:colOff>50800</xdr:colOff>
      <xdr:row>36</xdr:row>
      <xdr:rowOff>32809</xdr:rowOff>
    </xdr:to>
    <xdr:sp macro="" textlink="">
      <xdr:nvSpPr>
        <xdr:cNvPr id="308" name="楕円 307"/>
        <xdr:cNvSpPr/>
      </xdr:nvSpPr>
      <xdr:spPr>
        <a:xfrm>
          <a:off x="10426700" y="6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125536</xdr:rowOff>
    </xdr:from>
    <xdr:ext cx="534377" cy="259045"/>
    <xdr:sp macro="" textlink="">
      <xdr:nvSpPr>
        <xdr:cNvPr id="309" name="補助費等該当値テキスト"/>
        <xdr:cNvSpPr txBox="1"/>
      </xdr:nvSpPr>
      <xdr:spPr>
        <a:xfrm>
          <a:off x="10528300" y="59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49924</xdr:rowOff>
    </xdr:from>
    <xdr:to>
      <xdr:col>50</xdr:col>
      <xdr:colOff>165100</xdr:colOff>
      <xdr:row>35</xdr:row>
      <xdr:rowOff>151524</xdr:rowOff>
    </xdr:to>
    <xdr:sp macro="" textlink="">
      <xdr:nvSpPr>
        <xdr:cNvPr id="310" name="楕円 309"/>
        <xdr:cNvSpPr/>
      </xdr:nvSpPr>
      <xdr:spPr>
        <a:xfrm>
          <a:off x="9588500" y="60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168051</xdr:rowOff>
    </xdr:from>
    <xdr:ext cx="534377" cy="259045"/>
    <xdr:sp macro="" textlink="">
      <xdr:nvSpPr>
        <xdr:cNvPr id="311" name="テキスト ボックス 310"/>
        <xdr:cNvSpPr txBox="1"/>
      </xdr:nvSpPr>
      <xdr:spPr>
        <a:xfrm>
          <a:off x="9372111" y="5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144164</xdr:rowOff>
    </xdr:from>
    <xdr:to>
      <xdr:col>46</xdr:col>
      <xdr:colOff>38100</xdr:colOff>
      <xdr:row>36</xdr:row>
      <xdr:rowOff>74314</xdr:rowOff>
    </xdr:to>
    <xdr:sp macro="" textlink="">
      <xdr:nvSpPr>
        <xdr:cNvPr id="312" name="楕円 311"/>
        <xdr:cNvSpPr/>
      </xdr:nvSpPr>
      <xdr:spPr>
        <a:xfrm>
          <a:off x="8699500" y="61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90841</xdr:rowOff>
    </xdr:from>
    <xdr:ext cx="534377" cy="259045"/>
    <xdr:sp macro="" textlink="">
      <xdr:nvSpPr>
        <xdr:cNvPr id="313" name="テキスト ボックス 312"/>
        <xdr:cNvSpPr txBox="1"/>
      </xdr:nvSpPr>
      <xdr:spPr>
        <a:xfrm>
          <a:off x="8483111" y="592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50938</xdr:rowOff>
    </xdr:from>
    <xdr:to>
      <xdr:col>41</xdr:col>
      <xdr:colOff>101600</xdr:colOff>
      <xdr:row>36</xdr:row>
      <xdr:rowOff>152538</xdr:rowOff>
    </xdr:to>
    <xdr:sp macro="" textlink="">
      <xdr:nvSpPr>
        <xdr:cNvPr id="314" name="楕円 313"/>
        <xdr:cNvSpPr/>
      </xdr:nvSpPr>
      <xdr:spPr>
        <a:xfrm>
          <a:off x="7810500" y="62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169065</xdr:rowOff>
    </xdr:from>
    <xdr:ext cx="534377" cy="259045"/>
    <xdr:sp macro="" textlink="">
      <xdr:nvSpPr>
        <xdr:cNvPr id="315" name="テキスト ボックス 314"/>
        <xdr:cNvSpPr txBox="1"/>
      </xdr:nvSpPr>
      <xdr:spPr>
        <a:xfrm>
          <a:off x="7594111" y="59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82285</xdr:rowOff>
    </xdr:from>
    <xdr:to>
      <xdr:col>36</xdr:col>
      <xdr:colOff>165100</xdr:colOff>
      <xdr:row>37</xdr:row>
      <xdr:rowOff>12435</xdr:rowOff>
    </xdr:to>
    <xdr:sp macro="" textlink="">
      <xdr:nvSpPr>
        <xdr:cNvPr id="316" name="楕円 315"/>
        <xdr:cNvSpPr/>
      </xdr:nvSpPr>
      <xdr:spPr>
        <a:xfrm>
          <a:off x="6921500" y="62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3562</xdr:rowOff>
    </xdr:from>
    <xdr:ext cx="534377" cy="259045"/>
    <xdr:sp macro="" textlink="">
      <xdr:nvSpPr>
        <xdr:cNvPr id="317" name="テキスト ボックス 316"/>
        <xdr:cNvSpPr txBox="1"/>
      </xdr:nvSpPr>
      <xdr:spPr>
        <a:xfrm>
          <a:off x="6705111" y="6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13513</xdr:rowOff>
    </xdr:from>
    <xdr:to>
      <xdr:col>55</xdr:col>
      <xdr:colOff>0</xdr:colOff>
      <xdr:row>58</xdr:row>
      <xdr:rowOff>43432</xdr:rowOff>
    </xdr:to>
    <xdr:cxnSp macro="">
      <xdr:nvCxnSpPr>
        <xdr:cNvPr id="344" name="直線コネクタ 343"/>
        <xdr:cNvCxnSpPr/>
      </xdr:nvCxnSpPr>
      <xdr:spPr>
        <a:xfrm flipV="1">
          <a:off x="9639300" y="9957613"/>
          <a:ext cx="838200" cy="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7158</xdr:rowOff>
    </xdr:from>
    <xdr:to>
      <xdr:col>50</xdr:col>
      <xdr:colOff>114300</xdr:colOff>
      <xdr:row>58</xdr:row>
      <xdr:rowOff>43432</xdr:rowOff>
    </xdr:to>
    <xdr:cxnSp macro="">
      <xdr:nvCxnSpPr>
        <xdr:cNvPr id="347" name="直線コネクタ 346"/>
        <xdr:cNvCxnSpPr/>
      </xdr:nvCxnSpPr>
      <xdr:spPr>
        <a:xfrm>
          <a:off x="8750300" y="9951258"/>
          <a:ext cx="889000" cy="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77297</xdr:rowOff>
    </xdr:from>
    <xdr:to>
      <xdr:col>45</xdr:col>
      <xdr:colOff>177800</xdr:colOff>
      <xdr:row>58</xdr:row>
      <xdr:rowOff>7158</xdr:rowOff>
    </xdr:to>
    <xdr:cxnSp macro="">
      <xdr:nvCxnSpPr>
        <xdr:cNvPr id="350" name="直線コネクタ 349"/>
        <xdr:cNvCxnSpPr/>
      </xdr:nvCxnSpPr>
      <xdr:spPr>
        <a:xfrm>
          <a:off x="7861300" y="9849947"/>
          <a:ext cx="889000" cy="10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77297</xdr:rowOff>
    </xdr:from>
    <xdr:to>
      <xdr:col>41</xdr:col>
      <xdr:colOff>50800</xdr:colOff>
      <xdr:row>58</xdr:row>
      <xdr:rowOff>14231</xdr:rowOff>
    </xdr:to>
    <xdr:cxnSp macro="">
      <xdr:nvCxnSpPr>
        <xdr:cNvPr id="353" name="直線コネクタ 352"/>
        <xdr:cNvCxnSpPr/>
      </xdr:nvCxnSpPr>
      <xdr:spPr>
        <a:xfrm flipV="1">
          <a:off x="6972300" y="9849947"/>
          <a:ext cx="889000" cy="10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134163</xdr:rowOff>
    </xdr:from>
    <xdr:to>
      <xdr:col>55</xdr:col>
      <xdr:colOff>50800</xdr:colOff>
      <xdr:row>58</xdr:row>
      <xdr:rowOff>64313</xdr:rowOff>
    </xdr:to>
    <xdr:sp macro="" textlink="">
      <xdr:nvSpPr>
        <xdr:cNvPr id="363" name="楕円 362"/>
        <xdr:cNvSpPr/>
      </xdr:nvSpPr>
      <xdr:spPr>
        <a:xfrm>
          <a:off x="104267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49090</xdr:rowOff>
    </xdr:from>
    <xdr:ext cx="534377" cy="259045"/>
    <xdr:sp macro="" textlink="">
      <xdr:nvSpPr>
        <xdr:cNvPr id="364" name="普通建設事業費該当値テキスト"/>
        <xdr:cNvSpPr txBox="1"/>
      </xdr:nvSpPr>
      <xdr:spPr>
        <a:xfrm>
          <a:off x="10528300" y="98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164082</xdr:rowOff>
    </xdr:from>
    <xdr:to>
      <xdr:col>50</xdr:col>
      <xdr:colOff>165100</xdr:colOff>
      <xdr:row>58</xdr:row>
      <xdr:rowOff>94232</xdr:rowOff>
    </xdr:to>
    <xdr:sp macro="" textlink="">
      <xdr:nvSpPr>
        <xdr:cNvPr id="365" name="楕円 364"/>
        <xdr:cNvSpPr/>
      </xdr:nvSpPr>
      <xdr:spPr>
        <a:xfrm>
          <a:off x="9588500" y="99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85359</xdr:rowOff>
    </xdr:from>
    <xdr:ext cx="534377" cy="259045"/>
    <xdr:sp macro="" textlink="">
      <xdr:nvSpPr>
        <xdr:cNvPr id="366" name="テキスト ボックス 365"/>
        <xdr:cNvSpPr txBox="1"/>
      </xdr:nvSpPr>
      <xdr:spPr>
        <a:xfrm>
          <a:off x="9372111" y="100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127808</xdr:rowOff>
    </xdr:from>
    <xdr:to>
      <xdr:col>46</xdr:col>
      <xdr:colOff>38100</xdr:colOff>
      <xdr:row>58</xdr:row>
      <xdr:rowOff>57958</xdr:rowOff>
    </xdr:to>
    <xdr:sp macro="" textlink="">
      <xdr:nvSpPr>
        <xdr:cNvPr id="367" name="楕円 366"/>
        <xdr:cNvSpPr/>
      </xdr:nvSpPr>
      <xdr:spPr>
        <a:xfrm>
          <a:off x="8699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49085</xdr:rowOff>
    </xdr:from>
    <xdr:ext cx="534377" cy="259045"/>
    <xdr:sp macro="" textlink="">
      <xdr:nvSpPr>
        <xdr:cNvPr id="368" name="テキスト ボックス 367"/>
        <xdr:cNvSpPr txBox="1"/>
      </xdr:nvSpPr>
      <xdr:spPr>
        <a:xfrm>
          <a:off x="8483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26497</xdr:rowOff>
    </xdr:from>
    <xdr:to>
      <xdr:col>41</xdr:col>
      <xdr:colOff>101600</xdr:colOff>
      <xdr:row>57</xdr:row>
      <xdr:rowOff>128097</xdr:rowOff>
    </xdr:to>
    <xdr:sp macro="" textlink="">
      <xdr:nvSpPr>
        <xdr:cNvPr id="369" name="楕円 368"/>
        <xdr:cNvSpPr/>
      </xdr:nvSpPr>
      <xdr:spPr>
        <a:xfrm>
          <a:off x="7810500" y="97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144624</xdr:rowOff>
    </xdr:from>
    <xdr:ext cx="534377" cy="259045"/>
    <xdr:sp macro="" textlink="">
      <xdr:nvSpPr>
        <xdr:cNvPr id="370" name="テキスト ボックス 369"/>
        <xdr:cNvSpPr txBox="1"/>
      </xdr:nvSpPr>
      <xdr:spPr>
        <a:xfrm>
          <a:off x="7594111" y="95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134881</xdr:rowOff>
    </xdr:from>
    <xdr:to>
      <xdr:col>36</xdr:col>
      <xdr:colOff>165100</xdr:colOff>
      <xdr:row>58</xdr:row>
      <xdr:rowOff>65031</xdr:rowOff>
    </xdr:to>
    <xdr:sp macro="" textlink="">
      <xdr:nvSpPr>
        <xdr:cNvPr id="371" name="楕円 370"/>
        <xdr:cNvSpPr/>
      </xdr:nvSpPr>
      <xdr:spPr>
        <a:xfrm>
          <a:off x="6921500" y="99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56158</xdr:rowOff>
    </xdr:from>
    <xdr:ext cx="534377" cy="259045"/>
    <xdr:sp macro="" textlink="">
      <xdr:nvSpPr>
        <xdr:cNvPr id="372" name="テキスト ボックス 371"/>
        <xdr:cNvSpPr txBox="1"/>
      </xdr:nvSpPr>
      <xdr:spPr>
        <a:xfrm>
          <a:off x="6705111" y="10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159925</xdr:rowOff>
    </xdr:from>
    <xdr:to>
      <xdr:col>55</xdr:col>
      <xdr:colOff>0</xdr:colOff>
      <xdr:row>78</xdr:row>
      <xdr:rowOff>164378</xdr:rowOff>
    </xdr:to>
    <xdr:cxnSp macro="">
      <xdr:nvCxnSpPr>
        <xdr:cNvPr id="403" name="直線コネクタ 402"/>
        <xdr:cNvCxnSpPr/>
      </xdr:nvCxnSpPr>
      <xdr:spPr>
        <a:xfrm flipV="1">
          <a:off x="9639300" y="13533025"/>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7896</xdr:rowOff>
    </xdr:from>
    <xdr:to>
      <xdr:col>50</xdr:col>
      <xdr:colOff>114300</xdr:colOff>
      <xdr:row>78</xdr:row>
      <xdr:rowOff>164378</xdr:rowOff>
    </xdr:to>
    <xdr:cxnSp macro="">
      <xdr:nvCxnSpPr>
        <xdr:cNvPr id="406" name="直線コネクタ 405"/>
        <xdr:cNvCxnSpPr/>
      </xdr:nvCxnSpPr>
      <xdr:spPr>
        <a:xfrm>
          <a:off x="8750300" y="13380996"/>
          <a:ext cx="889000" cy="1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27860</xdr:rowOff>
    </xdr:from>
    <xdr:to>
      <xdr:col>45</xdr:col>
      <xdr:colOff>177800</xdr:colOff>
      <xdr:row>78</xdr:row>
      <xdr:rowOff>7896</xdr:rowOff>
    </xdr:to>
    <xdr:cxnSp macro="">
      <xdr:nvCxnSpPr>
        <xdr:cNvPr id="409" name="直線コネクタ 408"/>
        <xdr:cNvCxnSpPr/>
      </xdr:nvCxnSpPr>
      <xdr:spPr>
        <a:xfrm>
          <a:off x="7861300" y="13229510"/>
          <a:ext cx="8890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27860</xdr:rowOff>
    </xdr:from>
    <xdr:to>
      <xdr:col>41</xdr:col>
      <xdr:colOff>50800</xdr:colOff>
      <xdr:row>78</xdr:row>
      <xdr:rowOff>68301</xdr:rowOff>
    </xdr:to>
    <xdr:cxnSp macro="">
      <xdr:nvCxnSpPr>
        <xdr:cNvPr id="412" name="直線コネクタ 411"/>
        <xdr:cNvCxnSpPr/>
      </xdr:nvCxnSpPr>
      <xdr:spPr>
        <a:xfrm flipV="1">
          <a:off x="6972300" y="13229510"/>
          <a:ext cx="889000" cy="2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109125</xdr:rowOff>
    </xdr:from>
    <xdr:to>
      <xdr:col>55</xdr:col>
      <xdr:colOff>50800</xdr:colOff>
      <xdr:row>79</xdr:row>
      <xdr:rowOff>39275</xdr:rowOff>
    </xdr:to>
    <xdr:sp macro="" textlink="">
      <xdr:nvSpPr>
        <xdr:cNvPr id="422" name="楕円 421"/>
        <xdr:cNvSpPr/>
      </xdr:nvSpPr>
      <xdr:spPr>
        <a:xfrm>
          <a:off x="10426700" y="134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65628</xdr:rowOff>
    </xdr:from>
    <xdr:ext cx="534377" cy="259045"/>
    <xdr:sp macro="" textlink="">
      <xdr:nvSpPr>
        <xdr:cNvPr id="423" name="普通建設事業費 （ うち新規整備　）該当値テキスト"/>
        <xdr:cNvSpPr txBox="1"/>
      </xdr:nvSpPr>
      <xdr:spPr>
        <a:xfrm>
          <a:off x="10528300" y="134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113578</xdr:rowOff>
    </xdr:from>
    <xdr:to>
      <xdr:col>50</xdr:col>
      <xdr:colOff>165100</xdr:colOff>
      <xdr:row>79</xdr:row>
      <xdr:rowOff>43728</xdr:rowOff>
    </xdr:to>
    <xdr:sp macro="" textlink="">
      <xdr:nvSpPr>
        <xdr:cNvPr id="424" name="楕円 423"/>
        <xdr:cNvSpPr/>
      </xdr:nvSpPr>
      <xdr:spPr>
        <a:xfrm>
          <a:off x="9588500" y="134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34855</xdr:rowOff>
    </xdr:from>
    <xdr:ext cx="469744" cy="259045"/>
    <xdr:sp macro="" textlink="">
      <xdr:nvSpPr>
        <xdr:cNvPr id="425" name="テキスト ボックス 424"/>
        <xdr:cNvSpPr txBox="1"/>
      </xdr:nvSpPr>
      <xdr:spPr>
        <a:xfrm>
          <a:off x="9404428" y="135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128546</xdr:rowOff>
    </xdr:from>
    <xdr:to>
      <xdr:col>46</xdr:col>
      <xdr:colOff>38100</xdr:colOff>
      <xdr:row>78</xdr:row>
      <xdr:rowOff>58696</xdr:rowOff>
    </xdr:to>
    <xdr:sp macro="" textlink="">
      <xdr:nvSpPr>
        <xdr:cNvPr id="426" name="楕円 425"/>
        <xdr:cNvSpPr/>
      </xdr:nvSpPr>
      <xdr:spPr>
        <a:xfrm>
          <a:off x="8699500" y="13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75223</xdr:rowOff>
    </xdr:from>
    <xdr:ext cx="534377" cy="259045"/>
    <xdr:sp macro="" textlink="">
      <xdr:nvSpPr>
        <xdr:cNvPr id="427" name="テキスト ボックス 426"/>
        <xdr:cNvSpPr txBox="1"/>
      </xdr:nvSpPr>
      <xdr:spPr>
        <a:xfrm>
          <a:off x="8483111" y="131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148510</xdr:rowOff>
    </xdr:from>
    <xdr:to>
      <xdr:col>41</xdr:col>
      <xdr:colOff>101600</xdr:colOff>
      <xdr:row>77</xdr:row>
      <xdr:rowOff>78660</xdr:rowOff>
    </xdr:to>
    <xdr:sp macro="" textlink="">
      <xdr:nvSpPr>
        <xdr:cNvPr id="428" name="楕円 427"/>
        <xdr:cNvSpPr/>
      </xdr:nvSpPr>
      <xdr:spPr>
        <a:xfrm>
          <a:off x="7810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95187</xdr:rowOff>
    </xdr:from>
    <xdr:ext cx="534377" cy="259045"/>
    <xdr:sp macro="" textlink="">
      <xdr:nvSpPr>
        <xdr:cNvPr id="429" name="テキスト ボックス 428"/>
        <xdr:cNvSpPr txBox="1"/>
      </xdr:nvSpPr>
      <xdr:spPr>
        <a:xfrm>
          <a:off x="7594111" y="1295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17501</xdr:rowOff>
    </xdr:from>
    <xdr:to>
      <xdr:col>36</xdr:col>
      <xdr:colOff>165100</xdr:colOff>
      <xdr:row>78</xdr:row>
      <xdr:rowOff>119101</xdr:rowOff>
    </xdr:to>
    <xdr:sp macro="" textlink="">
      <xdr:nvSpPr>
        <xdr:cNvPr id="430" name="楕円 429"/>
        <xdr:cNvSpPr/>
      </xdr:nvSpPr>
      <xdr:spPr>
        <a:xfrm>
          <a:off x="6921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110228</xdr:rowOff>
    </xdr:from>
    <xdr:ext cx="534377" cy="259045"/>
    <xdr:sp macro="" textlink="">
      <xdr:nvSpPr>
        <xdr:cNvPr id="431" name="テキスト ボックス 430"/>
        <xdr:cNvSpPr txBox="1"/>
      </xdr:nvSpPr>
      <xdr:spPr>
        <a:xfrm>
          <a:off x="6705111" y="134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91041</xdr:rowOff>
    </xdr:from>
    <xdr:to>
      <xdr:col>55</xdr:col>
      <xdr:colOff>0</xdr:colOff>
      <xdr:row>98</xdr:row>
      <xdr:rowOff>148551</xdr:rowOff>
    </xdr:to>
    <xdr:cxnSp macro="">
      <xdr:nvCxnSpPr>
        <xdr:cNvPr id="462" name="直線コネクタ 461"/>
        <xdr:cNvCxnSpPr/>
      </xdr:nvCxnSpPr>
      <xdr:spPr>
        <a:xfrm flipV="1">
          <a:off x="9639300" y="16893141"/>
          <a:ext cx="8382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148551</xdr:rowOff>
    </xdr:from>
    <xdr:to>
      <xdr:col>50</xdr:col>
      <xdr:colOff>114300</xdr:colOff>
      <xdr:row>99</xdr:row>
      <xdr:rowOff>90714</xdr:rowOff>
    </xdr:to>
    <xdr:cxnSp macro="">
      <xdr:nvCxnSpPr>
        <xdr:cNvPr id="465" name="直線コネクタ 464"/>
        <xdr:cNvCxnSpPr/>
      </xdr:nvCxnSpPr>
      <xdr:spPr>
        <a:xfrm flipV="1">
          <a:off x="8750300" y="16950651"/>
          <a:ext cx="889000" cy="1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2214</xdr:rowOff>
    </xdr:from>
    <xdr:to>
      <xdr:col>45</xdr:col>
      <xdr:colOff>177800</xdr:colOff>
      <xdr:row>99</xdr:row>
      <xdr:rowOff>90714</xdr:rowOff>
    </xdr:to>
    <xdr:cxnSp macro="">
      <xdr:nvCxnSpPr>
        <xdr:cNvPr id="468" name="直線コネクタ 467"/>
        <xdr:cNvCxnSpPr/>
      </xdr:nvCxnSpPr>
      <xdr:spPr>
        <a:xfrm>
          <a:off x="7861300" y="16975764"/>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2214</xdr:rowOff>
    </xdr:from>
    <xdr:to>
      <xdr:col>41</xdr:col>
      <xdr:colOff>50800</xdr:colOff>
      <xdr:row>99</xdr:row>
      <xdr:rowOff>44814</xdr:rowOff>
    </xdr:to>
    <xdr:cxnSp macro="">
      <xdr:nvCxnSpPr>
        <xdr:cNvPr id="471" name="直線コネクタ 470"/>
        <xdr:cNvCxnSpPr/>
      </xdr:nvCxnSpPr>
      <xdr:spPr>
        <a:xfrm flipV="1">
          <a:off x="6972300" y="16975764"/>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40241</xdr:rowOff>
    </xdr:from>
    <xdr:to>
      <xdr:col>55</xdr:col>
      <xdr:colOff>50800</xdr:colOff>
      <xdr:row>98</xdr:row>
      <xdr:rowOff>141841</xdr:rowOff>
    </xdr:to>
    <xdr:sp macro="" textlink="">
      <xdr:nvSpPr>
        <xdr:cNvPr id="481" name="楕円 480"/>
        <xdr:cNvSpPr/>
      </xdr:nvSpPr>
      <xdr:spPr>
        <a:xfrm>
          <a:off x="10426700" y="168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18668</xdr:rowOff>
    </xdr:from>
    <xdr:ext cx="534377" cy="259045"/>
    <xdr:sp macro="" textlink="">
      <xdr:nvSpPr>
        <xdr:cNvPr id="482" name="普通建設事業費 （ うち更新整備　）該当値テキスト"/>
        <xdr:cNvSpPr txBox="1"/>
      </xdr:nvSpPr>
      <xdr:spPr>
        <a:xfrm>
          <a:off x="10528300" y="168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97751</xdr:rowOff>
    </xdr:from>
    <xdr:to>
      <xdr:col>50</xdr:col>
      <xdr:colOff>165100</xdr:colOff>
      <xdr:row>99</xdr:row>
      <xdr:rowOff>27901</xdr:rowOff>
    </xdr:to>
    <xdr:sp macro="" textlink="">
      <xdr:nvSpPr>
        <xdr:cNvPr id="483" name="楕円 482"/>
        <xdr:cNvSpPr/>
      </xdr:nvSpPr>
      <xdr:spPr>
        <a:xfrm>
          <a:off x="9588500" y="16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19028</xdr:rowOff>
    </xdr:from>
    <xdr:ext cx="469744" cy="259045"/>
    <xdr:sp macro="" textlink="">
      <xdr:nvSpPr>
        <xdr:cNvPr id="484" name="テキスト ボックス 483"/>
        <xdr:cNvSpPr txBox="1"/>
      </xdr:nvSpPr>
      <xdr:spPr>
        <a:xfrm>
          <a:off x="9404428" y="1699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39914</xdr:rowOff>
    </xdr:from>
    <xdr:to>
      <xdr:col>46</xdr:col>
      <xdr:colOff>38100</xdr:colOff>
      <xdr:row>99</xdr:row>
      <xdr:rowOff>141514</xdr:rowOff>
    </xdr:to>
    <xdr:sp macro="" textlink="">
      <xdr:nvSpPr>
        <xdr:cNvPr id="485" name="楕円 484"/>
        <xdr:cNvSpPr/>
      </xdr:nvSpPr>
      <xdr:spPr>
        <a:xfrm>
          <a:off x="8699500" y="170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132641</xdr:rowOff>
    </xdr:from>
    <xdr:ext cx="378565" cy="259045"/>
    <xdr:sp macro="" textlink="">
      <xdr:nvSpPr>
        <xdr:cNvPr id="486" name="テキスト ボックス 485"/>
        <xdr:cNvSpPr txBox="1"/>
      </xdr:nvSpPr>
      <xdr:spPr>
        <a:xfrm>
          <a:off x="8561017" y="1710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122864</xdr:rowOff>
    </xdr:from>
    <xdr:to>
      <xdr:col>41</xdr:col>
      <xdr:colOff>101600</xdr:colOff>
      <xdr:row>99</xdr:row>
      <xdr:rowOff>53014</xdr:rowOff>
    </xdr:to>
    <xdr:sp macro="" textlink="">
      <xdr:nvSpPr>
        <xdr:cNvPr id="487" name="楕円 486"/>
        <xdr:cNvSpPr/>
      </xdr:nvSpPr>
      <xdr:spPr>
        <a:xfrm>
          <a:off x="78105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44141</xdr:rowOff>
    </xdr:from>
    <xdr:ext cx="469744" cy="259045"/>
    <xdr:sp macro="" textlink="">
      <xdr:nvSpPr>
        <xdr:cNvPr id="488" name="テキスト ボックス 487"/>
        <xdr:cNvSpPr txBox="1"/>
      </xdr:nvSpPr>
      <xdr:spPr>
        <a:xfrm>
          <a:off x="7626428" y="17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165464</xdr:rowOff>
    </xdr:from>
    <xdr:to>
      <xdr:col>36</xdr:col>
      <xdr:colOff>165100</xdr:colOff>
      <xdr:row>99</xdr:row>
      <xdr:rowOff>95614</xdr:rowOff>
    </xdr:to>
    <xdr:sp macro="" textlink="">
      <xdr:nvSpPr>
        <xdr:cNvPr id="489" name="楕円 488"/>
        <xdr:cNvSpPr/>
      </xdr:nvSpPr>
      <xdr:spPr>
        <a:xfrm>
          <a:off x="6921500" y="169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86741</xdr:rowOff>
    </xdr:from>
    <xdr:ext cx="469744" cy="259045"/>
    <xdr:sp macro="" textlink="">
      <xdr:nvSpPr>
        <xdr:cNvPr id="490" name="テキスト ボックス 489"/>
        <xdr:cNvSpPr txBox="1"/>
      </xdr:nvSpPr>
      <xdr:spPr>
        <a:xfrm>
          <a:off x="6737428" y="170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41059</xdr:rowOff>
    </xdr:from>
    <xdr:to>
      <xdr:col>76</xdr:col>
      <xdr:colOff>114300</xdr:colOff>
      <xdr:row>39</xdr:row>
      <xdr:rowOff>44450</xdr:rowOff>
    </xdr:to>
    <xdr:cxnSp macro="">
      <xdr:nvCxnSpPr>
        <xdr:cNvPr id="525" name="直線コネクタ 524"/>
        <xdr:cNvCxnSpPr/>
      </xdr:nvCxnSpPr>
      <xdr:spPr>
        <a:xfrm>
          <a:off x="13703300" y="6727609"/>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14884</xdr:rowOff>
    </xdr:from>
    <xdr:to>
      <xdr:col>71</xdr:col>
      <xdr:colOff>177800</xdr:colOff>
      <xdr:row>39</xdr:row>
      <xdr:rowOff>41059</xdr:rowOff>
    </xdr:to>
    <xdr:cxnSp macro="">
      <xdr:nvCxnSpPr>
        <xdr:cNvPr id="528" name="直線コネクタ 527"/>
        <xdr:cNvCxnSpPr/>
      </xdr:nvCxnSpPr>
      <xdr:spPr>
        <a:xfrm>
          <a:off x="12814300" y="6701434"/>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161709</xdr:rowOff>
    </xdr:from>
    <xdr:to>
      <xdr:col>72</xdr:col>
      <xdr:colOff>38100</xdr:colOff>
      <xdr:row>39</xdr:row>
      <xdr:rowOff>91859</xdr:rowOff>
    </xdr:to>
    <xdr:sp macro="" textlink="">
      <xdr:nvSpPr>
        <xdr:cNvPr id="544" name="楕円 543"/>
        <xdr:cNvSpPr/>
      </xdr:nvSpPr>
      <xdr:spPr>
        <a:xfrm>
          <a:off x="13652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82986</xdr:rowOff>
    </xdr:from>
    <xdr:ext cx="313932" cy="259045"/>
    <xdr:sp macro="" textlink="">
      <xdr:nvSpPr>
        <xdr:cNvPr id="545" name="テキスト ボックス 544"/>
        <xdr:cNvSpPr txBox="1"/>
      </xdr:nvSpPr>
      <xdr:spPr>
        <a:xfrm>
          <a:off x="13546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135534</xdr:rowOff>
    </xdr:from>
    <xdr:to>
      <xdr:col>67</xdr:col>
      <xdr:colOff>101600</xdr:colOff>
      <xdr:row>39</xdr:row>
      <xdr:rowOff>65684</xdr:rowOff>
    </xdr:to>
    <xdr:sp macro="" textlink="">
      <xdr:nvSpPr>
        <xdr:cNvPr id="546" name="楕円 545"/>
        <xdr:cNvSpPr/>
      </xdr:nvSpPr>
      <xdr:spPr>
        <a:xfrm>
          <a:off x="12763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56811</xdr:rowOff>
    </xdr:from>
    <xdr:ext cx="378565" cy="259045"/>
    <xdr:sp macro="" textlink="">
      <xdr:nvSpPr>
        <xdr:cNvPr id="547" name="テキスト ボックス 546"/>
        <xdr:cNvSpPr txBox="1"/>
      </xdr:nvSpPr>
      <xdr:spPr>
        <a:xfrm>
          <a:off x="12625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13670</xdr:rowOff>
    </xdr:from>
    <xdr:to>
      <xdr:col>85</xdr:col>
      <xdr:colOff>127000</xdr:colOff>
      <xdr:row>78</xdr:row>
      <xdr:rowOff>51617</xdr:rowOff>
    </xdr:to>
    <xdr:cxnSp macro="">
      <xdr:nvCxnSpPr>
        <xdr:cNvPr id="629" name="直線コネクタ 628"/>
        <xdr:cNvCxnSpPr/>
      </xdr:nvCxnSpPr>
      <xdr:spPr>
        <a:xfrm>
          <a:off x="15481300" y="13386770"/>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141815</xdr:rowOff>
    </xdr:from>
    <xdr:to>
      <xdr:col>81</xdr:col>
      <xdr:colOff>50800</xdr:colOff>
      <xdr:row>78</xdr:row>
      <xdr:rowOff>13670</xdr:rowOff>
    </xdr:to>
    <xdr:cxnSp macro="">
      <xdr:nvCxnSpPr>
        <xdr:cNvPr id="632" name="直線コネクタ 631"/>
        <xdr:cNvCxnSpPr/>
      </xdr:nvCxnSpPr>
      <xdr:spPr>
        <a:xfrm>
          <a:off x="14592300" y="13343465"/>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141815</xdr:rowOff>
    </xdr:from>
    <xdr:to>
      <xdr:col>76</xdr:col>
      <xdr:colOff>114300</xdr:colOff>
      <xdr:row>77</xdr:row>
      <xdr:rowOff>142429</xdr:rowOff>
    </xdr:to>
    <xdr:cxnSp macro="">
      <xdr:nvCxnSpPr>
        <xdr:cNvPr id="635" name="直線コネクタ 634"/>
        <xdr:cNvCxnSpPr/>
      </xdr:nvCxnSpPr>
      <xdr:spPr>
        <a:xfrm flipV="1">
          <a:off x="13703300" y="13343465"/>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105167</xdr:rowOff>
    </xdr:from>
    <xdr:to>
      <xdr:col>71</xdr:col>
      <xdr:colOff>177800</xdr:colOff>
      <xdr:row>77</xdr:row>
      <xdr:rowOff>142429</xdr:rowOff>
    </xdr:to>
    <xdr:cxnSp macro="">
      <xdr:nvCxnSpPr>
        <xdr:cNvPr id="638" name="直線コネクタ 637"/>
        <xdr:cNvCxnSpPr/>
      </xdr:nvCxnSpPr>
      <xdr:spPr>
        <a:xfrm>
          <a:off x="12814300" y="1330681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817</xdr:rowOff>
    </xdr:from>
    <xdr:to>
      <xdr:col>85</xdr:col>
      <xdr:colOff>177800</xdr:colOff>
      <xdr:row>78</xdr:row>
      <xdr:rowOff>102417</xdr:rowOff>
    </xdr:to>
    <xdr:sp macro="" textlink="">
      <xdr:nvSpPr>
        <xdr:cNvPr id="648" name="楕円 647"/>
        <xdr:cNvSpPr/>
      </xdr:nvSpPr>
      <xdr:spPr>
        <a:xfrm>
          <a:off x="16268700" y="133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150694</xdr:rowOff>
    </xdr:from>
    <xdr:ext cx="534377" cy="259045"/>
    <xdr:sp macro="" textlink="">
      <xdr:nvSpPr>
        <xdr:cNvPr id="649" name="公債費該当値テキスト"/>
        <xdr:cNvSpPr txBox="1"/>
      </xdr:nvSpPr>
      <xdr:spPr>
        <a:xfrm>
          <a:off x="16370300" y="133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134320</xdr:rowOff>
    </xdr:from>
    <xdr:to>
      <xdr:col>81</xdr:col>
      <xdr:colOff>101600</xdr:colOff>
      <xdr:row>78</xdr:row>
      <xdr:rowOff>64470</xdr:rowOff>
    </xdr:to>
    <xdr:sp macro="" textlink="">
      <xdr:nvSpPr>
        <xdr:cNvPr id="650" name="楕円 649"/>
        <xdr:cNvSpPr/>
      </xdr:nvSpPr>
      <xdr:spPr>
        <a:xfrm>
          <a:off x="15430500" y="133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55597</xdr:rowOff>
    </xdr:from>
    <xdr:ext cx="534377" cy="259045"/>
    <xdr:sp macro="" textlink="">
      <xdr:nvSpPr>
        <xdr:cNvPr id="651" name="テキスト ボックス 650"/>
        <xdr:cNvSpPr txBox="1"/>
      </xdr:nvSpPr>
      <xdr:spPr>
        <a:xfrm>
          <a:off x="15214111" y="134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91015</xdr:rowOff>
    </xdr:from>
    <xdr:to>
      <xdr:col>76</xdr:col>
      <xdr:colOff>165100</xdr:colOff>
      <xdr:row>78</xdr:row>
      <xdr:rowOff>21165</xdr:rowOff>
    </xdr:to>
    <xdr:sp macro="" textlink="">
      <xdr:nvSpPr>
        <xdr:cNvPr id="652" name="楕円 651"/>
        <xdr:cNvSpPr/>
      </xdr:nvSpPr>
      <xdr:spPr>
        <a:xfrm>
          <a:off x="14541500" y="132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12292</xdr:rowOff>
    </xdr:from>
    <xdr:ext cx="534377" cy="259045"/>
    <xdr:sp macro="" textlink="">
      <xdr:nvSpPr>
        <xdr:cNvPr id="653" name="テキスト ボックス 652"/>
        <xdr:cNvSpPr txBox="1"/>
      </xdr:nvSpPr>
      <xdr:spPr>
        <a:xfrm>
          <a:off x="14325111" y="133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91629</xdr:rowOff>
    </xdr:from>
    <xdr:to>
      <xdr:col>72</xdr:col>
      <xdr:colOff>38100</xdr:colOff>
      <xdr:row>78</xdr:row>
      <xdr:rowOff>21779</xdr:rowOff>
    </xdr:to>
    <xdr:sp macro="" textlink="">
      <xdr:nvSpPr>
        <xdr:cNvPr id="654" name="楕円 653"/>
        <xdr:cNvSpPr/>
      </xdr:nvSpPr>
      <xdr:spPr>
        <a:xfrm>
          <a:off x="13652500" y="132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12906</xdr:rowOff>
    </xdr:from>
    <xdr:ext cx="534377" cy="259045"/>
    <xdr:sp macro="" textlink="">
      <xdr:nvSpPr>
        <xdr:cNvPr id="655" name="テキスト ボックス 654"/>
        <xdr:cNvSpPr txBox="1"/>
      </xdr:nvSpPr>
      <xdr:spPr>
        <a:xfrm>
          <a:off x="13436111" y="133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54367</xdr:rowOff>
    </xdr:from>
    <xdr:to>
      <xdr:col>67</xdr:col>
      <xdr:colOff>101600</xdr:colOff>
      <xdr:row>77</xdr:row>
      <xdr:rowOff>155967</xdr:rowOff>
    </xdr:to>
    <xdr:sp macro="" textlink="">
      <xdr:nvSpPr>
        <xdr:cNvPr id="656" name="楕円 655"/>
        <xdr:cNvSpPr/>
      </xdr:nvSpPr>
      <xdr:spPr>
        <a:xfrm>
          <a:off x="12763500" y="132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147094</xdr:rowOff>
    </xdr:from>
    <xdr:ext cx="534377" cy="259045"/>
    <xdr:sp macro="" textlink="">
      <xdr:nvSpPr>
        <xdr:cNvPr id="657" name="テキスト ボックス 656"/>
        <xdr:cNvSpPr txBox="1"/>
      </xdr:nvSpPr>
      <xdr:spPr>
        <a:xfrm>
          <a:off x="12547111" y="133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151416</xdr:rowOff>
    </xdr:from>
    <xdr:to>
      <xdr:col>85</xdr:col>
      <xdr:colOff>127000</xdr:colOff>
      <xdr:row>96</xdr:row>
      <xdr:rowOff>159683</xdr:rowOff>
    </xdr:to>
    <xdr:cxnSp macro="">
      <xdr:nvCxnSpPr>
        <xdr:cNvPr id="686" name="直線コネクタ 685"/>
        <xdr:cNvCxnSpPr/>
      </xdr:nvCxnSpPr>
      <xdr:spPr>
        <a:xfrm flipV="1">
          <a:off x="15481300" y="16610616"/>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159683</xdr:rowOff>
    </xdr:from>
    <xdr:to>
      <xdr:col>81</xdr:col>
      <xdr:colOff>50800</xdr:colOff>
      <xdr:row>97</xdr:row>
      <xdr:rowOff>151834</xdr:rowOff>
    </xdr:to>
    <xdr:cxnSp macro="">
      <xdr:nvCxnSpPr>
        <xdr:cNvPr id="689" name="直線コネクタ 688"/>
        <xdr:cNvCxnSpPr/>
      </xdr:nvCxnSpPr>
      <xdr:spPr>
        <a:xfrm flipV="1">
          <a:off x="14592300" y="16618883"/>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150673</xdr:rowOff>
    </xdr:from>
    <xdr:to>
      <xdr:col>76</xdr:col>
      <xdr:colOff>114300</xdr:colOff>
      <xdr:row>97</xdr:row>
      <xdr:rowOff>151834</xdr:rowOff>
    </xdr:to>
    <xdr:cxnSp macro="">
      <xdr:nvCxnSpPr>
        <xdr:cNvPr id="692" name="直線コネクタ 691"/>
        <xdr:cNvCxnSpPr/>
      </xdr:nvCxnSpPr>
      <xdr:spPr>
        <a:xfrm>
          <a:off x="13703300" y="16781323"/>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150673</xdr:rowOff>
    </xdr:from>
    <xdr:to>
      <xdr:col>71</xdr:col>
      <xdr:colOff>177800</xdr:colOff>
      <xdr:row>98</xdr:row>
      <xdr:rowOff>3759</xdr:rowOff>
    </xdr:to>
    <xdr:cxnSp macro="">
      <xdr:nvCxnSpPr>
        <xdr:cNvPr id="695" name="直線コネクタ 694"/>
        <xdr:cNvCxnSpPr/>
      </xdr:nvCxnSpPr>
      <xdr:spPr>
        <a:xfrm flipV="1">
          <a:off x="12814300" y="16781323"/>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100616</xdr:rowOff>
    </xdr:from>
    <xdr:to>
      <xdr:col>85</xdr:col>
      <xdr:colOff>177800</xdr:colOff>
      <xdr:row>97</xdr:row>
      <xdr:rowOff>30766</xdr:rowOff>
    </xdr:to>
    <xdr:sp macro="" textlink="">
      <xdr:nvSpPr>
        <xdr:cNvPr id="705" name="楕円 704"/>
        <xdr:cNvSpPr/>
      </xdr:nvSpPr>
      <xdr:spPr>
        <a:xfrm>
          <a:off x="162687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123493</xdr:rowOff>
    </xdr:from>
    <xdr:ext cx="534377" cy="259045"/>
    <xdr:sp macro="" textlink="">
      <xdr:nvSpPr>
        <xdr:cNvPr id="706" name="積立金該当値テキスト"/>
        <xdr:cNvSpPr txBox="1"/>
      </xdr:nvSpPr>
      <xdr:spPr>
        <a:xfrm>
          <a:off x="16370300" y="164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108883</xdr:rowOff>
    </xdr:from>
    <xdr:to>
      <xdr:col>81</xdr:col>
      <xdr:colOff>101600</xdr:colOff>
      <xdr:row>97</xdr:row>
      <xdr:rowOff>39033</xdr:rowOff>
    </xdr:to>
    <xdr:sp macro="" textlink="">
      <xdr:nvSpPr>
        <xdr:cNvPr id="707" name="楕円 706"/>
        <xdr:cNvSpPr/>
      </xdr:nvSpPr>
      <xdr:spPr>
        <a:xfrm>
          <a:off x="15430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55560</xdr:rowOff>
    </xdr:from>
    <xdr:ext cx="534377" cy="259045"/>
    <xdr:sp macro="" textlink="">
      <xdr:nvSpPr>
        <xdr:cNvPr id="708" name="テキスト ボックス 707"/>
        <xdr:cNvSpPr txBox="1"/>
      </xdr:nvSpPr>
      <xdr:spPr>
        <a:xfrm>
          <a:off x="15214111" y="163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101034</xdr:rowOff>
    </xdr:from>
    <xdr:to>
      <xdr:col>76</xdr:col>
      <xdr:colOff>165100</xdr:colOff>
      <xdr:row>98</xdr:row>
      <xdr:rowOff>31184</xdr:rowOff>
    </xdr:to>
    <xdr:sp macro="" textlink="">
      <xdr:nvSpPr>
        <xdr:cNvPr id="709" name="楕円 708"/>
        <xdr:cNvSpPr/>
      </xdr:nvSpPr>
      <xdr:spPr>
        <a:xfrm>
          <a:off x="14541500" y="167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47711</xdr:rowOff>
    </xdr:from>
    <xdr:ext cx="534377" cy="259045"/>
    <xdr:sp macro="" textlink="">
      <xdr:nvSpPr>
        <xdr:cNvPr id="710" name="テキスト ボックス 709"/>
        <xdr:cNvSpPr txBox="1"/>
      </xdr:nvSpPr>
      <xdr:spPr>
        <a:xfrm>
          <a:off x="14325111" y="165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99873</xdr:rowOff>
    </xdr:from>
    <xdr:to>
      <xdr:col>72</xdr:col>
      <xdr:colOff>38100</xdr:colOff>
      <xdr:row>98</xdr:row>
      <xdr:rowOff>30023</xdr:rowOff>
    </xdr:to>
    <xdr:sp macro="" textlink="">
      <xdr:nvSpPr>
        <xdr:cNvPr id="711" name="楕円 710"/>
        <xdr:cNvSpPr/>
      </xdr:nvSpPr>
      <xdr:spPr>
        <a:xfrm>
          <a:off x="13652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21150</xdr:rowOff>
    </xdr:from>
    <xdr:ext cx="534377" cy="259045"/>
    <xdr:sp macro="" textlink="">
      <xdr:nvSpPr>
        <xdr:cNvPr id="712" name="テキスト ボックス 711"/>
        <xdr:cNvSpPr txBox="1"/>
      </xdr:nvSpPr>
      <xdr:spPr>
        <a:xfrm>
          <a:off x="13436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124409</xdr:rowOff>
    </xdr:from>
    <xdr:to>
      <xdr:col>67</xdr:col>
      <xdr:colOff>101600</xdr:colOff>
      <xdr:row>98</xdr:row>
      <xdr:rowOff>54559</xdr:rowOff>
    </xdr:to>
    <xdr:sp macro="" textlink="">
      <xdr:nvSpPr>
        <xdr:cNvPr id="713" name="楕円 712"/>
        <xdr:cNvSpPr/>
      </xdr:nvSpPr>
      <xdr:spPr>
        <a:xfrm>
          <a:off x="12763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45686</xdr:rowOff>
    </xdr:from>
    <xdr:ext cx="534377" cy="259045"/>
    <xdr:sp macro="" textlink="">
      <xdr:nvSpPr>
        <xdr:cNvPr id="714" name="テキスト ボックス 713"/>
        <xdr:cNvSpPr txBox="1"/>
      </xdr:nvSpPr>
      <xdr:spPr>
        <a:xfrm>
          <a:off x="12547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98552</xdr:rowOff>
    </xdr:from>
    <xdr:to>
      <xdr:col>116</xdr:col>
      <xdr:colOff>63500</xdr:colOff>
      <xdr:row>39</xdr:row>
      <xdr:rowOff>98878</xdr:rowOff>
    </xdr:to>
    <xdr:cxnSp macro="">
      <xdr:nvCxnSpPr>
        <xdr:cNvPr id="745" name="直線コネクタ 744"/>
        <xdr:cNvCxnSpPr/>
      </xdr:nvCxnSpPr>
      <xdr:spPr>
        <a:xfrm>
          <a:off x="21323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96701</xdr:rowOff>
    </xdr:from>
    <xdr:to>
      <xdr:col>111</xdr:col>
      <xdr:colOff>177800</xdr:colOff>
      <xdr:row>39</xdr:row>
      <xdr:rowOff>98552</xdr:rowOff>
    </xdr:to>
    <xdr:cxnSp macro="">
      <xdr:nvCxnSpPr>
        <xdr:cNvPr id="748" name="直線コネクタ 747"/>
        <xdr:cNvCxnSpPr/>
      </xdr:nvCxnSpPr>
      <xdr:spPr>
        <a:xfrm>
          <a:off x="20434300" y="678325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96375</xdr:rowOff>
    </xdr:from>
    <xdr:to>
      <xdr:col>107</xdr:col>
      <xdr:colOff>50800</xdr:colOff>
      <xdr:row>39</xdr:row>
      <xdr:rowOff>96701</xdr:rowOff>
    </xdr:to>
    <xdr:cxnSp macro="">
      <xdr:nvCxnSpPr>
        <xdr:cNvPr id="751" name="直線コネクタ 750"/>
        <xdr:cNvCxnSpPr/>
      </xdr:nvCxnSpPr>
      <xdr:spPr>
        <a:xfrm>
          <a:off x="19545300" y="678292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96375</xdr:rowOff>
    </xdr:from>
    <xdr:to>
      <xdr:col>102</xdr:col>
      <xdr:colOff>114300</xdr:colOff>
      <xdr:row>39</xdr:row>
      <xdr:rowOff>98226</xdr:rowOff>
    </xdr:to>
    <xdr:cxnSp macro="">
      <xdr:nvCxnSpPr>
        <xdr:cNvPr id="754" name="直線コネクタ 753"/>
        <xdr:cNvCxnSpPr/>
      </xdr:nvCxnSpPr>
      <xdr:spPr>
        <a:xfrm flipV="1">
          <a:off x="18656300" y="678292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66" name="楕円 765"/>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67" name="テキスト ボックス 766"/>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45901</xdr:rowOff>
    </xdr:from>
    <xdr:to>
      <xdr:col>107</xdr:col>
      <xdr:colOff>101600</xdr:colOff>
      <xdr:row>39</xdr:row>
      <xdr:rowOff>147501</xdr:rowOff>
    </xdr:to>
    <xdr:sp macro="" textlink="">
      <xdr:nvSpPr>
        <xdr:cNvPr id="768" name="楕円 767"/>
        <xdr:cNvSpPr/>
      </xdr:nvSpPr>
      <xdr:spPr>
        <a:xfrm>
          <a:off x="20383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138628</xdr:rowOff>
    </xdr:from>
    <xdr:ext cx="313932" cy="259045"/>
    <xdr:sp macro="" textlink="">
      <xdr:nvSpPr>
        <xdr:cNvPr id="769" name="テキスト ボックス 768"/>
        <xdr:cNvSpPr txBox="1"/>
      </xdr:nvSpPr>
      <xdr:spPr>
        <a:xfrm>
          <a:off x="20277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45575</xdr:rowOff>
    </xdr:from>
    <xdr:to>
      <xdr:col>102</xdr:col>
      <xdr:colOff>165100</xdr:colOff>
      <xdr:row>39</xdr:row>
      <xdr:rowOff>147175</xdr:rowOff>
    </xdr:to>
    <xdr:sp macro="" textlink="">
      <xdr:nvSpPr>
        <xdr:cNvPr id="770" name="楕円 769"/>
        <xdr:cNvSpPr/>
      </xdr:nvSpPr>
      <xdr:spPr>
        <a:xfrm>
          <a:off x="19494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138302</xdr:rowOff>
    </xdr:from>
    <xdr:ext cx="313932" cy="259045"/>
    <xdr:sp macro="" textlink="">
      <xdr:nvSpPr>
        <xdr:cNvPr id="771" name="テキスト ボックス 770"/>
        <xdr:cNvSpPr txBox="1"/>
      </xdr:nvSpPr>
      <xdr:spPr>
        <a:xfrm>
          <a:off x="19388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47426</xdr:rowOff>
    </xdr:from>
    <xdr:to>
      <xdr:col>98</xdr:col>
      <xdr:colOff>38100</xdr:colOff>
      <xdr:row>39</xdr:row>
      <xdr:rowOff>149026</xdr:rowOff>
    </xdr:to>
    <xdr:sp macro="" textlink="">
      <xdr:nvSpPr>
        <xdr:cNvPr id="772" name="楕円 771"/>
        <xdr:cNvSpPr/>
      </xdr:nvSpPr>
      <xdr:spPr>
        <a:xfrm>
          <a:off x="18605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140153</xdr:rowOff>
    </xdr:from>
    <xdr:ext cx="249299" cy="259045"/>
    <xdr:sp macro="" textlink="">
      <xdr:nvSpPr>
        <xdr:cNvPr id="773" name="テキスト ボックス 772"/>
        <xdr:cNvSpPr txBox="1"/>
      </xdr:nvSpPr>
      <xdr:spPr>
        <a:xfrm>
          <a:off x="18531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39878</xdr:rowOff>
    </xdr:from>
    <xdr:to>
      <xdr:col>116</xdr:col>
      <xdr:colOff>63500</xdr:colOff>
      <xdr:row>59</xdr:row>
      <xdr:rowOff>41059</xdr:rowOff>
    </xdr:to>
    <xdr:cxnSp macro="">
      <xdr:nvCxnSpPr>
        <xdr:cNvPr id="802" name="直線コネクタ 801"/>
        <xdr:cNvCxnSpPr/>
      </xdr:nvCxnSpPr>
      <xdr:spPr>
        <a:xfrm>
          <a:off x="21323300" y="1015542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39840</xdr:rowOff>
    </xdr:from>
    <xdr:to>
      <xdr:col>111</xdr:col>
      <xdr:colOff>177800</xdr:colOff>
      <xdr:row>59</xdr:row>
      <xdr:rowOff>39878</xdr:rowOff>
    </xdr:to>
    <xdr:cxnSp macro="">
      <xdr:nvCxnSpPr>
        <xdr:cNvPr id="805" name="直線コネクタ 804"/>
        <xdr:cNvCxnSpPr/>
      </xdr:nvCxnSpPr>
      <xdr:spPr>
        <a:xfrm>
          <a:off x="20434300" y="101553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39801</xdr:rowOff>
    </xdr:from>
    <xdr:to>
      <xdr:col>107</xdr:col>
      <xdr:colOff>50800</xdr:colOff>
      <xdr:row>59</xdr:row>
      <xdr:rowOff>39840</xdr:rowOff>
    </xdr:to>
    <xdr:cxnSp macro="">
      <xdr:nvCxnSpPr>
        <xdr:cNvPr id="808" name="直線コネクタ 807"/>
        <xdr:cNvCxnSpPr/>
      </xdr:nvCxnSpPr>
      <xdr:spPr>
        <a:xfrm>
          <a:off x="19545300" y="10155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39801</xdr:rowOff>
    </xdr:from>
    <xdr:to>
      <xdr:col>102</xdr:col>
      <xdr:colOff>114300</xdr:colOff>
      <xdr:row>59</xdr:row>
      <xdr:rowOff>40945</xdr:rowOff>
    </xdr:to>
    <xdr:cxnSp macro="">
      <xdr:nvCxnSpPr>
        <xdr:cNvPr id="811" name="直線コネクタ 810"/>
        <xdr:cNvCxnSpPr/>
      </xdr:nvCxnSpPr>
      <xdr:spPr>
        <a:xfrm flipV="1">
          <a:off x="18656300" y="1015535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21" name="楕円 820"/>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76636</xdr:rowOff>
    </xdr:from>
    <xdr:ext cx="313932" cy="259045"/>
    <xdr:sp macro="" textlink="">
      <xdr:nvSpPr>
        <xdr:cNvPr id="822" name="貸付金該当値テキスト"/>
        <xdr:cNvSpPr txBox="1"/>
      </xdr:nvSpPr>
      <xdr:spPr>
        <a:xfrm>
          <a:off x="22212300" y="1002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160528</xdr:rowOff>
    </xdr:from>
    <xdr:to>
      <xdr:col>112</xdr:col>
      <xdr:colOff>38100</xdr:colOff>
      <xdr:row>59</xdr:row>
      <xdr:rowOff>90678</xdr:rowOff>
    </xdr:to>
    <xdr:sp macro="" textlink="">
      <xdr:nvSpPr>
        <xdr:cNvPr id="823" name="楕円 822"/>
        <xdr:cNvSpPr/>
      </xdr:nvSpPr>
      <xdr:spPr>
        <a:xfrm>
          <a:off x="21272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81805</xdr:rowOff>
    </xdr:from>
    <xdr:ext cx="378565" cy="259045"/>
    <xdr:sp macro="" textlink="">
      <xdr:nvSpPr>
        <xdr:cNvPr id="824" name="テキスト ボックス 823"/>
        <xdr:cNvSpPr txBox="1"/>
      </xdr:nvSpPr>
      <xdr:spPr>
        <a:xfrm>
          <a:off x="21134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160490</xdr:rowOff>
    </xdr:from>
    <xdr:to>
      <xdr:col>107</xdr:col>
      <xdr:colOff>101600</xdr:colOff>
      <xdr:row>59</xdr:row>
      <xdr:rowOff>90640</xdr:rowOff>
    </xdr:to>
    <xdr:sp macro="" textlink="">
      <xdr:nvSpPr>
        <xdr:cNvPr id="825" name="楕円 824"/>
        <xdr:cNvSpPr/>
      </xdr:nvSpPr>
      <xdr:spPr>
        <a:xfrm>
          <a:off x="20383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81767</xdr:rowOff>
    </xdr:from>
    <xdr:ext cx="378565" cy="259045"/>
    <xdr:sp macro="" textlink="">
      <xdr:nvSpPr>
        <xdr:cNvPr id="826" name="テキスト ボックス 825"/>
        <xdr:cNvSpPr txBox="1"/>
      </xdr:nvSpPr>
      <xdr:spPr>
        <a:xfrm>
          <a:off x="20245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160451</xdr:rowOff>
    </xdr:from>
    <xdr:to>
      <xdr:col>102</xdr:col>
      <xdr:colOff>165100</xdr:colOff>
      <xdr:row>59</xdr:row>
      <xdr:rowOff>90601</xdr:rowOff>
    </xdr:to>
    <xdr:sp macro="" textlink="">
      <xdr:nvSpPr>
        <xdr:cNvPr id="827" name="楕円 826"/>
        <xdr:cNvSpPr/>
      </xdr:nvSpPr>
      <xdr:spPr>
        <a:xfrm>
          <a:off x="194945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81728</xdr:rowOff>
    </xdr:from>
    <xdr:ext cx="378565" cy="259045"/>
    <xdr:sp macro="" textlink="">
      <xdr:nvSpPr>
        <xdr:cNvPr id="828" name="テキスト ボックス 827"/>
        <xdr:cNvSpPr txBox="1"/>
      </xdr:nvSpPr>
      <xdr:spPr>
        <a:xfrm>
          <a:off x="19356017" y="1019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9" name="楕円 828"/>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30" name="テキスト ボックス 829"/>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91077</xdr:rowOff>
    </xdr:from>
    <xdr:to>
      <xdr:col>116</xdr:col>
      <xdr:colOff>63500</xdr:colOff>
      <xdr:row>78</xdr:row>
      <xdr:rowOff>109982</xdr:rowOff>
    </xdr:to>
    <xdr:cxnSp macro="">
      <xdr:nvCxnSpPr>
        <xdr:cNvPr id="858" name="直線コネクタ 857"/>
        <xdr:cNvCxnSpPr/>
      </xdr:nvCxnSpPr>
      <xdr:spPr>
        <a:xfrm flipV="1">
          <a:off x="21323300" y="13464177"/>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109982</xdr:rowOff>
    </xdr:from>
    <xdr:to>
      <xdr:col>111</xdr:col>
      <xdr:colOff>177800</xdr:colOff>
      <xdr:row>78</xdr:row>
      <xdr:rowOff>121504</xdr:rowOff>
    </xdr:to>
    <xdr:cxnSp macro="">
      <xdr:nvCxnSpPr>
        <xdr:cNvPr id="861" name="直線コネクタ 860"/>
        <xdr:cNvCxnSpPr/>
      </xdr:nvCxnSpPr>
      <xdr:spPr>
        <a:xfrm flipV="1">
          <a:off x="20434300" y="13483082"/>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121504</xdr:rowOff>
    </xdr:from>
    <xdr:to>
      <xdr:col>107</xdr:col>
      <xdr:colOff>50800</xdr:colOff>
      <xdr:row>78</xdr:row>
      <xdr:rowOff>140272</xdr:rowOff>
    </xdr:to>
    <xdr:cxnSp macro="">
      <xdr:nvCxnSpPr>
        <xdr:cNvPr id="864" name="直線コネクタ 863"/>
        <xdr:cNvCxnSpPr/>
      </xdr:nvCxnSpPr>
      <xdr:spPr>
        <a:xfrm flipV="1">
          <a:off x="19545300" y="1349460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140272</xdr:rowOff>
    </xdr:from>
    <xdr:to>
      <xdr:col>102</xdr:col>
      <xdr:colOff>114300</xdr:colOff>
      <xdr:row>79</xdr:row>
      <xdr:rowOff>12027</xdr:rowOff>
    </xdr:to>
    <xdr:cxnSp macro="">
      <xdr:nvCxnSpPr>
        <xdr:cNvPr id="867" name="直線コネクタ 866"/>
        <xdr:cNvCxnSpPr/>
      </xdr:nvCxnSpPr>
      <xdr:spPr>
        <a:xfrm flipV="1">
          <a:off x="18656300" y="1351337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40277</xdr:rowOff>
    </xdr:from>
    <xdr:to>
      <xdr:col>116</xdr:col>
      <xdr:colOff>114300</xdr:colOff>
      <xdr:row>78</xdr:row>
      <xdr:rowOff>141877</xdr:rowOff>
    </xdr:to>
    <xdr:sp macro="" textlink="">
      <xdr:nvSpPr>
        <xdr:cNvPr id="877" name="楕円 876"/>
        <xdr:cNvSpPr/>
      </xdr:nvSpPr>
      <xdr:spPr>
        <a:xfrm>
          <a:off x="221107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126654</xdr:rowOff>
    </xdr:from>
    <xdr:ext cx="534377" cy="259045"/>
    <xdr:sp macro="" textlink="">
      <xdr:nvSpPr>
        <xdr:cNvPr id="878" name="繰出金該当値テキスト"/>
        <xdr:cNvSpPr txBox="1"/>
      </xdr:nvSpPr>
      <xdr:spPr>
        <a:xfrm>
          <a:off x="22212300" y="133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59182</xdr:rowOff>
    </xdr:from>
    <xdr:to>
      <xdr:col>112</xdr:col>
      <xdr:colOff>38100</xdr:colOff>
      <xdr:row>78</xdr:row>
      <xdr:rowOff>160782</xdr:rowOff>
    </xdr:to>
    <xdr:sp macro="" textlink="">
      <xdr:nvSpPr>
        <xdr:cNvPr id="879" name="楕円 878"/>
        <xdr:cNvSpPr/>
      </xdr:nvSpPr>
      <xdr:spPr>
        <a:xfrm>
          <a:off x="21272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151909</xdr:rowOff>
    </xdr:from>
    <xdr:ext cx="534377" cy="259045"/>
    <xdr:sp macro="" textlink="">
      <xdr:nvSpPr>
        <xdr:cNvPr id="880" name="テキスト ボックス 879"/>
        <xdr:cNvSpPr txBox="1"/>
      </xdr:nvSpPr>
      <xdr:spPr>
        <a:xfrm>
          <a:off x="21056111" y="135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70704</xdr:rowOff>
    </xdr:from>
    <xdr:to>
      <xdr:col>107</xdr:col>
      <xdr:colOff>101600</xdr:colOff>
      <xdr:row>79</xdr:row>
      <xdr:rowOff>854</xdr:rowOff>
    </xdr:to>
    <xdr:sp macro="" textlink="">
      <xdr:nvSpPr>
        <xdr:cNvPr id="881" name="楕円 880"/>
        <xdr:cNvSpPr/>
      </xdr:nvSpPr>
      <xdr:spPr>
        <a:xfrm>
          <a:off x="203835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163431</xdr:rowOff>
    </xdr:from>
    <xdr:ext cx="534377" cy="259045"/>
    <xdr:sp macro="" textlink="">
      <xdr:nvSpPr>
        <xdr:cNvPr id="882" name="テキスト ボックス 881"/>
        <xdr:cNvSpPr txBox="1"/>
      </xdr:nvSpPr>
      <xdr:spPr>
        <a:xfrm>
          <a:off x="20167111" y="135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89472</xdr:rowOff>
    </xdr:from>
    <xdr:to>
      <xdr:col>102</xdr:col>
      <xdr:colOff>165100</xdr:colOff>
      <xdr:row>79</xdr:row>
      <xdr:rowOff>19622</xdr:rowOff>
    </xdr:to>
    <xdr:sp macro="" textlink="">
      <xdr:nvSpPr>
        <xdr:cNvPr id="883" name="楕円 882"/>
        <xdr:cNvSpPr/>
      </xdr:nvSpPr>
      <xdr:spPr>
        <a:xfrm>
          <a:off x="19494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10749</xdr:rowOff>
    </xdr:from>
    <xdr:ext cx="534377" cy="259045"/>
    <xdr:sp macro="" textlink="">
      <xdr:nvSpPr>
        <xdr:cNvPr id="884" name="テキスト ボックス 883"/>
        <xdr:cNvSpPr txBox="1"/>
      </xdr:nvSpPr>
      <xdr:spPr>
        <a:xfrm>
          <a:off x="19278111" y="135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132677</xdr:rowOff>
    </xdr:from>
    <xdr:to>
      <xdr:col>98</xdr:col>
      <xdr:colOff>38100</xdr:colOff>
      <xdr:row>79</xdr:row>
      <xdr:rowOff>62827</xdr:rowOff>
    </xdr:to>
    <xdr:sp macro="" textlink="">
      <xdr:nvSpPr>
        <xdr:cNvPr id="885" name="楕円 884"/>
        <xdr:cNvSpPr/>
      </xdr:nvSpPr>
      <xdr:spPr>
        <a:xfrm>
          <a:off x="18605500" y="135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53954</xdr:rowOff>
    </xdr:from>
    <xdr:ext cx="534377" cy="259045"/>
    <xdr:sp macro="" textlink="">
      <xdr:nvSpPr>
        <xdr:cNvPr id="886" name="テキスト ボックス 885"/>
        <xdr:cNvSpPr txBox="1"/>
      </xdr:nvSpPr>
      <xdr:spPr>
        <a:xfrm>
          <a:off x="18389111" y="135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309,640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45,644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円となっており，類似団体平均と比べて低い水準で推移している。これは，業務の委託化や事務事業の見直しにより定員の適正化に取り組んできたことによるものである。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59,227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これまで，指定管理者制度の導入など民間委託を推進してきたことが要因であるが，これにより人件費の抑制に繋がっている。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23,973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66,973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高齢化率が低いことや，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生活保護費が少ないことが要因であるが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今後も市単独扶助の見直し等適正な執行に努める。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過誤納還付金の減等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円減額し，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57,037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ふるさとづくり寄附金事業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の返礼品により類似団体平均よりも高い数値となっている。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普通建設事業費は，保育所整備事業等の増により前年度から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円増額し，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円となっている。今年度は類似団体平均を下回っているが，今後は学校教育施設等公共施設の大規模修繕が計画されており，更新整備費の増額が見込まれる。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122784</xdr:rowOff>
    </xdr:from>
    <xdr:to>
      <xdr:col>24</xdr:col>
      <xdr:colOff>63500</xdr:colOff>
      <xdr:row>35</xdr:row>
      <xdr:rowOff>166675</xdr:rowOff>
    </xdr:to>
    <xdr:cxnSp macro="">
      <xdr:nvCxnSpPr>
        <xdr:cNvPr id="59" name="直線コネクタ 58"/>
        <xdr:cNvCxnSpPr/>
      </xdr:nvCxnSpPr>
      <xdr:spPr>
        <a:xfrm>
          <a:off x="3797300" y="612353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109068</xdr:rowOff>
    </xdr:from>
    <xdr:to>
      <xdr:col>19</xdr:col>
      <xdr:colOff>177800</xdr:colOff>
      <xdr:row>35</xdr:row>
      <xdr:rowOff>122784</xdr:rowOff>
    </xdr:to>
    <xdr:cxnSp macro="">
      <xdr:nvCxnSpPr>
        <xdr:cNvPr id="62" name="直線コネクタ 61"/>
        <xdr:cNvCxnSpPr/>
      </xdr:nvCxnSpPr>
      <xdr:spPr>
        <a:xfrm>
          <a:off x="2908300" y="61098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158445</xdr:rowOff>
    </xdr:from>
    <xdr:to>
      <xdr:col>15</xdr:col>
      <xdr:colOff>50800</xdr:colOff>
      <xdr:row>35</xdr:row>
      <xdr:rowOff>109068</xdr:rowOff>
    </xdr:to>
    <xdr:cxnSp macro="">
      <xdr:nvCxnSpPr>
        <xdr:cNvPr id="65" name="直線コネクタ 64"/>
        <xdr:cNvCxnSpPr/>
      </xdr:nvCxnSpPr>
      <xdr:spPr>
        <a:xfrm>
          <a:off x="2019300" y="5987745"/>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158445</xdr:rowOff>
    </xdr:from>
    <xdr:to>
      <xdr:col>10</xdr:col>
      <xdr:colOff>114300</xdr:colOff>
      <xdr:row>35</xdr:row>
      <xdr:rowOff>54204</xdr:rowOff>
    </xdr:to>
    <xdr:cxnSp macro="">
      <xdr:nvCxnSpPr>
        <xdr:cNvPr id="68" name="直線コネクタ 67"/>
        <xdr:cNvCxnSpPr/>
      </xdr:nvCxnSpPr>
      <xdr:spPr>
        <a:xfrm flipV="1">
          <a:off x="1130300" y="5987745"/>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115875</xdr:rowOff>
    </xdr:from>
    <xdr:to>
      <xdr:col>24</xdr:col>
      <xdr:colOff>114300</xdr:colOff>
      <xdr:row>36</xdr:row>
      <xdr:rowOff>46025</xdr:rowOff>
    </xdr:to>
    <xdr:sp macro="" textlink="">
      <xdr:nvSpPr>
        <xdr:cNvPr id="78" name="楕円 77"/>
        <xdr:cNvSpPr/>
      </xdr:nvSpPr>
      <xdr:spPr>
        <a:xfrm>
          <a:off x="45847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94302</xdr:rowOff>
    </xdr:from>
    <xdr:ext cx="469744" cy="259045"/>
    <xdr:sp macro="" textlink="">
      <xdr:nvSpPr>
        <xdr:cNvPr id="79" name="議会費該当値テキスト"/>
        <xdr:cNvSpPr txBox="1"/>
      </xdr:nvSpPr>
      <xdr:spPr>
        <a:xfrm>
          <a:off x="4686300"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71984</xdr:rowOff>
    </xdr:from>
    <xdr:to>
      <xdr:col>20</xdr:col>
      <xdr:colOff>38100</xdr:colOff>
      <xdr:row>36</xdr:row>
      <xdr:rowOff>2134</xdr:rowOff>
    </xdr:to>
    <xdr:sp macro="" textlink="">
      <xdr:nvSpPr>
        <xdr:cNvPr id="80" name="楕円 79"/>
        <xdr:cNvSpPr/>
      </xdr:nvSpPr>
      <xdr:spPr>
        <a:xfrm>
          <a:off x="3746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164711</xdr:rowOff>
    </xdr:from>
    <xdr:ext cx="469744" cy="259045"/>
    <xdr:sp macro="" textlink="">
      <xdr:nvSpPr>
        <xdr:cNvPr id="81" name="テキスト ボックス 80"/>
        <xdr:cNvSpPr txBox="1"/>
      </xdr:nvSpPr>
      <xdr:spPr>
        <a:xfrm>
          <a:off x="3562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58268</xdr:rowOff>
    </xdr:from>
    <xdr:to>
      <xdr:col>15</xdr:col>
      <xdr:colOff>101600</xdr:colOff>
      <xdr:row>35</xdr:row>
      <xdr:rowOff>159868</xdr:rowOff>
    </xdr:to>
    <xdr:sp macro="" textlink="">
      <xdr:nvSpPr>
        <xdr:cNvPr id="82" name="楕円 81"/>
        <xdr:cNvSpPr/>
      </xdr:nvSpPr>
      <xdr:spPr>
        <a:xfrm>
          <a:off x="2857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150995</xdr:rowOff>
    </xdr:from>
    <xdr:ext cx="469744" cy="259045"/>
    <xdr:sp macro="" textlink="">
      <xdr:nvSpPr>
        <xdr:cNvPr id="83" name="テキスト ボックス 82"/>
        <xdr:cNvSpPr txBox="1"/>
      </xdr:nvSpPr>
      <xdr:spPr>
        <a:xfrm>
          <a:off x="2673428" y="61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107645</xdr:rowOff>
    </xdr:from>
    <xdr:to>
      <xdr:col>10</xdr:col>
      <xdr:colOff>165100</xdr:colOff>
      <xdr:row>35</xdr:row>
      <xdr:rowOff>37795</xdr:rowOff>
    </xdr:to>
    <xdr:sp macro="" textlink="">
      <xdr:nvSpPr>
        <xdr:cNvPr id="84" name="楕円 83"/>
        <xdr:cNvSpPr/>
      </xdr:nvSpPr>
      <xdr:spPr>
        <a:xfrm>
          <a:off x="1968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28922</xdr:rowOff>
    </xdr:from>
    <xdr:ext cx="469744" cy="259045"/>
    <xdr:sp macro="" textlink="">
      <xdr:nvSpPr>
        <xdr:cNvPr id="85" name="テキスト ボックス 84"/>
        <xdr:cNvSpPr txBox="1"/>
      </xdr:nvSpPr>
      <xdr:spPr>
        <a:xfrm>
          <a:off x="1784428"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71234</xdr:rowOff>
    </xdr:from>
    <xdr:to>
      <xdr:col>24</xdr:col>
      <xdr:colOff>63500</xdr:colOff>
      <xdr:row>56</xdr:row>
      <xdr:rowOff>146134</xdr:rowOff>
    </xdr:to>
    <xdr:cxnSp macro="">
      <xdr:nvCxnSpPr>
        <xdr:cNvPr id="119" name="直線コネクタ 118"/>
        <xdr:cNvCxnSpPr/>
      </xdr:nvCxnSpPr>
      <xdr:spPr>
        <a:xfrm>
          <a:off x="3797300" y="9672434"/>
          <a:ext cx="838200" cy="7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71234</xdr:rowOff>
    </xdr:from>
    <xdr:to>
      <xdr:col>19</xdr:col>
      <xdr:colOff>177800</xdr:colOff>
      <xdr:row>56</xdr:row>
      <xdr:rowOff>134034</xdr:rowOff>
    </xdr:to>
    <xdr:cxnSp macro="">
      <xdr:nvCxnSpPr>
        <xdr:cNvPr id="122" name="直線コネクタ 121"/>
        <xdr:cNvCxnSpPr/>
      </xdr:nvCxnSpPr>
      <xdr:spPr>
        <a:xfrm flipV="1">
          <a:off x="2908300" y="9672434"/>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126784</xdr:rowOff>
    </xdr:from>
    <xdr:to>
      <xdr:col>15</xdr:col>
      <xdr:colOff>50800</xdr:colOff>
      <xdr:row>56</xdr:row>
      <xdr:rowOff>134034</xdr:rowOff>
    </xdr:to>
    <xdr:cxnSp macro="">
      <xdr:nvCxnSpPr>
        <xdr:cNvPr id="125" name="直線コネクタ 124"/>
        <xdr:cNvCxnSpPr/>
      </xdr:nvCxnSpPr>
      <xdr:spPr>
        <a:xfrm>
          <a:off x="2019300" y="972798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126784</xdr:rowOff>
    </xdr:from>
    <xdr:to>
      <xdr:col>10</xdr:col>
      <xdr:colOff>114300</xdr:colOff>
      <xdr:row>57</xdr:row>
      <xdr:rowOff>47329</xdr:rowOff>
    </xdr:to>
    <xdr:cxnSp macro="">
      <xdr:nvCxnSpPr>
        <xdr:cNvPr id="128" name="直線コネクタ 127"/>
        <xdr:cNvCxnSpPr/>
      </xdr:nvCxnSpPr>
      <xdr:spPr>
        <a:xfrm flipV="1">
          <a:off x="1130300" y="9727984"/>
          <a:ext cx="889000" cy="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95334</xdr:rowOff>
    </xdr:from>
    <xdr:to>
      <xdr:col>24</xdr:col>
      <xdr:colOff>114300</xdr:colOff>
      <xdr:row>57</xdr:row>
      <xdr:rowOff>25484</xdr:rowOff>
    </xdr:to>
    <xdr:sp macro="" textlink="">
      <xdr:nvSpPr>
        <xdr:cNvPr id="138" name="楕円 137"/>
        <xdr:cNvSpPr/>
      </xdr:nvSpPr>
      <xdr:spPr>
        <a:xfrm>
          <a:off x="4584700" y="96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118211</xdr:rowOff>
    </xdr:from>
    <xdr:ext cx="534377" cy="259045"/>
    <xdr:sp macro="" textlink="">
      <xdr:nvSpPr>
        <xdr:cNvPr id="139" name="総務費該当値テキスト"/>
        <xdr:cNvSpPr txBox="1"/>
      </xdr:nvSpPr>
      <xdr:spPr>
        <a:xfrm>
          <a:off x="4686300" y="95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20434</xdr:rowOff>
    </xdr:from>
    <xdr:to>
      <xdr:col>20</xdr:col>
      <xdr:colOff>38100</xdr:colOff>
      <xdr:row>56</xdr:row>
      <xdr:rowOff>122034</xdr:rowOff>
    </xdr:to>
    <xdr:sp macro="" textlink="">
      <xdr:nvSpPr>
        <xdr:cNvPr id="140" name="楕円 139"/>
        <xdr:cNvSpPr/>
      </xdr:nvSpPr>
      <xdr:spPr>
        <a:xfrm>
          <a:off x="3746500" y="96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138561</xdr:rowOff>
    </xdr:from>
    <xdr:ext cx="534377" cy="259045"/>
    <xdr:sp macro="" textlink="">
      <xdr:nvSpPr>
        <xdr:cNvPr id="141" name="テキスト ボックス 140"/>
        <xdr:cNvSpPr txBox="1"/>
      </xdr:nvSpPr>
      <xdr:spPr>
        <a:xfrm>
          <a:off x="3530111" y="93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83234</xdr:rowOff>
    </xdr:from>
    <xdr:to>
      <xdr:col>15</xdr:col>
      <xdr:colOff>101600</xdr:colOff>
      <xdr:row>57</xdr:row>
      <xdr:rowOff>13384</xdr:rowOff>
    </xdr:to>
    <xdr:sp macro="" textlink="">
      <xdr:nvSpPr>
        <xdr:cNvPr id="142" name="楕円 141"/>
        <xdr:cNvSpPr/>
      </xdr:nvSpPr>
      <xdr:spPr>
        <a:xfrm>
          <a:off x="2857500" y="96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29911</xdr:rowOff>
    </xdr:from>
    <xdr:ext cx="534377" cy="259045"/>
    <xdr:sp macro="" textlink="">
      <xdr:nvSpPr>
        <xdr:cNvPr id="143" name="テキスト ボックス 142"/>
        <xdr:cNvSpPr txBox="1"/>
      </xdr:nvSpPr>
      <xdr:spPr>
        <a:xfrm>
          <a:off x="2641111" y="9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75984</xdr:rowOff>
    </xdr:from>
    <xdr:to>
      <xdr:col>10</xdr:col>
      <xdr:colOff>165100</xdr:colOff>
      <xdr:row>57</xdr:row>
      <xdr:rowOff>6134</xdr:rowOff>
    </xdr:to>
    <xdr:sp macro="" textlink="">
      <xdr:nvSpPr>
        <xdr:cNvPr id="144" name="楕円 143"/>
        <xdr:cNvSpPr/>
      </xdr:nvSpPr>
      <xdr:spPr>
        <a:xfrm>
          <a:off x="1968500" y="96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168711</xdr:rowOff>
    </xdr:from>
    <xdr:ext cx="534377" cy="259045"/>
    <xdr:sp macro="" textlink="">
      <xdr:nvSpPr>
        <xdr:cNvPr id="145" name="テキスト ボックス 144"/>
        <xdr:cNvSpPr txBox="1"/>
      </xdr:nvSpPr>
      <xdr:spPr>
        <a:xfrm>
          <a:off x="1752111" y="97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167979</xdr:rowOff>
    </xdr:from>
    <xdr:to>
      <xdr:col>6</xdr:col>
      <xdr:colOff>38100</xdr:colOff>
      <xdr:row>57</xdr:row>
      <xdr:rowOff>98129</xdr:rowOff>
    </xdr:to>
    <xdr:sp macro="" textlink="">
      <xdr:nvSpPr>
        <xdr:cNvPr id="146" name="楕円 145"/>
        <xdr:cNvSpPr/>
      </xdr:nvSpPr>
      <xdr:spPr>
        <a:xfrm>
          <a:off x="1079500" y="97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89256</xdr:rowOff>
    </xdr:from>
    <xdr:ext cx="534377" cy="259045"/>
    <xdr:sp macro="" textlink="">
      <xdr:nvSpPr>
        <xdr:cNvPr id="147" name="テキスト ボックス 146"/>
        <xdr:cNvSpPr txBox="1"/>
      </xdr:nvSpPr>
      <xdr:spPr>
        <a:xfrm>
          <a:off x="863111" y="98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80645</xdr:rowOff>
    </xdr:from>
    <xdr:to>
      <xdr:col>24</xdr:col>
      <xdr:colOff>63500</xdr:colOff>
      <xdr:row>77</xdr:row>
      <xdr:rowOff>88047</xdr:rowOff>
    </xdr:to>
    <xdr:cxnSp macro="">
      <xdr:nvCxnSpPr>
        <xdr:cNvPr id="179" name="直線コネクタ 178"/>
        <xdr:cNvCxnSpPr/>
      </xdr:nvCxnSpPr>
      <xdr:spPr>
        <a:xfrm>
          <a:off x="3797300" y="13282295"/>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80645</xdr:rowOff>
    </xdr:from>
    <xdr:to>
      <xdr:col>19</xdr:col>
      <xdr:colOff>177800</xdr:colOff>
      <xdr:row>78</xdr:row>
      <xdr:rowOff>2964</xdr:rowOff>
    </xdr:to>
    <xdr:cxnSp macro="">
      <xdr:nvCxnSpPr>
        <xdr:cNvPr id="182" name="直線コネクタ 181"/>
        <xdr:cNvCxnSpPr/>
      </xdr:nvCxnSpPr>
      <xdr:spPr>
        <a:xfrm flipV="1">
          <a:off x="2908300" y="13282295"/>
          <a:ext cx="889000" cy="9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2964</xdr:rowOff>
    </xdr:from>
    <xdr:to>
      <xdr:col>15</xdr:col>
      <xdr:colOff>50800</xdr:colOff>
      <xdr:row>78</xdr:row>
      <xdr:rowOff>111561</xdr:rowOff>
    </xdr:to>
    <xdr:cxnSp macro="">
      <xdr:nvCxnSpPr>
        <xdr:cNvPr id="185" name="直線コネクタ 184"/>
        <xdr:cNvCxnSpPr/>
      </xdr:nvCxnSpPr>
      <xdr:spPr>
        <a:xfrm flipV="1">
          <a:off x="2019300" y="13376064"/>
          <a:ext cx="889000" cy="1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111561</xdr:rowOff>
    </xdr:from>
    <xdr:to>
      <xdr:col>10</xdr:col>
      <xdr:colOff>114300</xdr:colOff>
      <xdr:row>79</xdr:row>
      <xdr:rowOff>16473</xdr:rowOff>
    </xdr:to>
    <xdr:cxnSp macro="">
      <xdr:nvCxnSpPr>
        <xdr:cNvPr id="188" name="直線コネクタ 187"/>
        <xdr:cNvCxnSpPr/>
      </xdr:nvCxnSpPr>
      <xdr:spPr>
        <a:xfrm flipV="1">
          <a:off x="1130300" y="13484661"/>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37247</xdr:rowOff>
    </xdr:from>
    <xdr:to>
      <xdr:col>24</xdr:col>
      <xdr:colOff>114300</xdr:colOff>
      <xdr:row>77</xdr:row>
      <xdr:rowOff>138847</xdr:rowOff>
    </xdr:to>
    <xdr:sp macro="" textlink="">
      <xdr:nvSpPr>
        <xdr:cNvPr id="198" name="楕円 197"/>
        <xdr:cNvSpPr/>
      </xdr:nvSpPr>
      <xdr:spPr>
        <a:xfrm>
          <a:off x="4584700" y="132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15674</xdr:rowOff>
    </xdr:from>
    <xdr:ext cx="599010" cy="259045"/>
    <xdr:sp macro="" textlink="">
      <xdr:nvSpPr>
        <xdr:cNvPr id="199" name="民生費該当値テキスト"/>
        <xdr:cNvSpPr txBox="1"/>
      </xdr:nvSpPr>
      <xdr:spPr>
        <a:xfrm>
          <a:off x="4686300" y="1321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29845</xdr:rowOff>
    </xdr:from>
    <xdr:to>
      <xdr:col>20</xdr:col>
      <xdr:colOff>38100</xdr:colOff>
      <xdr:row>77</xdr:row>
      <xdr:rowOff>131445</xdr:rowOff>
    </xdr:to>
    <xdr:sp macro="" textlink="">
      <xdr:nvSpPr>
        <xdr:cNvPr id="200" name="楕円 199"/>
        <xdr:cNvSpPr/>
      </xdr:nvSpPr>
      <xdr:spPr>
        <a:xfrm>
          <a:off x="3746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122572</xdr:rowOff>
    </xdr:from>
    <xdr:ext cx="599010" cy="259045"/>
    <xdr:sp macro="" textlink="">
      <xdr:nvSpPr>
        <xdr:cNvPr id="201" name="テキスト ボックス 200"/>
        <xdr:cNvSpPr txBox="1"/>
      </xdr:nvSpPr>
      <xdr:spPr>
        <a:xfrm>
          <a:off x="3497795" y="133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123614</xdr:rowOff>
    </xdr:from>
    <xdr:to>
      <xdr:col>15</xdr:col>
      <xdr:colOff>101600</xdr:colOff>
      <xdr:row>78</xdr:row>
      <xdr:rowOff>53764</xdr:rowOff>
    </xdr:to>
    <xdr:sp macro="" textlink="">
      <xdr:nvSpPr>
        <xdr:cNvPr id="202" name="楕円 201"/>
        <xdr:cNvSpPr/>
      </xdr:nvSpPr>
      <xdr:spPr>
        <a:xfrm>
          <a:off x="2857500" y="133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44891</xdr:rowOff>
    </xdr:from>
    <xdr:ext cx="599010" cy="259045"/>
    <xdr:sp macro="" textlink="">
      <xdr:nvSpPr>
        <xdr:cNvPr id="203" name="テキスト ボックス 202"/>
        <xdr:cNvSpPr txBox="1"/>
      </xdr:nvSpPr>
      <xdr:spPr>
        <a:xfrm>
          <a:off x="2608795" y="134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60761</xdr:rowOff>
    </xdr:from>
    <xdr:to>
      <xdr:col>10</xdr:col>
      <xdr:colOff>165100</xdr:colOff>
      <xdr:row>78</xdr:row>
      <xdr:rowOff>162361</xdr:rowOff>
    </xdr:to>
    <xdr:sp macro="" textlink="">
      <xdr:nvSpPr>
        <xdr:cNvPr id="204" name="楕円 203"/>
        <xdr:cNvSpPr/>
      </xdr:nvSpPr>
      <xdr:spPr>
        <a:xfrm>
          <a:off x="1968500" y="134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153488</xdr:rowOff>
    </xdr:from>
    <xdr:ext cx="599010" cy="259045"/>
    <xdr:sp macro="" textlink="">
      <xdr:nvSpPr>
        <xdr:cNvPr id="205" name="テキスト ボックス 204"/>
        <xdr:cNvSpPr txBox="1"/>
      </xdr:nvSpPr>
      <xdr:spPr>
        <a:xfrm>
          <a:off x="1719795"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137123</xdr:rowOff>
    </xdr:from>
    <xdr:to>
      <xdr:col>6</xdr:col>
      <xdr:colOff>38100</xdr:colOff>
      <xdr:row>79</xdr:row>
      <xdr:rowOff>67273</xdr:rowOff>
    </xdr:to>
    <xdr:sp macro="" textlink="">
      <xdr:nvSpPr>
        <xdr:cNvPr id="206" name="楕円 205"/>
        <xdr:cNvSpPr/>
      </xdr:nvSpPr>
      <xdr:spPr>
        <a:xfrm>
          <a:off x="1079500" y="135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58400</xdr:rowOff>
    </xdr:from>
    <xdr:ext cx="534377" cy="259045"/>
    <xdr:sp macro="" textlink="">
      <xdr:nvSpPr>
        <xdr:cNvPr id="207" name="テキスト ボックス 206"/>
        <xdr:cNvSpPr txBox="1"/>
      </xdr:nvSpPr>
      <xdr:spPr>
        <a:xfrm>
          <a:off x="863111" y="136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125575</xdr:rowOff>
    </xdr:from>
    <xdr:to>
      <xdr:col>24</xdr:col>
      <xdr:colOff>63500</xdr:colOff>
      <xdr:row>99</xdr:row>
      <xdr:rowOff>127992</xdr:rowOff>
    </xdr:to>
    <xdr:cxnSp macro="">
      <xdr:nvCxnSpPr>
        <xdr:cNvPr id="239" name="直線コネクタ 238"/>
        <xdr:cNvCxnSpPr/>
      </xdr:nvCxnSpPr>
      <xdr:spPr>
        <a:xfrm flipV="1">
          <a:off x="3797300" y="17099125"/>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127992</xdr:rowOff>
    </xdr:from>
    <xdr:to>
      <xdr:col>19</xdr:col>
      <xdr:colOff>177800</xdr:colOff>
      <xdr:row>99</xdr:row>
      <xdr:rowOff>128662</xdr:rowOff>
    </xdr:to>
    <xdr:cxnSp macro="">
      <xdr:nvCxnSpPr>
        <xdr:cNvPr id="242" name="直線コネクタ 241"/>
        <xdr:cNvCxnSpPr/>
      </xdr:nvCxnSpPr>
      <xdr:spPr>
        <a:xfrm flipV="1">
          <a:off x="2908300" y="1710154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128662</xdr:rowOff>
    </xdr:from>
    <xdr:to>
      <xdr:col>15</xdr:col>
      <xdr:colOff>50800</xdr:colOff>
      <xdr:row>99</xdr:row>
      <xdr:rowOff>135520</xdr:rowOff>
    </xdr:to>
    <xdr:cxnSp macro="">
      <xdr:nvCxnSpPr>
        <xdr:cNvPr id="245" name="直線コネクタ 244"/>
        <xdr:cNvCxnSpPr/>
      </xdr:nvCxnSpPr>
      <xdr:spPr>
        <a:xfrm flipV="1">
          <a:off x="2019300" y="171022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135520</xdr:rowOff>
    </xdr:from>
    <xdr:to>
      <xdr:col>10</xdr:col>
      <xdr:colOff>114300</xdr:colOff>
      <xdr:row>99</xdr:row>
      <xdr:rowOff>145562</xdr:rowOff>
    </xdr:to>
    <xdr:cxnSp macro="">
      <xdr:nvCxnSpPr>
        <xdr:cNvPr id="248" name="直線コネクタ 247"/>
        <xdr:cNvCxnSpPr/>
      </xdr:nvCxnSpPr>
      <xdr:spPr>
        <a:xfrm flipV="1">
          <a:off x="1130300" y="17109070"/>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74775</xdr:rowOff>
    </xdr:from>
    <xdr:to>
      <xdr:col>24</xdr:col>
      <xdr:colOff>114300</xdr:colOff>
      <xdr:row>100</xdr:row>
      <xdr:rowOff>4925</xdr:rowOff>
    </xdr:to>
    <xdr:sp macro="" textlink="">
      <xdr:nvSpPr>
        <xdr:cNvPr id="258" name="楕円 257"/>
        <xdr:cNvSpPr/>
      </xdr:nvSpPr>
      <xdr:spPr>
        <a:xfrm>
          <a:off x="4584700" y="170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161152</xdr:rowOff>
    </xdr:from>
    <xdr:ext cx="534377" cy="259045"/>
    <xdr:sp macro="" textlink="">
      <xdr:nvSpPr>
        <xdr:cNvPr id="259" name="衛生費該当値テキスト"/>
        <xdr:cNvSpPr txBox="1"/>
      </xdr:nvSpPr>
      <xdr:spPr>
        <a:xfrm>
          <a:off x="4686300" y="169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77192</xdr:rowOff>
    </xdr:from>
    <xdr:to>
      <xdr:col>20</xdr:col>
      <xdr:colOff>38100</xdr:colOff>
      <xdr:row>100</xdr:row>
      <xdr:rowOff>7342</xdr:rowOff>
    </xdr:to>
    <xdr:sp macro="" textlink="">
      <xdr:nvSpPr>
        <xdr:cNvPr id="260" name="楕円 259"/>
        <xdr:cNvSpPr/>
      </xdr:nvSpPr>
      <xdr:spPr>
        <a:xfrm>
          <a:off x="3746500" y="170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169919</xdr:rowOff>
    </xdr:from>
    <xdr:ext cx="534377" cy="259045"/>
    <xdr:sp macro="" textlink="">
      <xdr:nvSpPr>
        <xdr:cNvPr id="261" name="テキスト ボックス 260"/>
        <xdr:cNvSpPr txBox="1"/>
      </xdr:nvSpPr>
      <xdr:spPr>
        <a:xfrm>
          <a:off x="3530111" y="171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77862</xdr:rowOff>
    </xdr:from>
    <xdr:to>
      <xdr:col>15</xdr:col>
      <xdr:colOff>101600</xdr:colOff>
      <xdr:row>100</xdr:row>
      <xdr:rowOff>8012</xdr:rowOff>
    </xdr:to>
    <xdr:sp macro="" textlink="">
      <xdr:nvSpPr>
        <xdr:cNvPr id="262" name="楕円 261"/>
        <xdr:cNvSpPr/>
      </xdr:nvSpPr>
      <xdr:spPr>
        <a:xfrm>
          <a:off x="2857500" y="170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170589</xdr:rowOff>
    </xdr:from>
    <xdr:ext cx="534377" cy="259045"/>
    <xdr:sp macro="" textlink="">
      <xdr:nvSpPr>
        <xdr:cNvPr id="263" name="テキスト ボックス 262"/>
        <xdr:cNvSpPr txBox="1"/>
      </xdr:nvSpPr>
      <xdr:spPr>
        <a:xfrm>
          <a:off x="2641111" y="171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84720</xdr:rowOff>
    </xdr:from>
    <xdr:to>
      <xdr:col>10</xdr:col>
      <xdr:colOff>165100</xdr:colOff>
      <xdr:row>100</xdr:row>
      <xdr:rowOff>14870</xdr:rowOff>
    </xdr:to>
    <xdr:sp macro="" textlink="">
      <xdr:nvSpPr>
        <xdr:cNvPr id="264" name="楕円 263"/>
        <xdr:cNvSpPr/>
      </xdr:nvSpPr>
      <xdr:spPr>
        <a:xfrm>
          <a:off x="1968500" y="170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5997</xdr:rowOff>
    </xdr:from>
    <xdr:ext cx="534377" cy="259045"/>
    <xdr:sp macro="" textlink="">
      <xdr:nvSpPr>
        <xdr:cNvPr id="265" name="テキスト ボックス 264"/>
        <xdr:cNvSpPr txBox="1"/>
      </xdr:nvSpPr>
      <xdr:spPr>
        <a:xfrm>
          <a:off x="1752111" y="171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94762</xdr:rowOff>
    </xdr:from>
    <xdr:to>
      <xdr:col>6</xdr:col>
      <xdr:colOff>38100</xdr:colOff>
      <xdr:row>100</xdr:row>
      <xdr:rowOff>24912</xdr:rowOff>
    </xdr:to>
    <xdr:sp macro="" textlink="">
      <xdr:nvSpPr>
        <xdr:cNvPr id="266" name="楕円 265"/>
        <xdr:cNvSpPr/>
      </xdr:nvSpPr>
      <xdr:spPr>
        <a:xfrm>
          <a:off x="1079500" y="17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16039</xdr:rowOff>
    </xdr:from>
    <xdr:ext cx="534377" cy="259045"/>
    <xdr:sp macro="" textlink="">
      <xdr:nvSpPr>
        <xdr:cNvPr id="267" name="テキスト ボックス 266"/>
        <xdr:cNvSpPr txBox="1"/>
      </xdr:nvSpPr>
      <xdr:spPr>
        <a:xfrm>
          <a:off x="863111" y="17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41021</xdr:rowOff>
    </xdr:from>
    <xdr:to>
      <xdr:col>55</xdr:col>
      <xdr:colOff>0</xdr:colOff>
      <xdr:row>39</xdr:row>
      <xdr:rowOff>44069</xdr:rowOff>
    </xdr:to>
    <xdr:cxnSp macro="">
      <xdr:nvCxnSpPr>
        <xdr:cNvPr id="296" name="直線コネクタ 295"/>
        <xdr:cNvCxnSpPr/>
      </xdr:nvCxnSpPr>
      <xdr:spPr>
        <a:xfrm flipV="1">
          <a:off x="9639300" y="672757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9" name="直線コネクタ 298"/>
        <xdr:cNvCxnSpPr/>
      </xdr:nvCxnSpPr>
      <xdr:spPr>
        <a:xfrm>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302" name="直線コネクタ 301"/>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36830</xdr:rowOff>
    </xdr:from>
    <xdr:to>
      <xdr:col>41</xdr:col>
      <xdr:colOff>50800</xdr:colOff>
      <xdr:row>39</xdr:row>
      <xdr:rowOff>43688</xdr:rowOff>
    </xdr:to>
    <xdr:cxnSp macro="">
      <xdr:nvCxnSpPr>
        <xdr:cNvPr id="305" name="直線コネクタ 304"/>
        <xdr:cNvCxnSpPr/>
      </xdr:nvCxnSpPr>
      <xdr:spPr>
        <a:xfrm>
          <a:off x="6972300" y="67233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161671</xdr:rowOff>
    </xdr:from>
    <xdr:to>
      <xdr:col>55</xdr:col>
      <xdr:colOff>50800</xdr:colOff>
      <xdr:row>39</xdr:row>
      <xdr:rowOff>91821</xdr:rowOff>
    </xdr:to>
    <xdr:sp macro="" textlink="">
      <xdr:nvSpPr>
        <xdr:cNvPr id="315" name="楕円 314"/>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76598</xdr:rowOff>
    </xdr:from>
    <xdr:ext cx="249299" cy="259045"/>
    <xdr:sp macro="" textlink="">
      <xdr:nvSpPr>
        <xdr:cNvPr id="316" name="労働費該当値テキスト"/>
        <xdr:cNvSpPr txBox="1"/>
      </xdr:nvSpPr>
      <xdr:spPr>
        <a:xfrm>
          <a:off x="10528300" y="659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7" name="楕円 316"/>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8" name="テキスト ボックス 317"/>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9" name="楕円 318"/>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20" name="テキスト ボックス 319"/>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21" name="楕円 320"/>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2" name="テキスト ボックス 321"/>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157480</xdr:rowOff>
    </xdr:from>
    <xdr:to>
      <xdr:col>36</xdr:col>
      <xdr:colOff>165100</xdr:colOff>
      <xdr:row>39</xdr:row>
      <xdr:rowOff>87630</xdr:rowOff>
    </xdr:to>
    <xdr:sp macro="" textlink="">
      <xdr:nvSpPr>
        <xdr:cNvPr id="323" name="楕円 322"/>
        <xdr:cNvSpPr/>
      </xdr:nvSpPr>
      <xdr:spPr>
        <a:xfrm>
          <a:off x="692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78757</xdr:rowOff>
    </xdr:from>
    <xdr:ext cx="313932" cy="259045"/>
    <xdr:sp macro="" textlink="">
      <xdr:nvSpPr>
        <xdr:cNvPr id="324" name="テキスト ボックス 323"/>
        <xdr:cNvSpPr txBox="1"/>
      </xdr:nvSpPr>
      <xdr:spPr>
        <a:xfrm>
          <a:off x="6815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150444</xdr:rowOff>
    </xdr:from>
    <xdr:to>
      <xdr:col>55</xdr:col>
      <xdr:colOff>0</xdr:colOff>
      <xdr:row>58</xdr:row>
      <xdr:rowOff>156921</xdr:rowOff>
    </xdr:to>
    <xdr:cxnSp macro="">
      <xdr:nvCxnSpPr>
        <xdr:cNvPr id="353" name="直線コネクタ 352"/>
        <xdr:cNvCxnSpPr/>
      </xdr:nvCxnSpPr>
      <xdr:spPr>
        <a:xfrm flipV="1">
          <a:off x="9639300" y="1009454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156921</xdr:rowOff>
    </xdr:from>
    <xdr:to>
      <xdr:col>50</xdr:col>
      <xdr:colOff>114300</xdr:colOff>
      <xdr:row>58</xdr:row>
      <xdr:rowOff>158693</xdr:rowOff>
    </xdr:to>
    <xdr:cxnSp macro="">
      <xdr:nvCxnSpPr>
        <xdr:cNvPr id="356" name="直線コネクタ 355"/>
        <xdr:cNvCxnSpPr/>
      </xdr:nvCxnSpPr>
      <xdr:spPr>
        <a:xfrm flipV="1">
          <a:off x="8750300" y="1010102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136499</xdr:rowOff>
    </xdr:from>
    <xdr:to>
      <xdr:col>45</xdr:col>
      <xdr:colOff>177800</xdr:colOff>
      <xdr:row>58</xdr:row>
      <xdr:rowOff>158693</xdr:rowOff>
    </xdr:to>
    <xdr:cxnSp macro="">
      <xdr:nvCxnSpPr>
        <xdr:cNvPr id="359" name="直線コネクタ 358"/>
        <xdr:cNvCxnSpPr/>
      </xdr:nvCxnSpPr>
      <xdr:spPr>
        <a:xfrm>
          <a:off x="7861300" y="10080599"/>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136499</xdr:rowOff>
    </xdr:from>
    <xdr:to>
      <xdr:col>41</xdr:col>
      <xdr:colOff>50800</xdr:colOff>
      <xdr:row>58</xdr:row>
      <xdr:rowOff>158636</xdr:rowOff>
    </xdr:to>
    <xdr:cxnSp macro="">
      <xdr:nvCxnSpPr>
        <xdr:cNvPr id="362" name="直線コネクタ 361"/>
        <xdr:cNvCxnSpPr/>
      </xdr:nvCxnSpPr>
      <xdr:spPr>
        <a:xfrm flipV="1">
          <a:off x="6972300" y="10080599"/>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99644</xdr:rowOff>
    </xdr:from>
    <xdr:to>
      <xdr:col>55</xdr:col>
      <xdr:colOff>50800</xdr:colOff>
      <xdr:row>59</xdr:row>
      <xdr:rowOff>29794</xdr:rowOff>
    </xdr:to>
    <xdr:sp macro="" textlink="">
      <xdr:nvSpPr>
        <xdr:cNvPr id="372" name="楕円 371"/>
        <xdr:cNvSpPr/>
      </xdr:nvSpPr>
      <xdr:spPr>
        <a:xfrm>
          <a:off x="10426700" y="100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106121</xdr:rowOff>
    </xdr:from>
    <xdr:to>
      <xdr:col>50</xdr:col>
      <xdr:colOff>165100</xdr:colOff>
      <xdr:row>59</xdr:row>
      <xdr:rowOff>36271</xdr:rowOff>
    </xdr:to>
    <xdr:sp macro="" textlink="">
      <xdr:nvSpPr>
        <xdr:cNvPr id="374" name="楕円 373"/>
        <xdr:cNvSpPr/>
      </xdr:nvSpPr>
      <xdr:spPr>
        <a:xfrm>
          <a:off x="9588500" y="100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27398</xdr:rowOff>
    </xdr:from>
    <xdr:ext cx="469744" cy="259045"/>
    <xdr:sp macro="" textlink="">
      <xdr:nvSpPr>
        <xdr:cNvPr id="375" name="テキスト ボックス 374"/>
        <xdr:cNvSpPr txBox="1"/>
      </xdr:nvSpPr>
      <xdr:spPr>
        <a:xfrm>
          <a:off x="9404428" y="101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107893</xdr:rowOff>
    </xdr:from>
    <xdr:to>
      <xdr:col>46</xdr:col>
      <xdr:colOff>38100</xdr:colOff>
      <xdr:row>59</xdr:row>
      <xdr:rowOff>38043</xdr:rowOff>
    </xdr:to>
    <xdr:sp macro="" textlink="">
      <xdr:nvSpPr>
        <xdr:cNvPr id="376" name="楕円 375"/>
        <xdr:cNvSpPr/>
      </xdr:nvSpPr>
      <xdr:spPr>
        <a:xfrm>
          <a:off x="8699500" y="100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29170</xdr:rowOff>
    </xdr:from>
    <xdr:ext cx="469744" cy="259045"/>
    <xdr:sp macro="" textlink="">
      <xdr:nvSpPr>
        <xdr:cNvPr id="377" name="テキスト ボックス 376"/>
        <xdr:cNvSpPr txBox="1"/>
      </xdr:nvSpPr>
      <xdr:spPr>
        <a:xfrm>
          <a:off x="8515428" y="1014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85699</xdr:rowOff>
    </xdr:from>
    <xdr:to>
      <xdr:col>41</xdr:col>
      <xdr:colOff>101600</xdr:colOff>
      <xdr:row>59</xdr:row>
      <xdr:rowOff>15849</xdr:rowOff>
    </xdr:to>
    <xdr:sp macro="" textlink="">
      <xdr:nvSpPr>
        <xdr:cNvPr id="378" name="楕円 377"/>
        <xdr:cNvSpPr/>
      </xdr:nvSpPr>
      <xdr:spPr>
        <a:xfrm>
          <a:off x="7810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6976</xdr:rowOff>
    </xdr:from>
    <xdr:ext cx="469744" cy="259045"/>
    <xdr:sp macro="" textlink="">
      <xdr:nvSpPr>
        <xdr:cNvPr id="379" name="テキスト ボックス 378"/>
        <xdr:cNvSpPr txBox="1"/>
      </xdr:nvSpPr>
      <xdr:spPr>
        <a:xfrm>
          <a:off x="7626428" y="101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107836</xdr:rowOff>
    </xdr:from>
    <xdr:to>
      <xdr:col>36</xdr:col>
      <xdr:colOff>165100</xdr:colOff>
      <xdr:row>59</xdr:row>
      <xdr:rowOff>37986</xdr:rowOff>
    </xdr:to>
    <xdr:sp macro="" textlink="">
      <xdr:nvSpPr>
        <xdr:cNvPr id="380" name="楕円 379"/>
        <xdr:cNvSpPr/>
      </xdr:nvSpPr>
      <xdr:spPr>
        <a:xfrm>
          <a:off x="6921500" y="100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29113</xdr:rowOff>
    </xdr:from>
    <xdr:ext cx="469744" cy="259045"/>
    <xdr:sp macro="" textlink="">
      <xdr:nvSpPr>
        <xdr:cNvPr id="381" name="テキスト ボックス 380"/>
        <xdr:cNvSpPr txBox="1"/>
      </xdr:nvSpPr>
      <xdr:spPr>
        <a:xfrm>
          <a:off x="6737428" y="101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98552</xdr:rowOff>
    </xdr:from>
    <xdr:to>
      <xdr:col>55</xdr:col>
      <xdr:colOff>0</xdr:colOff>
      <xdr:row>78</xdr:row>
      <xdr:rowOff>99924</xdr:rowOff>
    </xdr:to>
    <xdr:cxnSp macro="">
      <xdr:nvCxnSpPr>
        <xdr:cNvPr id="408" name="直線コネクタ 407"/>
        <xdr:cNvCxnSpPr/>
      </xdr:nvCxnSpPr>
      <xdr:spPr>
        <a:xfrm>
          <a:off x="9639300" y="1347165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90870</xdr:rowOff>
    </xdr:from>
    <xdr:to>
      <xdr:col>50</xdr:col>
      <xdr:colOff>114300</xdr:colOff>
      <xdr:row>78</xdr:row>
      <xdr:rowOff>98552</xdr:rowOff>
    </xdr:to>
    <xdr:cxnSp macro="">
      <xdr:nvCxnSpPr>
        <xdr:cNvPr id="411" name="直線コネクタ 410"/>
        <xdr:cNvCxnSpPr/>
      </xdr:nvCxnSpPr>
      <xdr:spPr>
        <a:xfrm>
          <a:off x="8750300" y="13463970"/>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54615</xdr:rowOff>
    </xdr:from>
    <xdr:to>
      <xdr:col>45</xdr:col>
      <xdr:colOff>177800</xdr:colOff>
      <xdr:row>78</xdr:row>
      <xdr:rowOff>90870</xdr:rowOff>
    </xdr:to>
    <xdr:cxnSp macro="">
      <xdr:nvCxnSpPr>
        <xdr:cNvPr id="414" name="直線コネクタ 413"/>
        <xdr:cNvCxnSpPr/>
      </xdr:nvCxnSpPr>
      <xdr:spPr>
        <a:xfrm>
          <a:off x="7861300" y="13427715"/>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54615</xdr:rowOff>
    </xdr:from>
    <xdr:to>
      <xdr:col>41</xdr:col>
      <xdr:colOff>50800</xdr:colOff>
      <xdr:row>78</xdr:row>
      <xdr:rowOff>91785</xdr:rowOff>
    </xdr:to>
    <xdr:cxnSp macro="">
      <xdr:nvCxnSpPr>
        <xdr:cNvPr id="417" name="直線コネクタ 416"/>
        <xdr:cNvCxnSpPr/>
      </xdr:nvCxnSpPr>
      <xdr:spPr>
        <a:xfrm flipV="1">
          <a:off x="6972300" y="13427715"/>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49124</xdr:rowOff>
    </xdr:from>
    <xdr:to>
      <xdr:col>55</xdr:col>
      <xdr:colOff>50800</xdr:colOff>
      <xdr:row>78</xdr:row>
      <xdr:rowOff>150724</xdr:rowOff>
    </xdr:to>
    <xdr:sp macro="" textlink="">
      <xdr:nvSpPr>
        <xdr:cNvPr id="427" name="楕円 426"/>
        <xdr:cNvSpPr/>
      </xdr:nvSpPr>
      <xdr:spPr>
        <a:xfrm>
          <a:off x="104267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135501</xdr:rowOff>
    </xdr:from>
    <xdr:ext cx="378565" cy="259045"/>
    <xdr:sp macro="" textlink="">
      <xdr:nvSpPr>
        <xdr:cNvPr id="428" name="商工費該当値テキスト"/>
        <xdr:cNvSpPr txBox="1"/>
      </xdr:nvSpPr>
      <xdr:spPr>
        <a:xfrm>
          <a:off x="10528300" y="1333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47752</xdr:rowOff>
    </xdr:from>
    <xdr:to>
      <xdr:col>50</xdr:col>
      <xdr:colOff>165100</xdr:colOff>
      <xdr:row>78</xdr:row>
      <xdr:rowOff>149352</xdr:rowOff>
    </xdr:to>
    <xdr:sp macro="" textlink="">
      <xdr:nvSpPr>
        <xdr:cNvPr id="429" name="楕円 428"/>
        <xdr:cNvSpPr/>
      </xdr:nvSpPr>
      <xdr:spPr>
        <a:xfrm>
          <a:off x="958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140479</xdr:rowOff>
    </xdr:from>
    <xdr:ext cx="378565" cy="259045"/>
    <xdr:sp macro="" textlink="">
      <xdr:nvSpPr>
        <xdr:cNvPr id="430" name="テキスト ボックス 429"/>
        <xdr:cNvSpPr txBox="1"/>
      </xdr:nvSpPr>
      <xdr:spPr>
        <a:xfrm>
          <a:off x="9450017" y="1351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40070</xdr:rowOff>
    </xdr:from>
    <xdr:to>
      <xdr:col>46</xdr:col>
      <xdr:colOff>38100</xdr:colOff>
      <xdr:row>78</xdr:row>
      <xdr:rowOff>141670</xdr:rowOff>
    </xdr:to>
    <xdr:sp macro="" textlink="">
      <xdr:nvSpPr>
        <xdr:cNvPr id="431" name="楕円 430"/>
        <xdr:cNvSpPr/>
      </xdr:nvSpPr>
      <xdr:spPr>
        <a:xfrm>
          <a:off x="869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132797</xdr:rowOff>
    </xdr:from>
    <xdr:ext cx="469744" cy="259045"/>
    <xdr:sp macro="" textlink="">
      <xdr:nvSpPr>
        <xdr:cNvPr id="432" name="テキスト ボックス 431"/>
        <xdr:cNvSpPr txBox="1"/>
      </xdr:nvSpPr>
      <xdr:spPr>
        <a:xfrm>
          <a:off x="8515428" y="135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3815</xdr:rowOff>
    </xdr:from>
    <xdr:to>
      <xdr:col>41</xdr:col>
      <xdr:colOff>101600</xdr:colOff>
      <xdr:row>78</xdr:row>
      <xdr:rowOff>105415</xdr:rowOff>
    </xdr:to>
    <xdr:sp macro="" textlink="">
      <xdr:nvSpPr>
        <xdr:cNvPr id="433" name="楕円 432"/>
        <xdr:cNvSpPr/>
      </xdr:nvSpPr>
      <xdr:spPr>
        <a:xfrm>
          <a:off x="78105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96542</xdr:rowOff>
    </xdr:from>
    <xdr:ext cx="469744" cy="259045"/>
    <xdr:sp macro="" textlink="">
      <xdr:nvSpPr>
        <xdr:cNvPr id="434" name="テキスト ボックス 433"/>
        <xdr:cNvSpPr txBox="1"/>
      </xdr:nvSpPr>
      <xdr:spPr>
        <a:xfrm>
          <a:off x="7626428" y="1346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40985</xdr:rowOff>
    </xdr:from>
    <xdr:to>
      <xdr:col>36</xdr:col>
      <xdr:colOff>165100</xdr:colOff>
      <xdr:row>78</xdr:row>
      <xdr:rowOff>142585</xdr:rowOff>
    </xdr:to>
    <xdr:sp macro="" textlink="">
      <xdr:nvSpPr>
        <xdr:cNvPr id="435" name="楕円 434"/>
        <xdr:cNvSpPr/>
      </xdr:nvSpPr>
      <xdr:spPr>
        <a:xfrm>
          <a:off x="6921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133712</xdr:rowOff>
    </xdr:from>
    <xdr:ext cx="469744" cy="259045"/>
    <xdr:sp macro="" textlink="">
      <xdr:nvSpPr>
        <xdr:cNvPr id="436" name="テキスト ボックス 435"/>
        <xdr:cNvSpPr txBox="1"/>
      </xdr:nvSpPr>
      <xdr:spPr>
        <a:xfrm>
          <a:off x="6737428" y="135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170405</xdr:rowOff>
    </xdr:from>
    <xdr:to>
      <xdr:col>55</xdr:col>
      <xdr:colOff>0</xdr:colOff>
      <xdr:row>98</xdr:row>
      <xdr:rowOff>1127</xdr:rowOff>
    </xdr:to>
    <xdr:cxnSp macro="">
      <xdr:nvCxnSpPr>
        <xdr:cNvPr id="463" name="直線コネクタ 462"/>
        <xdr:cNvCxnSpPr/>
      </xdr:nvCxnSpPr>
      <xdr:spPr>
        <a:xfrm>
          <a:off x="9639300" y="1680105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170405</xdr:rowOff>
    </xdr:from>
    <xdr:to>
      <xdr:col>50</xdr:col>
      <xdr:colOff>114300</xdr:colOff>
      <xdr:row>98</xdr:row>
      <xdr:rowOff>19512</xdr:rowOff>
    </xdr:to>
    <xdr:cxnSp macro="">
      <xdr:nvCxnSpPr>
        <xdr:cNvPr id="466" name="直線コネクタ 465"/>
        <xdr:cNvCxnSpPr/>
      </xdr:nvCxnSpPr>
      <xdr:spPr>
        <a:xfrm flipV="1">
          <a:off x="8750300" y="16801055"/>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117763</xdr:rowOff>
    </xdr:from>
    <xdr:to>
      <xdr:col>45</xdr:col>
      <xdr:colOff>177800</xdr:colOff>
      <xdr:row>98</xdr:row>
      <xdr:rowOff>19512</xdr:rowOff>
    </xdr:to>
    <xdr:cxnSp macro="">
      <xdr:nvCxnSpPr>
        <xdr:cNvPr id="469" name="直線コネクタ 468"/>
        <xdr:cNvCxnSpPr/>
      </xdr:nvCxnSpPr>
      <xdr:spPr>
        <a:xfrm>
          <a:off x="7861300" y="16748413"/>
          <a:ext cx="889000" cy="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117763</xdr:rowOff>
    </xdr:from>
    <xdr:to>
      <xdr:col>41</xdr:col>
      <xdr:colOff>50800</xdr:colOff>
      <xdr:row>97</xdr:row>
      <xdr:rowOff>160499</xdr:rowOff>
    </xdr:to>
    <xdr:cxnSp macro="">
      <xdr:nvCxnSpPr>
        <xdr:cNvPr id="472" name="直線コネクタ 471"/>
        <xdr:cNvCxnSpPr/>
      </xdr:nvCxnSpPr>
      <xdr:spPr>
        <a:xfrm flipV="1">
          <a:off x="6972300" y="16748413"/>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121777</xdr:rowOff>
    </xdr:from>
    <xdr:to>
      <xdr:col>55</xdr:col>
      <xdr:colOff>50800</xdr:colOff>
      <xdr:row>98</xdr:row>
      <xdr:rowOff>51927</xdr:rowOff>
    </xdr:to>
    <xdr:sp macro="" textlink="">
      <xdr:nvSpPr>
        <xdr:cNvPr id="482" name="楕円 481"/>
        <xdr:cNvSpPr/>
      </xdr:nvSpPr>
      <xdr:spPr>
        <a:xfrm>
          <a:off x="10426700" y="16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119605</xdr:rowOff>
    </xdr:from>
    <xdr:to>
      <xdr:col>50</xdr:col>
      <xdr:colOff>165100</xdr:colOff>
      <xdr:row>98</xdr:row>
      <xdr:rowOff>49755</xdr:rowOff>
    </xdr:to>
    <xdr:sp macro="" textlink="">
      <xdr:nvSpPr>
        <xdr:cNvPr id="484" name="楕円 483"/>
        <xdr:cNvSpPr/>
      </xdr:nvSpPr>
      <xdr:spPr>
        <a:xfrm>
          <a:off x="9588500" y="167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40882</xdr:rowOff>
    </xdr:from>
    <xdr:ext cx="534377" cy="259045"/>
    <xdr:sp macro="" textlink="">
      <xdr:nvSpPr>
        <xdr:cNvPr id="485" name="テキスト ボックス 484"/>
        <xdr:cNvSpPr txBox="1"/>
      </xdr:nvSpPr>
      <xdr:spPr>
        <a:xfrm>
          <a:off x="9372111" y="168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140162</xdr:rowOff>
    </xdr:from>
    <xdr:to>
      <xdr:col>46</xdr:col>
      <xdr:colOff>38100</xdr:colOff>
      <xdr:row>98</xdr:row>
      <xdr:rowOff>70312</xdr:rowOff>
    </xdr:to>
    <xdr:sp macro="" textlink="">
      <xdr:nvSpPr>
        <xdr:cNvPr id="486" name="楕円 485"/>
        <xdr:cNvSpPr/>
      </xdr:nvSpPr>
      <xdr:spPr>
        <a:xfrm>
          <a:off x="8699500" y="167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61439</xdr:rowOff>
    </xdr:from>
    <xdr:ext cx="534377" cy="259045"/>
    <xdr:sp macro="" textlink="">
      <xdr:nvSpPr>
        <xdr:cNvPr id="487" name="テキスト ボックス 486"/>
        <xdr:cNvSpPr txBox="1"/>
      </xdr:nvSpPr>
      <xdr:spPr>
        <a:xfrm>
          <a:off x="8483111" y="168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66963</xdr:rowOff>
    </xdr:from>
    <xdr:to>
      <xdr:col>41</xdr:col>
      <xdr:colOff>101600</xdr:colOff>
      <xdr:row>97</xdr:row>
      <xdr:rowOff>168563</xdr:rowOff>
    </xdr:to>
    <xdr:sp macro="" textlink="">
      <xdr:nvSpPr>
        <xdr:cNvPr id="488" name="楕円 487"/>
        <xdr:cNvSpPr/>
      </xdr:nvSpPr>
      <xdr:spPr>
        <a:xfrm>
          <a:off x="78105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13640</xdr:rowOff>
    </xdr:from>
    <xdr:ext cx="534377" cy="259045"/>
    <xdr:sp macro="" textlink="">
      <xdr:nvSpPr>
        <xdr:cNvPr id="489" name="テキスト ボックス 488"/>
        <xdr:cNvSpPr txBox="1"/>
      </xdr:nvSpPr>
      <xdr:spPr>
        <a:xfrm>
          <a:off x="7594111" y="164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109699</xdr:rowOff>
    </xdr:from>
    <xdr:to>
      <xdr:col>36</xdr:col>
      <xdr:colOff>165100</xdr:colOff>
      <xdr:row>98</xdr:row>
      <xdr:rowOff>39849</xdr:rowOff>
    </xdr:to>
    <xdr:sp macro="" textlink="">
      <xdr:nvSpPr>
        <xdr:cNvPr id="490" name="楕円 489"/>
        <xdr:cNvSpPr/>
      </xdr:nvSpPr>
      <xdr:spPr>
        <a:xfrm>
          <a:off x="6921500" y="16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30976</xdr:rowOff>
    </xdr:from>
    <xdr:ext cx="534377" cy="259045"/>
    <xdr:sp macro="" textlink="">
      <xdr:nvSpPr>
        <xdr:cNvPr id="491" name="テキスト ボックス 490"/>
        <xdr:cNvSpPr txBox="1"/>
      </xdr:nvSpPr>
      <xdr:spPr>
        <a:xfrm>
          <a:off x="6705111" y="168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70160</xdr:rowOff>
    </xdr:from>
    <xdr:to>
      <xdr:col>85</xdr:col>
      <xdr:colOff>127000</xdr:colOff>
      <xdr:row>37</xdr:row>
      <xdr:rowOff>99101</xdr:rowOff>
    </xdr:to>
    <xdr:cxnSp macro="">
      <xdr:nvCxnSpPr>
        <xdr:cNvPr id="519" name="直線コネクタ 518"/>
        <xdr:cNvCxnSpPr/>
      </xdr:nvCxnSpPr>
      <xdr:spPr>
        <a:xfrm flipV="1">
          <a:off x="15481300" y="6413810"/>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74137</xdr:rowOff>
    </xdr:from>
    <xdr:to>
      <xdr:col>81</xdr:col>
      <xdr:colOff>50800</xdr:colOff>
      <xdr:row>37</xdr:row>
      <xdr:rowOff>99101</xdr:rowOff>
    </xdr:to>
    <xdr:cxnSp macro="">
      <xdr:nvCxnSpPr>
        <xdr:cNvPr id="522" name="直線コネクタ 521"/>
        <xdr:cNvCxnSpPr/>
      </xdr:nvCxnSpPr>
      <xdr:spPr>
        <a:xfrm>
          <a:off x="14592300" y="641778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56718</xdr:rowOff>
    </xdr:from>
    <xdr:to>
      <xdr:col>76</xdr:col>
      <xdr:colOff>114300</xdr:colOff>
      <xdr:row>37</xdr:row>
      <xdr:rowOff>74137</xdr:rowOff>
    </xdr:to>
    <xdr:cxnSp macro="">
      <xdr:nvCxnSpPr>
        <xdr:cNvPr id="525" name="直線コネクタ 524"/>
        <xdr:cNvCxnSpPr/>
      </xdr:nvCxnSpPr>
      <xdr:spPr>
        <a:xfrm>
          <a:off x="13703300" y="6400368"/>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56718</xdr:rowOff>
    </xdr:from>
    <xdr:to>
      <xdr:col>71</xdr:col>
      <xdr:colOff>177800</xdr:colOff>
      <xdr:row>37</xdr:row>
      <xdr:rowOff>87122</xdr:rowOff>
    </xdr:to>
    <xdr:cxnSp macro="">
      <xdr:nvCxnSpPr>
        <xdr:cNvPr id="528" name="直線コネクタ 527"/>
        <xdr:cNvCxnSpPr/>
      </xdr:nvCxnSpPr>
      <xdr:spPr>
        <a:xfrm flipV="1">
          <a:off x="12814300" y="640036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19360</xdr:rowOff>
    </xdr:from>
    <xdr:to>
      <xdr:col>85</xdr:col>
      <xdr:colOff>177800</xdr:colOff>
      <xdr:row>37</xdr:row>
      <xdr:rowOff>120960</xdr:rowOff>
    </xdr:to>
    <xdr:sp macro="" textlink="">
      <xdr:nvSpPr>
        <xdr:cNvPr id="538" name="楕円 537"/>
        <xdr:cNvSpPr/>
      </xdr:nvSpPr>
      <xdr:spPr>
        <a:xfrm>
          <a:off x="16268700" y="63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42237</xdr:rowOff>
    </xdr:from>
    <xdr:ext cx="534377" cy="259045"/>
    <xdr:sp macro="" textlink="">
      <xdr:nvSpPr>
        <xdr:cNvPr id="539" name="消防費該当値テキスト"/>
        <xdr:cNvSpPr txBox="1"/>
      </xdr:nvSpPr>
      <xdr:spPr>
        <a:xfrm>
          <a:off x="16370300"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48301</xdr:rowOff>
    </xdr:from>
    <xdr:to>
      <xdr:col>81</xdr:col>
      <xdr:colOff>101600</xdr:colOff>
      <xdr:row>37</xdr:row>
      <xdr:rowOff>149901</xdr:rowOff>
    </xdr:to>
    <xdr:sp macro="" textlink="">
      <xdr:nvSpPr>
        <xdr:cNvPr id="540" name="楕円 539"/>
        <xdr:cNvSpPr/>
      </xdr:nvSpPr>
      <xdr:spPr>
        <a:xfrm>
          <a:off x="15430500" y="63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141028</xdr:rowOff>
    </xdr:from>
    <xdr:ext cx="534377" cy="259045"/>
    <xdr:sp macro="" textlink="">
      <xdr:nvSpPr>
        <xdr:cNvPr id="541" name="テキスト ボックス 540"/>
        <xdr:cNvSpPr txBox="1"/>
      </xdr:nvSpPr>
      <xdr:spPr>
        <a:xfrm>
          <a:off x="15214111" y="64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23337</xdr:rowOff>
    </xdr:from>
    <xdr:to>
      <xdr:col>76</xdr:col>
      <xdr:colOff>165100</xdr:colOff>
      <xdr:row>37</xdr:row>
      <xdr:rowOff>124937</xdr:rowOff>
    </xdr:to>
    <xdr:sp macro="" textlink="">
      <xdr:nvSpPr>
        <xdr:cNvPr id="542" name="楕円 541"/>
        <xdr:cNvSpPr/>
      </xdr:nvSpPr>
      <xdr:spPr>
        <a:xfrm>
          <a:off x="145415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141464</xdr:rowOff>
    </xdr:from>
    <xdr:ext cx="534377" cy="259045"/>
    <xdr:sp macro="" textlink="">
      <xdr:nvSpPr>
        <xdr:cNvPr id="543" name="テキスト ボックス 542"/>
        <xdr:cNvSpPr txBox="1"/>
      </xdr:nvSpPr>
      <xdr:spPr>
        <a:xfrm>
          <a:off x="14325111" y="61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5918</xdr:rowOff>
    </xdr:from>
    <xdr:to>
      <xdr:col>72</xdr:col>
      <xdr:colOff>38100</xdr:colOff>
      <xdr:row>37</xdr:row>
      <xdr:rowOff>107518</xdr:rowOff>
    </xdr:to>
    <xdr:sp macro="" textlink="">
      <xdr:nvSpPr>
        <xdr:cNvPr id="544" name="楕円 543"/>
        <xdr:cNvSpPr/>
      </xdr:nvSpPr>
      <xdr:spPr>
        <a:xfrm>
          <a:off x="13652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124045</xdr:rowOff>
    </xdr:from>
    <xdr:ext cx="534377" cy="259045"/>
    <xdr:sp macro="" textlink="">
      <xdr:nvSpPr>
        <xdr:cNvPr id="545" name="テキスト ボックス 544"/>
        <xdr:cNvSpPr txBox="1"/>
      </xdr:nvSpPr>
      <xdr:spPr>
        <a:xfrm>
          <a:off x="13436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36322</xdr:rowOff>
    </xdr:from>
    <xdr:to>
      <xdr:col>67</xdr:col>
      <xdr:colOff>101600</xdr:colOff>
      <xdr:row>37</xdr:row>
      <xdr:rowOff>137922</xdr:rowOff>
    </xdr:to>
    <xdr:sp macro="" textlink="">
      <xdr:nvSpPr>
        <xdr:cNvPr id="546" name="楕円 545"/>
        <xdr:cNvSpPr/>
      </xdr:nvSpPr>
      <xdr:spPr>
        <a:xfrm>
          <a:off x="12763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129049</xdr:rowOff>
    </xdr:from>
    <xdr:ext cx="534377" cy="259045"/>
    <xdr:sp macro="" textlink="">
      <xdr:nvSpPr>
        <xdr:cNvPr id="547" name="テキスト ボックス 546"/>
        <xdr:cNvSpPr txBox="1"/>
      </xdr:nvSpPr>
      <xdr:spPr>
        <a:xfrm>
          <a:off x="12547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5435</xdr:rowOff>
    </xdr:from>
    <xdr:to>
      <xdr:col>85</xdr:col>
      <xdr:colOff>127000</xdr:colOff>
      <xdr:row>57</xdr:row>
      <xdr:rowOff>8407</xdr:rowOff>
    </xdr:to>
    <xdr:cxnSp macro="">
      <xdr:nvCxnSpPr>
        <xdr:cNvPr id="577" name="直線コネクタ 576"/>
        <xdr:cNvCxnSpPr/>
      </xdr:nvCxnSpPr>
      <xdr:spPr>
        <a:xfrm flipV="1">
          <a:off x="15481300" y="9606635"/>
          <a:ext cx="8382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27610</xdr:rowOff>
    </xdr:from>
    <xdr:to>
      <xdr:col>81</xdr:col>
      <xdr:colOff>50800</xdr:colOff>
      <xdr:row>57</xdr:row>
      <xdr:rowOff>8407</xdr:rowOff>
    </xdr:to>
    <xdr:cxnSp macro="">
      <xdr:nvCxnSpPr>
        <xdr:cNvPr id="580" name="直線コネクタ 579"/>
        <xdr:cNvCxnSpPr/>
      </xdr:nvCxnSpPr>
      <xdr:spPr>
        <a:xfrm>
          <a:off x="14592300" y="9628810"/>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129032</xdr:rowOff>
    </xdr:from>
    <xdr:to>
      <xdr:col>76</xdr:col>
      <xdr:colOff>114300</xdr:colOff>
      <xdr:row>56</xdr:row>
      <xdr:rowOff>27610</xdr:rowOff>
    </xdr:to>
    <xdr:cxnSp macro="">
      <xdr:nvCxnSpPr>
        <xdr:cNvPr id="583" name="直線コネクタ 582"/>
        <xdr:cNvCxnSpPr/>
      </xdr:nvCxnSpPr>
      <xdr:spPr>
        <a:xfrm>
          <a:off x="13703300" y="9558782"/>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129032</xdr:rowOff>
    </xdr:from>
    <xdr:to>
      <xdr:col>71</xdr:col>
      <xdr:colOff>177800</xdr:colOff>
      <xdr:row>56</xdr:row>
      <xdr:rowOff>104686</xdr:rowOff>
    </xdr:to>
    <xdr:cxnSp macro="">
      <xdr:nvCxnSpPr>
        <xdr:cNvPr id="586" name="直線コネクタ 585"/>
        <xdr:cNvCxnSpPr/>
      </xdr:nvCxnSpPr>
      <xdr:spPr>
        <a:xfrm flipV="1">
          <a:off x="12814300" y="955878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126085</xdr:rowOff>
    </xdr:from>
    <xdr:to>
      <xdr:col>85</xdr:col>
      <xdr:colOff>177800</xdr:colOff>
      <xdr:row>56</xdr:row>
      <xdr:rowOff>56235</xdr:rowOff>
    </xdr:to>
    <xdr:sp macro="" textlink="">
      <xdr:nvSpPr>
        <xdr:cNvPr id="596" name="楕円 595"/>
        <xdr:cNvSpPr/>
      </xdr:nvSpPr>
      <xdr:spPr>
        <a:xfrm>
          <a:off x="16268700" y="9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148962</xdr:rowOff>
    </xdr:from>
    <xdr:ext cx="534377" cy="259045"/>
    <xdr:sp macro="" textlink="">
      <xdr:nvSpPr>
        <xdr:cNvPr id="597" name="教育費該当値テキスト"/>
        <xdr:cNvSpPr txBox="1"/>
      </xdr:nvSpPr>
      <xdr:spPr>
        <a:xfrm>
          <a:off x="16370300" y="94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129057</xdr:rowOff>
    </xdr:from>
    <xdr:to>
      <xdr:col>81</xdr:col>
      <xdr:colOff>101600</xdr:colOff>
      <xdr:row>57</xdr:row>
      <xdr:rowOff>59207</xdr:rowOff>
    </xdr:to>
    <xdr:sp macro="" textlink="">
      <xdr:nvSpPr>
        <xdr:cNvPr id="598" name="楕円 597"/>
        <xdr:cNvSpPr/>
      </xdr:nvSpPr>
      <xdr:spPr>
        <a:xfrm>
          <a:off x="15430500" y="97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50334</xdr:rowOff>
    </xdr:from>
    <xdr:ext cx="534377" cy="259045"/>
    <xdr:sp macro="" textlink="">
      <xdr:nvSpPr>
        <xdr:cNvPr id="599" name="テキスト ボックス 598"/>
        <xdr:cNvSpPr txBox="1"/>
      </xdr:nvSpPr>
      <xdr:spPr>
        <a:xfrm>
          <a:off x="15214111" y="98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148260</xdr:rowOff>
    </xdr:from>
    <xdr:to>
      <xdr:col>76</xdr:col>
      <xdr:colOff>165100</xdr:colOff>
      <xdr:row>56</xdr:row>
      <xdr:rowOff>78410</xdr:rowOff>
    </xdr:to>
    <xdr:sp macro="" textlink="">
      <xdr:nvSpPr>
        <xdr:cNvPr id="600" name="楕円 599"/>
        <xdr:cNvSpPr/>
      </xdr:nvSpPr>
      <xdr:spPr>
        <a:xfrm>
          <a:off x="14541500" y="95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94937</xdr:rowOff>
    </xdr:from>
    <xdr:ext cx="534377" cy="259045"/>
    <xdr:sp macro="" textlink="">
      <xdr:nvSpPr>
        <xdr:cNvPr id="601" name="テキスト ボックス 600"/>
        <xdr:cNvSpPr txBox="1"/>
      </xdr:nvSpPr>
      <xdr:spPr>
        <a:xfrm>
          <a:off x="14325111" y="93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78232</xdr:rowOff>
    </xdr:from>
    <xdr:to>
      <xdr:col>72</xdr:col>
      <xdr:colOff>38100</xdr:colOff>
      <xdr:row>56</xdr:row>
      <xdr:rowOff>8382</xdr:rowOff>
    </xdr:to>
    <xdr:sp macro="" textlink="">
      <xdr:nvSpPr>
        <xdr:cNvPr id="602" name="楕円 601"/>
        <xdr:cNvSpPr/>
      </xdr:nvSpPr>
      <xdr:spPr>
        <a:xfrm>
          <a:off x="13652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24909</xdr:rowOff>
    </xdr:from>
    <xdr:ext cx="534377" cy="259045"/>
    <xdr:sp macro="" textlink="">
      <xdr:nvSpPr>
        <xdr:cNvPr id="603" name="テキスト ボックス 602"/>
        <xdr:cNvSpPr txBox="1"/>
      </xdr:nvSpPr>
      <xdr:spPr>
        <a:xfrm>
          <a:off x="13436111" y="92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53886</xdr:rowOff>
    </xdr:from>
    <xdr:to>
      <xdr:col>67</xdr:col>
      <xdr:colOff>101600</xdr:colOff>
      <xdr:row>56</xdr:row>
      <xdr:rowOff>155486</xdr:rowOff>
    </xdr:to>
    <xdr:sp macro="" textlink="">
      <xdr:nvSpPr>
        <xdr:cNvPr id="604" name="楕円 603"/>
        <xdr:cNvSpPr/>
      </xdr:nvSpPr>
      <xdr:spPr>
        <a:xfrm>
          <a:off x="12763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146613</xdr:rowOff>
    </xdr:from>
    <xdr:ext cx="534377" cy="259045"/>
    <xdr:sp macro="" textlink="">
      <xdr:nvSpPr>
        <xdr:cNvPr id="605" name="テキスト ボックス 604"/>
        <xdr:cNvSpPr txBox="1"/>
      </xdr:nvSpPr>
      <xdr:spPr>
        <a:xfrm>
          <a:off x="12547111" y="97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41060</xdr:rowOff>
    </xdr:from>
    <xdr:to>
      <xdr:col>76</xdr:col>
      <xdr:colOff>114300</xdr:colOff>
      <xdr:row>79</xdr:row>
      <xdr:rowOff>44450</xdr:rowOff>
    </xdr:to>
    <xdr:cxnSp macro="">
      <xdr:nvCxnSpPr>
        <xdr:cNvPr id="640" name="直線コネクタ 639"/>
        <xdr:cNvCxnSpPr/>
      </xdr:nvCxnSpPr>
      <xdr:spPr>
        <a:xfrm>
          <a:off x="13703300" y="1358561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14884</xdr:rowOff>
    </xdr:from>
    <xdr:to>
      <xdr:col>71</xdr:col>
      <xdr:colOff>177800</xdr:colOff>
      <xdr:row>79</xdr:row>
      <xdr:rowOff>41060</xdr:rowOff>
    </xdr:to>
    <xdr:cxnSp macro="">
      <xdr:nvCxnSpPr>
        <xdr:cNvPr id="643" name="直線コネクタ 642"/>
        <xdr:cNvCxnSpPr/>
      </xdr:nvCxnSpPr>
      <xdr:spPr>
        <a:xfrm>
          <a:off x="12814300" y="13559434"/>
          <a:ext cx="889000" cy="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161710</xdr:rowOff>
    </xdr:from>
    <xdr:to>
      <xdr:col>72</xdr:col>
      <xdr:colOff>38100</xdr:colOff>
      <xdr:row>79</xdr:row>
      <xdr:rowOff>91860</xdr:rowOff>
    </xdr:to>
    <xdr:sp macro="" textlink="">
      <xdr:nvSpPr>
        <xdr:cNvPr id="659" name="楕円 658"/>
        <xdr:cNvSpPr/>
      </xdr:nvSpPr>
      <xdr:spPr>
        <a:xfrm>
          <a:off x="13652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82987</xdr:rowOff>
    </xdr:from>
    <xdr:ext cx="313932" cy="259045"/>
    <xdr:sp macro="" textlink="">
      <xdr:nvSpPr>
        <xdr:cNvPr id="660" name="テキスト ボックス 659"/>
        <xdr:cNvSpPr txBox="1"/>
      </xdr:nvSpPr>
      <xdr:spPr>
        <a:xfrm>
          <a:off x="13546333" y="13627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135534</xdr:rowOff>
    </xdr:from>
    <xdr:to>
      <xdr:col>67</xdr:col>
      <xdr:colOff>101600</xdr:colOff>
      <xdr:row>79</xdr:row>
      <xdr:rowOff>65684</xdr:rowOff>
    </xdr:to>
    <xdr:sp macro="" textlink="">
      <xdr:nvSpPr>
        <xdr:cNvPr id="661" name="楕円 660"/>
        <xdr:cNvSpPr/>
      </xdr:nvSpPr>
      <xdr:spPr>
        <a:xfrm>
          <a:off x="12763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56811</xdr:rowOff>
    </xdr:from>
    <xdr:ext cx="378565" cy="259045"/>
    <xdr:sp macro="" textlink="">
      <xdr:nvSpPr>
        <xdr:cNvPr id="662" name="テキスト ボックス 661"/>
        <xdr:cNvSpPr txBox="1"/>
      </xdr:nvSpPr>
      <xdr:spPr>
        <a:xfrm>
          <a:off x="12625017" y="1360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13670</xdr:rowOff>
    </xdr:from>
    <xdr:to>
      <xdr:col>85</xdr:col>
      <xdr:colOff>127000</xdr:colOff>
      <xdr:row>98</xdr:row>
      <xdr:rowOff>51617</xdr:rowOff>
    </xdr:to>
    <xdr:cxnSp macro="">
      <xdr:nvCxnSpPr>
        <xdr:cNvPr id="695" name="直線コネクタ 694"/>
        <xdr:cNvCxnSpPr/>
      </xdr:nvCxnSpPr>
      <xdr:spPr>
        <a:xfrm>
          <a:off x="15481300" y="16815770"/>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141815</xdr:rowOff>
    </xdr:from>
    <xdr:to>
      <xdr:col>81</xdr:col>
      <xdr:colOff>50800</xdr:colOff>
      <xdr:row>98</xdr:row>
      <xdr:rowOff>13670</xdr:rowOff>
    </xdr:to>
    <xdr:cxnSp macro="">
      <xdr:nvCxnSpPr>
        <xdr:cNvPr id="698" name="直線コネクタ 697"/>
        <xdr:cNvCxnSpPr/>
      </xdr:nvCxnSpPr>
      <xdr:spPr>
        <a:xfrm>
          <a:off x="14592300" y="16772465"/>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141815</xdr:rowOff>
    </xdr:from>
    <xdr:to>
      <xdr:col>76</xdr:col>
      <xdr:colOff>114300</xdr:colOff>
      <xdr:row>97</xdr:row>
      <xdr:rowOff>142429</xdr:rowOff>
    </xdr:to>
    <xdr:cxnSp macro="">
      <xdr:nvCxnSpPr>
        <xdr:cNvPr id="701" name="直線コネクタ 700"/>
        <xdr:cNvCxnSpPr/>
      </xdr:nvCxnSpPr>
      <xdr:spPr>
        <a:xfrm flipV="1">
          <a:off x="13703300" y="16772465"/>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105167</xdr:rowOff>
    </xdr:from>
    <xdr:to>
      <xdr:col>71</xdr:col>
      <xdr:colOff>177800</xdr:colOff>
      <xdr:row>97</xdr:row>
      <xdr:rowOff>142429</xdr:rowOff>
    </xdr:to>
    <xdr:cxnSp macro="">
      <xdr:nvCxnSpPr>
        <xdr:cNvPr id="704" name="直線コネクタ 703"/>
        <xdr:cNvCxnSpPr/>
      </xdr:nvCxnSpPr>
      <xdr:spPr>
        <a:xfrm>
          <a:off x="12814300" y="1673581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xdr:rowOff>
    </xdr:from>
    <xdr:to>
      <xdr:col>85</xdr:col>
      <xdr:colOff>177800</xdr:colOff>
      <xdr:row>98</xdr:row>
      <xdr:rowOff>102417</xdr:rowOff>
    </xdr:to>
    <xdr:sp macro="" textlink="">
      <xdr:nvSpPr>
        <xdr:cNvPr id="714" name="楕円 713"/>
        <xdr:cNvSpPr/>
      </xdr:nvSpPr>
      <xdr:spPr>
        <a:xfrm>
          <a:off x="16268700" y="16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150694</xdr:rowOff>
    </xdr:from>
    <xdr:ext cx="534377" cy="259045"/>
    <xdr:sp macro="" textlink="">
      <xdr:nvSpPr>
        <xdr:cNvPr id="715" name="公債費該当値テキスト"/>
        <xdr:cNvSpPr txBox="1"/>
      </xdr:nvSpPr>
      <xdr:spPr>
        <a:xfrm>
          <a:off x="16370300" y="167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134320</xdr:rowOff>
    </xdr:from>
    <xdr:to>
      <xdr:col>81</xdr:col>
      <xdr:colOff>101600</xdr:colOff>
      <xdr:row>98</xdr:row>
      <xdr:rowOff>64470</xdr:rowOff>
    </xdr:to>
    <xdr:sp macro="" textlink="">
      <xdr:nvSpPr>
        <xdr:cNvPr id="716" name="楕円 715"/>
        <xdr:cNvSpPr/>
      </xdr:nvSpPr>
      <xdr:spPr>
        <a:xfrm>
          <a:off x="15430500" y="167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55597</xdr:rowOff>
    </xdr:from>
    <xdr:ext cx="534377" cy="259045"/>
    <xdr:sp macro="" textlink="">
      <xdr:nvSpPr>
        <xdr:cNvPr id="717" name="テキスト ボックス 716"/>
        <xdr:cNvSpPr txBox="1"/>
      </xdr:nvSpPr>
      <xdr:spPr>
        <a:xfrm>
          <a:off x="15214111" y="168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91015</xdr:rowOff>
    </xdr:from>
    <xdr:to>
      <xdr:col>76</xdr:col>
      <xdr:colOff>165100</xdr:colOff>
      <xdr:row>98</xdr:row>
      <xdr:rowOff>21165</xdr:rowOff>
    </xdr:to>
    <xdr:sp macro="" textlink="">
      <xdr:nvSpPr>
        <xdr:cNvPr id="718" name="楕円 717"/>
        <xdr:cNvSpPr/>
      </xdr:nvSpPr>
      <xdr:spPr>
        <a:xfrm>
          <a:off x="14541500" y="167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12292</xdr:rowOff>
    </xdr:from>
    <xdr:ext cx="534377" cy="259045"/>
    <xdr:sp macro="" textlink="">
      <xdr:nvSpPr>
        <xdr:cNvPr id="719" name="テキスト ボックス 718"/>
        <xdr:cNvSpPr txBox="1"/>
      </xdr:nvSpPr>
      <xdr:spPr>
        <a:xfrm>
          <a:off x="14325111" y="168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91629</xdr:rowOff>
    </xdr:from>
    <xdr:to>
      <xdr:col>72</xdr:col>
      <xdr:colOff>38100</xdr:colOff>
      <xdr:row>98</xdr:row>
      <xdr:rowOff>21779</xdr:rowOff>
    </xdr:to>
    <xdr:sp macro="" textlink="">
      <xdr:nvSpPr>
        <xdr:cNvPr id="720" name="楕円 719"/>
        <xdr:cNvSpPr/>
      </xdr:nvSpPr>
      <xdr:spPr>
        <a:xfrm>
          <a:off x="13652500" y="167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12906</xdr:rowOff>
    </xdr:from>
    <xdr:ext cx="534377" cy="259045"/>
    <xdr:sp macro="" textlink="">
      <xdr:nvSpPr>
        <xdr:cNvPr id="721" name="テキスト ボックス 720"/>
        <xdr:cNvSpPr txBox="1"/>
      </xdr:nvSpPr>
      <xdr:spPr>
        <a:xfrm>
          <a:off x="13436111" y="168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54367</xdr:rowOff>
    </xdr:from>
    <xdr:to>
      <xdr:col>67</xdr:col>
      <xdr:colOff>101600</xdr:colOff>
      <xdr:row>97</xdr:row>
      <xdr:rowOff>155967</xdr:rowOff>
    </xdr:to>
    <xdr:sp macro="" textlink="">
      <xdr:nvSpPr>
        <xdr:cNvPr id="722" name="楕円 721"/>
        <xdr:cNvSpPr/>
      </xdr:nvSpPr>
      <xdr:spPr>
        <a:xfrm>
          <a:off x="127635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147094</xdr:rowOff>
    </xdr:from>
    <xdr:ext cx="534377" cy="259045"/>
    <xdr:sp macro="" textlink="">
      <xdr:nvSpPr>
        <xdr:cNvPr id="723" name="テキスト ボックス 722"/>
        <xdr:cNvSpPr txBox="1"/>
      </xdr:nvSpPr>
      <xdr:spPr>
        <a:xfrm>
          <a:off x="12547111" y="16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122,495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高齢化率が低いことや，生活保護費が少ないこと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給付事業の対象者の増加や子育て関連の事業を重点施策としている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ため，今後も市単独扶助費の見直し等適正な執行に努める。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ごみ処理業務を一部事務組合で行っている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中央公民館改修工事及び中学校屋内運動場改修工事の実施等により，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今後も学校教育施設等の大規模修繕が順次計画されているため，物件費の見直し等コストの削減に努める。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実質収支比率は，分子となる実質収支額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が，翌年度に繰り越すべき財源の増等により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に対し，分母となる標準財政規模が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，市税の増額などにより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百万円の増額となり，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となっている。実質単年度収支比率は，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財政調整基金の取崩し額の減額約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百万円があるものの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全ての会計において黒字となっており，今後も各会計とも黒字を維持できる見込みである。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各特別会計においては，一般会計からの繰入金等の精査を行い，独立採算を徹底し，一般会計の負担を軽減するよう努める。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年度の都市計画事業に係る起債の終了等により元利償還金の額が減少し，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一部事務組合が実施した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公園給排水整備事業及び自由広場改修事業に係る起債の元金の償還開始等により，組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合等が起こした地方債の元利償還金等に対する負担金等が増額となっている。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公債費は，事業費補正により基準財政需要額に算入された公債費の減となったため減額している。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今後公共施設の大規模改修等の起債が見込まれていくが，公債費の動向を考慮した借入れを行っていく。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実質公債費比率の算定に用いる満期一括償還地方債の償還財源として積立てを行っていない。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定時償還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に伴う起債が見込まれるが，平成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年度に創設した公共公益施設整備基金の計画的な運用を図りながら，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公債費の動向を考慮した借入れを行っていく。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債務負担行為については，五省協定に基づく立替金の償還のみであり，また公営企業債においても近年借入を行っていないため，ともに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充当可能基金については，公共公益施設整備基金への計画的な積立てを行っていく。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年度に創設した公共公益施設整備基金は毎年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百万円を目安に積立てを行っている。またＨ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年度は，財政調整基金の取崩し額が減額したこと等により，残高は全体として前年度から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今後はふるさとづくり寄附金に係る基金の運用の見直しを行うため，その他特定目的基金が減額する見込みとなっている。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当市では今後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年において公共施設の大規模改修がピークを迎えるため，公共公益施設整備基金の計画的な運用により効率的に事業を実施していく。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公共公益施設整備基金費：学校教育施設等の大規模改修に備え計画的に活用する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地域福祉基金：福祉施策の充実に関する事業の推進を図る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市営住宅修繕費積立金：市営住宅の修繕費相当を積立する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緑化基金：住民その他の積極的な参加と協力により，緑の保全と緑化の推進及び啓発を図る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教育文化振興基金：教育，文化活動及びスポーツ活動の振興を図る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公共公益施設整備基金の積立により，残高は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ふるさとづくり寄附金事業の積立基金として，地域福祉基金，緑化基金，教育文化振興基金，協働のまちづくり基金の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つの基金を指定している。Ｈ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公共公益施設整備基金は計画的に活用する。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ふるさとづくり寄附金事業に係る基金は，当年度中に全額積立てし，翌年度に全額取崩しすることとしており，残高の蓄積はしていない。今後は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つの基金のふるさとづくり寄附に係る部分を統合し，より使途の明確化を図れるよう運用方法の見直しを行う。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年度は，その他特定目的基金の取崩し額の増により財政調整基金の取崩し額が減額し，基金残高は前年度から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％に相当し比較的余裕のある水準であるが，今後の公共施設の大規模修繕に備え，公共公益施設整備基金と合わせて長期的な財政計画のもと運用する必要がある。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また当市は特定の企業からの税収が一定の割合を占めていることなどから，市場の急激な変動にも対応できるよう適正な基金残高を維持していく。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当市においては，Ｈ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年度以降減債基金の積立及び取崩しを行っていない。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当面は減債基金活用の予定はないが，今後は，公共施設の大規模改修が見込まれていくため，基金の活用を含めた総合的な地方債の計画管理を行っていく。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となっているが，守谷市においても，昭和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年代の大規模な住宅団地の造成に伴い整備された小中学校等の公共施設や，インフラ施設の老朽化が進行してきている。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守谷市公共施設等総合管理計画」を軸に，「橋梁長寿命化修繕計画」，「守谷市公営住宅等長寿命化計画」等各施設の修繕計画との整合を図りながら，適切な公共施設のマネジメントにより費用の低減化・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90" name="楕円 89"/>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91" name="有形固定資産減価償却率該当値テキスト"/>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92" name="楕円 91"/>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36739</xdr:rowOff>
    </xdr:to>
    <xdr:cxnSp macro="">
      <xdr:nvCxnSpPr>
        <xdr:cNvPr id="93" name="直線コネクタ 92"/>
        <xdr:cNvCxnSpPr/>
      </xdr:nvCxnSpPr>
      <xdr:spPr>
        <a:xfrm flipV="1">
          <a:off x="4051300" y="623606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94" name="楕円 93"/>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36739</xdr:rowOff>
    </xdr:from>
    <xdr:to>
      <xdr:col>19</xdr:col>
      <xdr:colOff>136525</xdr:colOff>
      <xdr:row>32</xdr:row>
      <xdr:rowOff>98425</xdr:rowOff>
    </xdr:to>
    <xdr:cxnSp macro="">
      <xdr:nvCxnSpPr>
        <xdr:cNvPr id="95" name="直線コネクタ 94"/>
        <xdr:cNvCxnSpPr/>
      </xdr:nvCxnSpPr>
      <xdr:spPr>
        <a:xfrm flipV="1">
          <a:off x="3289300" y="629466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96" name="楕円 95"/>
        <xdr:cNvSpPr/>
      </xdr:nvSpPr>
      <xdr:spPr>
        <a:xfrm>
          <a:off x="2476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32</xdr:row>
      <xdr:rowOff>98425</xdr:rowOff>
    </xdr:to>
    <xdr:cxnSp macro="">
      <xdr:nvCxnSpPr>
        <xdr:cNvPr id="97" name="直線コネクタ 96"/>
        <xdr:cNvCxnSpPr/>
      </xdr:nvCxnSpPr>
      <xdr:spPr>
        <a:xfrm>
          <a:off x="2527300" y="6245316"/>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8"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9"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0"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101" name="n_1mainValue有形固定資産減価償却率"/>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2"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103" name="n_3mainValue有形固定資産減価償却率"/>
        <xdr:cNvSpPr txBox="1"/>
      </xdr:nvSpPr>
      <xdr:spPr>
        <a:xfrm>
          <a:off x="2324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債務償還可能年数は，地方債現在高の減や充当可能基金残高の増により，類似団体平均を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今後は施設の大規模改修に伴う起債が見込まれるが，年度ごとの収支額や充当可能財源に配慮した借入れを行っていく。</a:t>
          </a:r>
        </a:p>
        <a:p>
          <a:endParaRPr kumimoji="1" lang="ja-JP" altLang="en-US" sz="1100">
            <a:solidFill>
              <a:schemeClr val="accent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37691</xdr:rowOff>
    </xdr:from>
    <xdr:to>
      <xdr:col>76</xdr:col>
      <xdr:colOff>73025</xdr:colOff>
      <xdr:row>34</xdr:row>
      <xdr:rowOff>139291</xdr:rowOff>
    </xdr:to>
    <xdr:sp macro="" textlink="">
      <xdr:nvSpPr>
        <xdr:cNvPr id="145" name="楕円 144"/>
        <xdr:cNvSpPr/>
      </xdr:nvSpPr>
      <xdr:spPr>
        <a:xfrm>
          <a:off x="14744700" y="66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124068</xdr:rowOff>
    </xdr:from>
    <xdr:ext cx="405111" cy="259045"/>
    <xdr:sp macro="" textlink="">
      <xdr:nvSpPr>
        <xdr:cNvPr id="146" name="債務償還比率該当値テキスト"/>
        <xdr:cNvSpPr txBox="1"/>
      </xdr:nvSpPr>
      <xdr:spPr>
        <a:xfrm>
          <a:off x="14846300" y="6553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126140</xdr:rowOff>
    </xdr:from>
    <xdr:to>
      <xdr:col>72</xdr:col>
      <xdr:colOff>123825</xdr:colOff>
      <xdr:row>34</xdr:row>
      <xdr:rowOff>56290</xdr:rowOff>
    </xdr:to>
    <xdr:sp macro="" textlink="">
      <xdr:nvSpPr>
        <xdr:cNvPr id="147" name="楕円 146"/>
        <xdr:cNvSpPr/>
      </xdr:nvSpPr>
      <xdr:spPr>
        <a:xfrm>
          <a:off x="14033500" y="65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5490</xdr:rowOff>
    </xdr:from>
    <xdr:to>
      <xdr:col>76</xdr:col>
      <xdr:colOff>22225</xdr:colOff>
      <xdr:row>34</xdr:row>
      <xdr:rowOff>88491</xdr:rowOff>
    </xdr:to>
    <xdr:cxnSp macro="">
      <xdr:nvCxnSpPr>
        <xdr:cNvPr id="148" name="直線コネクタ 147"/>
        <xdr:cNvCxnSpPr/>
      </xdr:nvCxnSpPr>
      <xdr:spPr>
        <a:xfrm>
          <a:off x="14084300" y="6606315"/>
          <a:ext cx="7112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47417</xdr:rowOff>
    </xdr:from>
    <xdr:ext cx="469744" cy="259045"/>
    <xdr:sp macro="" textlink="">
      <xdr:nvSpPr>
        <xdr:cNvPr id="150" name="n_1mainValue債務償還比率"/>
        <xdr:cNvSpPr txBox="1"/>
      </xdr:nvSpPr>
      <xdr:spPr>
        <a:xfrm>
          <a:off x="13836727" y="6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2" name="楕円 71"/>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3" name="【道路】&#10;有形固定資産減価償却率該当値テキスト"/>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74567</xdr:rowOff>
    </xdr:to>
    <xdr:cxnSp macro="">
      <xdr:nvCxnSpPr>
        <xdr:cNvPr id="75" name="直線コネクタ 74"/>
        <xdr:cNvCxnSpPr/>
      </xdr:nvCxnSpPr>
      <xdr:spPr>
        <a:xfrm flipV="1">
          <a:off x="3797300" y="65619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6" name="楕円 75"/>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105591</xdr:rowOff>
    </xdr:to>
    <xdr:cxnSp macro="">
      <xdr:nvCxnSpPr>
        <xdr:cNvPr id="77" name="直線コネクタ 76"/>
        <xdr:cNvCxnSpPr/>
      </xdr:nvCxnSpPr>
      <xdr:spPr>
        <a:xfrm flipV="1">
          <a:off x="2908300" y="65896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78" name="楕円 77"/>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115388</xdr:rowOff>
    </xdr:to>
    <xdr:cxnSp macro="">
      <xdr:nvCxnSpPr>
        <xdr:cNvPr id="79" name="直線コネクタ 78"/>
        <xdr:cNvCxnSpPr/>
      </xdr:nvCxnSpPr>
      <xdr:spPr>
        <a:xfrm flipV="1">
          <a:off x="2019300" y="66206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3" name="n_1main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4" name="n_2main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85"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68021</xdr:rowOff>
    </xdr:from>
    <xdr:to>
      <xdr:col>55</xdr:col>
      <xdr:colOff>50800</xdr:colOff>
      <xdr:row>41</xdr:row>
      <xdr:rowOff>169621</xdr:rowOff>
    </xdr:to>
    <xdr:sp macro="" textlink="">
      <xdr:nvSpPr>
        <xdr:cNvPr id="124" name="楕円 123"/>
        <xdr:cNvSpPr/>
      </xdr:nvSpPr>
      <xdr:spPr>
        <a:xfrm>
          <a:off x="10426700" y="70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67361</xdr:rowOff>
    </xdr:from>
    <xdr:to>
      <xdr:col>50</xdr:col>
      <xdr:colOff>165100</xdr:colOff>
      <xdr:row>41</xdr:row>
      <xdr:rowOff>168961</xdr:rowOff>
    </xdr:to>
    <xdr:sp macro="" textlink="">
      <xdr:nvSpPr>
        <xdr:cNvPr id="126" name="楕円 125"/>
        <xdr:cNvSpPr/>
      </xdr:nvSpPr>
      <xdr:spPr>
        <a:xfrm>
          <a:off x="9588500" y="7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118161</xdr:rowOff>
    </xdr:from>
    <xdr:to>
      <xdr:col>55</xdr:col>
      <xdr:colOff>0</xdr:colOff>
      <xdr:row>41</xdr:row>
      <xdr:rowOff>118821</xdr:rowOff>
    </xdr:to>
    <xdr:cxnSp macro="">
      <xdr:nvCxnSpPr>
        <xdr:cNvPr id="127" name="直線コネクタ 126"/>
        <xdr:cNvCxnSpPr/>
      </xdr:nvCxnSpPr>
      <xdr:spPr>
        <a:xfrm>
          <a:off x="9639300" y="7147611"/>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66687</xdr:rowOff>
    </xdr:from>
    <xdr:to>
      <xdr:col>46</xdr:col>
      <xdr:colOff>38100</xdr:colOff>
      <xdr:row>41</xdr:row>
      <xdr:rowOff>168287</xdr:rowOff>
    </xdr:to>
    <xdr:sp macro="" textlink="">
      <xdr:nvSpPr>
        <xdr:cNvPr id="128" name="楕円 127"/>
        <xdr:cNvSpPr/>
      </xdr:nvSpPr>
      <xdr:spPr>
        <a:xfrm>
          <a:off x="8699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117487</xdr:rowOff>
    </xdr:from>
    <xdr:to>
      <xdr:col>50</xdr:col>
      <xdr:colOff>114300</xdr:colOff>
      <xdr:row>41</xdr:row>
      <xdr:rowOff>118161</xdr:rowOff>
    </xdr:to>
    <xdr:cxnSp macro="">
      <xdr:nvCxnSpPr>
        <xdr:cNvPr id="129" name="直線コネクタ 128"/>
        <xdr:cNvCxnSpPr/>
      </xdr:nvCxnSpPr>
      <xdr:spPr>
        <a:xfrm>
          <a:off x="8750300" y="7146937"/>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144755</xdr:rowOff>
    </xdr:from>
    <xdr:to>
      <xdr:col>41</xdr:col>
      <xdr:colOff>101600</xdr:colOff>
      <xdr:row>42</xdr:row>
      <xdr:rowOff>74905</xdr:rowOff>
    </xdr:to>
    <xdr:sp macro="" textlink="">
      <xdr:nvSpPr>
        <xdr:cNvPr id="130" name="楕円 129"/>
        <xdr:cNvSpPr/>
      </xdr:nvSpPr>
      <xdr:spPr>
        <a:xfrm>
          <a:off x="7810500" y="71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117487</xdr:rowOff>
    </xdr:from>
    <xdr:to>
      <xdr:col>45</xdr:col>
      <xdr:colOff>177800</xdr:colOff>
      <xdr:row>42</xdr:row>
      <xdr:rowOff>24105</xdr:rowOff>
    </xdr:to>
    <xdr:cxnSp macro="">
      <xdr:nvCxnSpPr>
        <xdr:cNvPr id="131" name="直線コネクタ 130"/>
        <xdr:cNvCxnSpPr/>
      </xdr:nvCxnSpPr>
      <xdr:spPr>
        <a:xfrm flipV="1">
          <a:off x="7861300" y="7146937"/>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160088</xdr:rowOff>
    </xdr:from>
    <xdr:ext cx="469744" cy="259045"/>
    <xdr:sp macro="" textlink="">
      <xdr:nvSpPr>
        <xdr:cNvPr id="135" name="n_1mainValue【道路】&#10;一人当たり延長"/>
        <xdr:cNvSpPr txBox="1"/>
      </xdr:nvSpPr>
      <xdr:spPr>
        <a:xfrm>
          <a:off x="9391727" y="71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159414</xdr:rowOff>
    </xdr:from>
    <xdr:ext cx="469744" cy="259045"/>
    <xdr:sp macro="" textlink="">
      <xdr:nvSpPr>
        <xdr:cNvPr id="136" name="n_2mainValue【道路】&#10;一人当たり延長"/>
        <xdr:cNvSpPr txBox="1"/>
      </xdr:nvSpPr>
      <xdr:spPr>
        <a:xfrm>
          <a:off x="8515427" y="71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66032</xdr:rowOff>
    </xdr:from>
    <xdr:ext cx="469744" cy="259045"/>
    <xdr:sp macro="" textlink="">
      <xdr:nvSpPr>
        <xdr:cNvPr id="137" name="n_3mainValue【道路】&#10;一人当たり延長"/>
        <xdr:cNvSpPr txBox="1"/>
      </xdr:nvSpPr>
      <xdr:spPr>
        <a:xfrm>
          <a:off x="7626427" y="72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78" name="楕円 177"/>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74584</xdr:rowOff>
    </xdr:from>
    <xdr:ext cx="405111" cy="259045"/>
    <xdr:sp macro="" textlink="">
      <xdr:nvSpPr>
        <xdr:cNvPr id="179" name="【橋りょう・トンネル】&#10;有形固定資産減価償却率該当値テキスト"/>
        <xdr:cNvSpPr txBox="1"/>
      </xdr:nvSpPr>
      <xdr:spPr>
        <a:xfrm>
          <a:off x="4673600"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80" name="楕円 179"/>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146957</xdr:rowOff>
    </xdr:to>
    <xdr:cxnSp macro="">
      <xdr:nvCxnSpPr>
        <xdr:cNvPr id="181" name="直線コネクタ 180"/>
        <xdr:cNvCxnSpPr/>
      </xdr:nvCxnSpPr>
      <xdr:spPr>
        <a:xfrm>
          <a:off x="3797300" y="1021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14515</xdr:rowOff>
    </xdr:from>
    <xdr:to>
      <xdr:col>15</xdr:col>
      <xdr:colOff>101600</xdr:colOff>
      <xdr:row>58</xdr:row>
      <xdr:rowOff>116115</xdr:rowOff>
    </xdr:to>
    <xdr:sp macro="" textlink="">
      <xdr:nvSpPr>
        <xdr:cNvPr id="182" name="楕円 181"/>
        <xdr:cNvSpPr/>
      </xdr:nvSpPr>
      <xdr:spPr>
        <a:xfrm>
          <a:off x="2857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65315</xdr:rowOff>
    </xdr:from>
    <xdr:to>
      <xdr:col>19</xdr:col>
      <xdr:colOff>177800</xdr:colOff>
      <xdr:row>59</xdr:row>
      <xdr:rowOff>102870</xdr:rowOff>
    </xdr:to>
    <xdr:cxnSp macro="">
      <xdr:nvCxnSpPr>
        <xdr:cNvPr id="183" name="直線コネクタ 182"/>
        <xdr:cNvCxnSpPr/>
      </xdr:nvCxnSpPr>
      <xdr:spPr>
        <a:xfrm>
          <a:off x="2908300" y="10009415"/>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163104</xdr:rowOff>
    </xdr:from>
    <xdr:to>
      <xdr:col>10</xdr:col>
      <xdr:colOff>165100</xdr:colOff>
      <xdr:row>58</xdr:row>
      <xdr:rowOff>93254</xdr:rowOff>
    </xdr:to>
    <xdr:sp macro="" textlink="">
      <xdr:nvSpPr>
        <xdr:cNvPr id="184" name="楕円 183"/>
        <xdr:cNvSpPr/>
      </xdr:nvSpPr>
      <xdr:spPr>
        <a:xfrm>
          <a:off x="1968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42454</xdr:rowOff>
    </xdr:from>
    <xdr:to>
      <xdr:col>15</xdr:col>
      <xdr:colOff>50800</xdr:colOff>
      <xdr:row>58</xdr:row>
      <xdr:rowOff>65315</xdr:rowOff>
    </xdr:to>
    <xdr:cxnSp macro="">
      <xdr:nvCxnSpPr>
        <xdr:cNvPr id="185" name="直線コネクタ 184"/>
        <xdr:cNvCxnSpPr/>
      </xdr:nvCxnSpPr>
      <xdr:spPr>
        <a:xfrm>
          <a:off x="2019300" y="99865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144797</xdr:rowOff>
    </xdr:from>
    <xdr:ext cx="405111" cy="259045"/>
    <xdr:sp macro="" textlink="">
      <xdr:nvSpPr>
        <xdr:cNvPr id="189" name="n_1mainValue【橋りょう・トンネ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90" name="n_2mainValue【橋りょう・トンネル】&#10;有形固定資産減価償却率"/>
        <xdr:cNvSpPr txBox="1"/>
      </xdr:nvSpPr>
      <xdr:spPr>
        <a:xfrm>
          <a:off x="2705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109781</xdr:rowOff>
    </xdr:from>
    <xdr:ext cx="405111" cy="259045"/>
    <xdr:sp macro="" textlink="">
      <xdr:nvSpPr>
        <xdr:cNvPr id="191" name="n_3mainValue【橋りょう・トンネル】&#10;有形固定資産減価償却率"/>
        <xdr:cNvSpPr txBox="1"/>
      </xdr:nvSpPr>
      <xdr:spPr>
        <a:xfrm>
          <a:off x="1816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21992</xdr:rowOff>
    </xdr:from>
    <xdr:to>
      <xdr:col>55</xdr:col>
      <xdr:colOff>50800</xdr:colOff>
      <xdr:row>64</xdr:row>
      <xdr:rowOff>123592</xdr:rowOff>
    </xdr:to>
    <xdr:sp macro="" textlink="">
      <xdr:nvSpPr>
        <xdr:cNvPr id="230" name="楕円 229"/>
        <xdr:cNvSpPr/>
      </xdr:nvSpPr>
      <xdr:spPr>
        <a:xfrm>
          <a:off x="10426700" y="10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108369</xdr:rowOff>
    </xdr:from>
    <xdr:ext cx="469744" cy="259045"/>
    <xdr:sp macro="" textlink="">
      <xdr:nvSpPr>
        <xdr:cNvPr id="231" name="【橋りょう・トンネル】&#10;一人当たり有形固定資産（償却資産）額該当値テキスト"/>
        <xdr:cNvSpPr txBox="1"/>
      </xdr:nvSpPr>
      <xdr:spPr>
        <a:xfrm>
          <a:off x="10515600" y="109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22254</xdr:rowOff>
    </xdr:from>
    <xdr:to>
      <xdr:col>50</xdr:col>
      <xdr:colOff>165100</xdr:colOff>
      <xdr:row>64</xdr:row>
      <xdr:rowOff>123854</xdr:rowOff>
    </xdr:to>
    <xdr:sp macro="" textlink="">
      <xdr:nvSpPr>
        <xdr:cNvPr id="232" name="楕円 231"/>
        <xdr:cNvSpPr/>
      </xdr:nvSpPr>
      <xdr:spPr>
        <a:xfrm>
          <a:off x="9588500" y="109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72792</xdr:rowOff>
    </xdr:from>
    <xdr:to>
      <xdr:col>55</xdr:col>
      <xdr:colOff>0</xdr:colOff>
      <xdr:row>64</xdr:row>
      <xdr:rowOff>73054</xdr:rowOff>
    </xdr:to>
    <xdr:cxnSp macro="">
      <xdr:nvCxnSpPr>
        <xdr:cNvPr id="233" name="直線コネクタ 232"/>
        <xdr:cNvCxnSpPr/>
      </xdr:nvCxnSpPr>
      <xdr:spPr>
        <a:xfrm flipV="1">
          <a:off x="9639300" y="11045592"/>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22909</xdr:rowOff>
    </xdr:from>
    <xdr:to>
      <xdr:col>46</xdr:col>
      <xdr:colOff>38100</xdr:colOff>
      <xdr:row>64</xdr:row>
      <xdr:rowOff>124509</xdr:rowOff>
    </xdr:to>
    <xdr:sp macro="" textlink="">
      <xdr:nvSpPr>
        <xdr:cNvPr id="234" name="楕円 233"/>
        <xdr:cNvSpPr/>
      </xdr:nvSpPr>
      <xdr:spPr>
        <a:xfrm>
          <a:off x="8699500" y="109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73054</xdr:rowOff>
    </xdr:from>
    <xdr:to>
      <xdr:col>50</xdr:col>
      <xdr:colOff>114300</xdr:colOff>
      <xdr:row>64</xdr:row>
      <xdr:rowOff>73709</xdr:rowOff>
    </xdr:to>
    <xdr:cxnSp macro="">
      <xdr:nvCxnSpPr>
        <xdr:cNvPr id="235" name="直線コネクタ 234"/>
        <xdr:cNvCxnSpPr/>
      </xdr:nvCxnSpPr>
      <xdr:spPr>
        <a:xfrm flipV="1">
          <a:off x="8750300" y="11045854"/>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45744</xdr:rowOff>
    </xdr:from>
    <xdr:to>
      <xdr:col>41</xdr:col>
      <xdr:colOff>101600</xdr:colOff>
      <xdr:row>63</xdr:row>
      <xdr:rowOff>147344</xdr:rowOff>
    </xdr:to>
    <xdr:sp macro="" textlink="">
      <xdr:nvSpPr>
        <xdr:cNvPr id="236" name="楕円 235"/>
        <xdr:cNvSpPr/>
      </xdr:nvSpPr>
      <xdr:spPr>
        <a:xfrm>
          <a:off x="7810500" y="10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96544</xdr:rowOff>
    </xdr:from>
    <xdr:to>
      <xdr:col>45</xdr:col>
      <xdr:colOff>177800</xdr:colOff>
      <xdr:row>64</xdr:row>
      <xdr:rowOff>73709</xdr:rowOff>
    </xdr:to>
    <xdr:cxnSp macro="">
      <xdr:nvCxnSpPr>
        <xdr:cNvPr id="237" name="直線コネクタ 236"/>
        <xdr:cNvCxnSpPr/>
      </xdr:nvCxnSpPr>
      <xdr:spPr>
        <a:xfrm>
          <a:off x="7861300" y="10897894"/>
          <a:ext cx="889000" cy="1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114981</xdr:rowOff>
    </xdr:from>
    <xdr:ext cx="469744" cy="259045"/>
    <xdr:sp macro="" textlink="">
      <xdr:nvSpPr>
        <xdr:cNvPr id="241" name="n_1mainValue【橋りょう・トンネル】&#10;一人当たり有形固定資産（償却資産）額"/>
        <xdr:cNvSpPr txBox="1"/>
      </xdr:nvSpPr>
      <xdr:spPr>
        <a:xfrm>
          <a:off x="9391728" y="110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115636</xdr:rowOff>
    </xdr:from>
    <xdr:ext cx="469744" cy="259045"/>
    <xdr:sp macro="" textlink="">
      <xdr:nvSpPr>
        <xdr:cNvPr id="242" name="n_2mainValue【橋りょう・トンネル】&#10;一人当たり有形固定資産（償却資産）額"/>
        <xdr:cNvSpPr txBox="1"/>
      </xdr:nvSpPr>
      <xdr:spPr>
        <a:xfrm>
          <a:off x="8515428" y="110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163871</xdr:rowOff>
    </xdr:from>
    <xdr:ext cx="599010" cy="259045"/>
    <xdr:sp macro="" textlink="">
      <xdr:nvSpPr>
        <xdr:cNvPr id="243" name="n_3mainValue【橋りょう・トンネル】&#10;一人当たり有形固定資産（償却資産）額"/>
        <xdr:cNvSpPr txBox="1"/>
      </xdr:nvSpPr>
      <xdr:spPr>
        <a:xfrm>
          <a:off x="7561795" y="106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3" name="楕円 282"/>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84"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85" name="楕円 284"/>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60961</xdr:rowOff>
    </xdr:to>
    <xdr:cxnSp macro="">
      <xdr:nvCxnSpPr>
        <xdr:cNvPr id="286" name="直線コネクタ 285"/>
        <xdr:cNvCxnSpPr/>
      </xdr:nvCxnSpPr>
      <xdr:spPr>
        <a:xfrm>
          <a:off x="3797300" y="140931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87" name="楕円 286"/>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49530</xdr:rowOff>
    </xdr:to>
    <xdr:cxnSp macro="">
      <xdr:nvCxnSpPr>
        <xdr:cNvPr id="288" name="直線コネクタ 287"/>
        <xdr:cNvCxnSpPr/>
      </xdr:nvCxnSpPr>
      <xdr:spPr>
        <a:xfrm flipV="1">
          <a:off x="2908300" y="14093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9" name="楕円 288"/>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49530</xdr:rowOff>
    </xdr:to>
    <xdr:cxnSp macro="">
      <xdr:nvCxnSpPr>
        <xdr:cNvPr id="290" name="直線コネクタ 289"/>
        <xdr:cNvCxnSpPr/>
      </xdr:nvCxnSpPr>
      <xdr:spPr>
        <a:xfrm>
          <a:off x="2019300" y="1405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94" name="n_1mainValue【公営住宅】&#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95" name="n_2mainValue【公営住宅】&#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6" name="n_3main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13208</xdr:rowOff>
    </xdr:from>
    <xdr:to>
      <xdr:col>55</xdr:col>
      <xdr:colOff>50800</xdr:colOff>
      <xdr:row>86</xdr:row>
      <xdr:rowOff>114808</xdr:rowOff>
    </xdr:to>
    <xdr:sp macro="" textlink="">
      <xdr:nvSpPr>
        <xdr:cNvPr id="335" name="楕円 334"/>
        <xdr:cNvSpPr/>
      </xdr:nvSpPr>
      <xdr:spPr>
        <a:xfrm>
          <a:off x="10426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99585</xdr:rowOff>
    </xdr:from>
    <xdr:ext cx="469744" cy="259045"/>
    <xdr:sp macro="" textlink="">
      <xdr:nvSpPr>
        <xdr:cNvPr id="336" name="【公営住宅】&#10;一人当たり面積該当値テキスト"/>
        <xdr:cNvSpPr txBox="1"/>
      </xdr:nvSpPr>
      <xdr:spPr>
        <a:xfrm>
          <a:off x="10515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13208</xdr:rowOff>
    </xdr:from>
    <xdr:to>
      <xdr:col>50</xdr:col>
      <xdr:colOff>165100</xdr:colOff>
      <xdr:row>86</xdr:row>
      <xdr:rowOff>114808</xdr:rowOff>
    </xdr:to>
    <xdr:sp macro="" textlink="">
      <xdr:nvSpPr>
        <xdr:cNvPr id="337" name="楕円 336"/>
        <xdr:cNvSpPr/>
      </xdr:nvSpPr>
      <xdr:spPr>
        <a:xfrm>
          <a:off x="9588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64008</xdr:rowOff>
    </xdr:from>
    <xdr:to>
      <xdr:col>55</xdr:col>
      <xdr:colOff>0</xdr:colOff>
      <xdr:row>86</xdr:row>
      <xdr:rowOff>64008</xdr:rowOff>
    </xdr:to>
    <xdr:cxnSp macro="">
      <xdr:nvCxnSpPr>
        <xdr:cNvPr id="338" name="直線コネクタ 337"/>
        <xdr:cNvCxnSpPr/>
      </xdr:nvCxnSpPr>
      <xdr:spPr>
        <a:xfrm>
          <a:off x="9639300" y="14808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12446</xdr:rowOff>
    </xdr:from>
    <xdr:to>
      <xdr:col>46</xdr:col>
      <xdr:colOff>38100</xdr:colOff>
      <xdr:row>86</xdr:row>
      <xdr:rowOff>114046</xdr:rowOff>
    </xdr:to>
    <xdr:sp macro="" textlink="">
      <xdr:nvSpPr>
        <xdr:cNvPr id="339" name="楕円 338"/>
        <xdr:cNvSpPr/>
      </xdr:nvSpPr>
      <xdr:spPr>
        <a:xfrm>
          <a:off x="8699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64008</xdr:rowOff>
    </xdr:to>
    <xdr:cxnSp macro="">
      <xdr:nvCxnSpPr>
        <xdr:cNvPr id="340" name="直線コネクタ 339"/>
        <xdr:cNvCxnSpPr/>
      </xdr:nvCxnSpPr>
      <xdr:spPr>
        <a:xfrm>
          <a:off x="8750300" y="1480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xdr:rowOff>
    </xdr:from>
    <xdr:to>
      <xdr:col>41</xdr:col>
      <xdr:colOff>101600</xdr:colOff>
      <xdr:row>86</xdr:row>
      <xdr:rowOff>112522</xdr:rowOff>
    </xdr:to>
    <xdr:sp macro="" textlink="">
      <xdr:nvSpPr>
        <xdr:cNvPr id="341" name="楕円 340"/>
        <xdr:cNvSpPr/>
      </xdr:nvSpPr>
      <xdr:spPr>
        <a:xfrm>
          <a:off x="7810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63246</xdr:rowOff>
    </xdr:to>
    <xdr:cxnSp macro="">
      <xdr:nvCxnSpPr>
        <xdr:cNvPr id="342" name="直線コネクタ 341"/>
        <xdr:cNvCxnSpPr/>
      </xdr:nvCxnSpPr>
      <xdr:spPr>
        <a:xfrm>
          <a:off x="7861300" y="148064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105935</xdr:rowOff>
    </xdr:from>
    <xdr:ext cx="469744" cy="259045"/>
    <xdr:sp macro="" textlink="">
      <xdr:nvSpPr>
        <xdr:cNvPr id="346" name="n_1mainValue【公営住宅】&#10;一人当たり面積"/>
        <xdr:cNvSpPr txBox="1"/>
      </xdr:nvSpPr>
      <xdr:spPr>
        <a:xfrm>
          <a:off x="93917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105173</xdr:rowOff>
    </xdr:from>
    <xdr:ext cx="469744" cy="259045"/>
    <xdr:sp macro="" textlink="">
      <xdr:nvSpPr>
        <xdr:cNvPr id="347" name="n_2mainValue【公営住宅】&#10;一人当たり面積"/>
        <xdr:cNvSpPr txBox="1"/>
      </xdr:nvSpPr>
      <xdr:spPr>
        <a:xfrm>
          <a:off x="8515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103649</xdr:rowOff>
    </xdr:from>
    <xdr:ext cx="469744" cy="259045"/>
    <xdr:sp macro="" textlink="">
      <xdr:nvSpPr>
        <xdr:cNvPr id="348" name="n_3mainValue【公営住宅】&#10;一人当たり面積"/>
        <xdr:cNvSpPr txBox="1"/>
      </xdr:nvSpPr>
      <xdr:spPr>
        <a:xfrm>
          <a:off x="7626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04" name="楕円 403"/>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405" name="【認定こども園・幼稚園・保育所】&#10;有形固定資産減価償却率該当値テキスト"/>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06" name="楕円 405"/>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55245</xdr:rowOff>
    </xdr:to>
    <xdr:cxnSp macro="">
      <xdr:nvCxnSpPr>
        <xdr:cNvPr id="407" name="直線コネクタ 406"/>
        <xdr:cNvCxnSpPr/>
      </xdr:nvCxnSpPr>
      <xdr:spPr>
        <a:xfrm flipV="1">
          <a:off x="15481300" y="653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08" name="楕円 407"/>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89535</xdr:rowOff>
    </xdr:to>
    <xdr:cxnSp macro="">
      <xdr:nvCxnSpPr>
        <xdr:cNvPr id="409" name="直線コネクタ 408"/>
        <xdr:cNvCxnSpPr/>
      </xdr:nvCxnSpPr>
      <xdr:spPr>
        <a:xfrm flipV="1">
          <a:off x="14592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10" name="楕円 409"/>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89535</xdr:rowOff>
    </xdr:to>
    <xdr:cxnSp macro="">
      <xdr:nvCxnSpPr>
        <xdr:cNvPr id="411" name="直線コネクタ 410"/>
        <xdr:cNvCxnSpPr/>
      </xdr:nvCxnSpPr>
      <xdr:spPr>
        <a:xfrm>
          <a:off x="13703300" y="6532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15" name="n_1main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16" name="n_2mainValue【認定こども園・幼稚園・保育所】&#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17" name="n_3mainValue【認定こども園・幼稚園・保育所】&#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54" name="楕円 453"/>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55"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56" name="楕円 455"/>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457" name="直線コネクタ 456"/>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58" name="楕円 457"/>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9906</xdr:rowOff>
    </xdr:to>
    <xdr:cxnSp macro="">
      <xdr:nvCxnSpPr>
        <xdr:cNvPr id="459" name="直線コネクタ 458"/>
        <xdr:cNvCxnSpPr/>
      </xdr:nvCxnSpPr>
      <xdr:spPr>
        <a:xfrm>
          <a:off x="20434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60" name="楕円 459"/>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5334</xdr:rowOff>
    </xdr:to>
    <xdr:cxnSp macro="">
      <xdr:nvCxnSpPr>
        <xdr:cNvPr id="461" name="直線コネクタ 460"/>
        <xdr:cNvCxnSpPr/>
      </xdr:nvCxnSpPr>
      <xdr:spPr>
        <a:xfrm>
          <a:off x="19545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65"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66"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67"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505" name="楕円 504"/>
        <xdr:cNvSpPr/>
      </xdr:nvSpPr>
      <xdr:spPr>
        <a:xfrm>
          <a:off x="16268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94505</xdr:rowOff>
    </xdr:from>
    <xdr:ext cx="405111" cy="259045"/>
    <xdr:sp macro="" textlink="">
      <xdr:nvSpPr>
        <xdr:cNvPr id="506" name="【学校施設】&#10;有形固定資産減価償却率該当値テキスト"/>
        <xdr:cNvSpPr txBox="1"/>
      </xdr:nvSpPr>
      <xdr:spPr>
        <a:xfrm>
          <a:off x="16357600"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161798</xdr:rowOff>
    </xdr:from>
    <xdr:to>
      <xdr:col>81</xdr:col>
      <xdr:colOff>101600</xdr:colOff>
      <xdr:row>62</xdr:row>
      <xdr:rowOff>91948</xdr:rowOff>
    </xdr:to>
    <xdr:sp macro="" textlink="">
      <xdr:nvSpPr>
        <xdr:cNvPr id="507" name="楕円 506"/>
        <xdr:cNvSpPr/>
      </xdr:nvSpPr>
      <xdr:spPr>
        <a:xfrm>
          <a:off x="1543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166878</xdr:rowOff>
    </xdr:from>
    <xdr:to>
      <xdr:col>85</xdr:col>
      <xdr:colOff>127000</xdr:colOff>
      <xdr:row>62</xdr:row>
      <xdr:rowOff>41148</xdr:rowOff>
    </xdr:to>
    <xdr:cxnSp macro="">
      <xdr:nvCxnSpPr>
        <xdr:cNvPr id="508" name="直線コネクタ 507"/>
        <xdr:cNvCxnSpPr/>
      </xdr:nvCxnSpPr>
      <xdr:spPr>
        <a:xfrm flipV="1">
          <a:off x="15481300" y="10625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54356</xdr:rowOff>
    </xdr:from>
    <xdr:to>
      <xdr:col>76</xdr:col>
      <xdr:colOff>165100</xdr:colOff>
      <xdr:row>62</xdr:row>
      <xdr:rowOff>155956</xdr:rowOff>
    </xdr:to>
    <xdr:sp macro="" textlink="">
      <xdr:nvSpPr>
        <xdr:cNvPr id="509" name="楕円 508"/>
        <xdr:cNvSpPr/>
      </xdr:nvSpPr>
      <xdr:spPr>
        <a:xfrm>
          <a:off x="14541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41148</xdr:rowOff>
    </xdr:from>
    <xdr:to>
      <xdr:col>81</xdr:col>
      <xdr:colOff>50800</xdr:colOff>
      <xdr:row>62</xdr:row>
      <xdr:rowOff>105156</xdr:rowOff>
    </xdr:to>
    <xdr:cxnSp macro="">
      <xdr:nvCxnSpPr>
        <xdr:cNvPr id="510" name="直線コネクタ 509"/>
        <xdr:cNvCxnSpPr/>
      </xdr:nvCxnSpPr>
      <xdr:spPr>
        <a:xfrm flipV="1">
          <a:off x="14592300" y="10671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129794</xdr:rowOff>
    </xdr:from>
    <xdr:to>
      <xdr:col>72</xdr:col>
      <xdr:colOff>38100</xdr:colOff>
      <xdr:row>63</xdr:row>
      <xdr:rowOff>59944</xdr:rowOff>
    </xdr:to>
    <xdr:sp macro="" textlink="">
      <xdr:nvSpPr>
        <xdr:cNvPr id="511" name="楕円 510"/>
        <xdr:cNvSpPr/>
      </xdr:nvSpPr>
      <xdr:spPr>
        <a:xfrm>
          <a:off x="1365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105156</xdr:rowOff>
    </xdr:from>
    <xdr:to>
      <xdr:col>76</xdr:col>
      <xdr:colOff>114300</xdr:colOff>
      <xdr:row>63</xdr:row>
      <xdr:rowOff>9144</xdr:rowOff>
    </xdr:to>
    <xdr:cxnSp macro="">
      <xdr:nvCxnSpPr>
        <xdr:cNvPr id="512" name="直線コネクタ 511"/>
        <xdr:cNvCxnSpPr/>
      </xdr:nvCxnSpPr>
      <xdr:spPr>
        <a:xfrm flipV="1">
          <a:off x="13703300" y="1073505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83075</xdr:rowOff>
    </xdr:from>
    <xdr:ext cx="405111" cy="259045"/>
    <xdr:sp macro="" textlink="">
      <xdr:nvSpPr>
        <xdr:cNvPr id="516" name="n_1mainValue【学校施設】&#10;有形固定資産減価償却率"/>
        <xdr:cNvSpPr txBox="1"/>
      </xdr:nvSpPr>
      <xdr:spPr>
        <a:xfrm>
          <a:off x="152660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147083</xdr:rowOff>
    </xdr:from>
    <xdr:ext cx="405111" cy="259045"/>
    <xdr:sp macro="" textlink="">
      <xdr:nvSpPr>
        <xdr:cNvPr id="517" name="n_2mainValue【学校施設】&#10;有形固定資産減価償却率"/>
        <xdr:cNvSpPr txBox="1"/>
      </xdr:nvSpPr>
      <xdr:spPr>
        <a:xfrm>
          <a:off x="14389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51071</xdr:rowOff>
    </xdr:from>
    <xdr:ext cx="405111" cy="259045"/>
    <xdr:sp macro="" textlink="">
      <xdr:nvSpPr>
        <xdr:cNvPr id="518" name="n_3mainValue【学校施設】&#10;有形固定資産減価償却率"/>
        <xdr:cNvSpPr txBox="1"/>
      </xdr:nvSpPr>
      <xdr:spPr>
        <a:xfrm>
          <a:off x="135007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81915</xdr:rowOff>
    </xdr:from>
    <xdr:to>
      <xdr:col>116</xdr:col>
      <xdr:colOff>62864</xdr:colOff>
      <xdr:row>64</xdr:row>
      <xdr:rowOff>123825</xdr:rowOff>
    </xdr:to>
    <xdr:cxnSp macro="">
      <xdr:nvCxnSpPr>
        <xdr:cNvPr id="543" name="直線コネクタ 542"/>
        <xdr:cNvCxnSpPr/>
      </xdr:nvCxnSpPr>
      <xdr:spPr>
        <a:xfrm flipV="1">
          <a:off x="22160864" y="985456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127652</xdr:rowOff>
    </xdr:from>
    <xdr:ext cx="469744" cy="259045"/>
    <xdr:sp macro="" textlink="">
      <xdr:nvSpPr>
        <xdr:cNvPr id="544" name="【学校施設】&#10;一人当たり面積最小値テキスト"/>
        <xdr:cNvSpPr txBox="1"/>
      </xdr:nvSpPr>
      <xdr:spPr>
        <a:xfrm>
          <a:off x="22199600"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123825</xdr:rowOff>
    </xdr:from>
    <xdr:to>
      <xdr:col>116</xdr:col>
      <xdr:colOff>152400</xdr:colOff>
      <xdr:row>64</xdr:row>
      <xdr:rowOff>123825</xdr:rowOff>
    </xdr:to>
    <xdr:cxnSp macro="">
      <xdr:nvCxnSpPr>
        <xdr:cNvPr id="545" name="直線コネクタ 544"/>
        <xdr:cNvCxnSpPr/>
      </xdr:nvCxnSpPr>
      <xdr:spPr>
        <a:xfrm>
          <a:off x="22072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28592</xdr:rowOff>
    </xdr:from>
    <xdr:ext cx="469744" cy="259045"/>
    <xdr:sp macro="" textlink="">
      <xdr:nvSpPr>
        <xdr:cNvPr id="546" name="【学校施設】&#10;一人当たり面積最大値テキスト"/>
        <xdr:cNvSpPr txBox="1"/>
      </xdr:nvSpPr>
      <xdr:spPr>
        <a:xfrm>
          <a:off x="22199600" y="96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81915</xdr:rowOff>
    </xdr:from>
    <xdr:to>
      <xdr:col>116</xdr:col>
      <xdr:colOff>152400</xdr:colOff>
      <xdr:row>57</xdr:row>
      <xdr:rowOff>81915</xdr:rowOff>
    </xdr:to>
    <xdr:cxnSp macro="">
      <xdr:nvCxnSpPr>
        <xdr:cNvPr id="547" name="直線コネクタ 546"/>
        <xdr:cNvCxnSpPr/>
      </xdr:nvCxnSpPr>
      <xdr:spPr>
        <a:xfrm>
          <a:off x="22072600" y="985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62755</xdr:rowOff>
    </xdr:from>
    <xdr:ext cx="469744" cy="259045"/>
    <xdr:sp macro="" textlink="">
      <xdr:nvSpPr>
        <xdr:cNvPr id="548" name="【学校施設】&#10;一人当たり面積平均値テキスト"/>
        <xdr:cNvSpPr txBox="1"/>
      </xdr:nvSpPr>
      <xdr:spPr>
        <a:xfrm>
          <a:off x="22199600" y="1069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39878</xdr:rowOff>
    </xdr:from>
    <xdr:to>
      <xdr:col>116</xdr:col>
      <xdr:colOff>114300</xdr:colOff>
      <xdr:row>63</xdr:row>
      <xdr:rowOff>141478</xdr:rowOff>
    </xdr:to>
    <xdr:sp macro="" textlink="">
      <xdr:nvSpPr>
        <xdr:cNvPr id="549" name="フローチャート: 判断 548"/>
        <xdr:cNvSpPr/>
      </xdr:nvSpPr>
      <xdr:spPr>
        <a:xfrm>
          <a:off x="22110700" y="1084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18161</xdr:rowOff>
    </xdr:from>
    <xdr:to>
      <xdr:col>112</xdr:col>
      <xdr:colOff>38100</xdr:colOff>
      <xdr:row>63</xdr:row>
      <xdr:rowOff>119761</xdr:rowOff>
    </xdr:to>
    <xdr:sp macro="" textlink="">
      <xdr:nvSpPr>
        <xdr:cNvPr id="550" name="フローチャート: 判断 549"/>
        <xdr:cNvSpPr/>
      </xdr:nvSpPr>
      <xdr:spPr>
        <a:xfrm>
          <a:off x="21272500" y="1081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51" name="フローチャート: 判断 550"/>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142748</xdr:rowOff>
    </xdr:from>
    <xdr:to>
      <xdr:col>102</xdr:col>
      <xdr:colOff>165100</xdr:colOff>
      <xdr:row>63</xdr:row>
      <xdr:rowOff>72898</xdr:rowOff>
    </xdr:to>
    <xdr:sp macro="" textlink="">
      <xdr:nvSpPr>
        <xdr:cNvPr id="552" name="フローチャート: 判断 551"/>
        <xdr:cNvSpPr/>
      </xdr:nvSpPr>
      <xdr:spPr>
        <a:xfrm>
          <a:off x="19494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44831</xdr:rowOff>
    </xdr:from>
    <xdr:to>
      <xdr:col>116</xdr:col>
      <xdr:colOff>114300</xdr:colOff>
      <xdr:row>63</xdr:row>
      <xdr:rowOff>146431</xdr:rowOff>
    </xdr:to>
    <xdr:sp macro="" textlink="">
      <xdr:nvSpPr>
        <xdr:cNvPr id="558" name="楕円 557"/>
        <xdr:cNvSpPr/>
      </xdr:nvSpPr>
      <xdr:spPr>
        <a:xfrm>
          <a:off x="22110700" y="108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23258</xdr:rowOff>
    </xdr:from>
    <xdr:ext cx="469744" cy="259045"/>
    <xdr:sp macro="" textlink="">
      <xdr:nvSpPr>
        <xdr:cNvPr id="559" name="【学校施設】&#10;一人当たり面積該当値テキスト"/>
        <xdr:cNvSpPr txBox="1"/>
      </xdr:nvSpPr>
      <xdr:spPr>
        <a:xfrm>
          <a:off x="22199600" y="108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39116</xdr:rowOff>
    </xdr:from>
    <xdr:to>
      <xdr:col>112</xdr:col>
      <xdr:colOff>38100</xdr:colOff>
      <xdr:row>63</xdr:row>
      <xdr:rowOff>140716</xdr:rowOff>
    </xdr:to>
    <xdr:sp macro="" textlink="">
      <xdr:nvSpPr>
        <xdr:cNvPr id="560" name="楕円 559"/>
        <xdr:cNvSpPr/>
      </xdr:nvSpPr>
      <xdr:spPr>
        <a:xfrm>
          <a:off x="21272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89916</xdr:rowOff>
    </xdr:from>
    <xdr:to>
      <xdr:col>116</xdr:col>
      <xdr:colOff>63500</xdr:colOff>
      <xdr:row>63</xdr:row>
      <xdr:rowOff>95631</xdr:rowOff>
    </xdr:to>
    <xdr:cxnSp macro="">
      <xdr:nvCxnSpPr>
        <xdr:cNvPr id="561" name="直線コネクタ 560"/>
        <xdr:cNvCxnSpPr/>
      </xdr:nvCxnSpPr>
      <xdr:spPr>
        <a:xfrm>
          <a:off x="21323300" y="1089126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562" name="楕円 561"/>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89916</xdr:rowOff>
    </xdr:to>
    <xdr:cxnSp macro="">
      <xdr:nvCxnSpPr>
        <xdr:cNvPr id="563" name="直線コネクタ 562"/>
        <xdr:cNvCxnSpPr/>
      </xdr:nvCxnSpPr>
      <xdr:spPr>
        <a:xfrm>
          <a:off x="20434300" y="1088593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114173</xdr:rowOff>
    </xdr:from>
    <xdr:to>
      <xdr:col>102</xdr:col>
      <xdr:colOff>165100</xdr:colOff>
      <xdr:row>57</xdr:row>
      <xdr:rowOff>44323</xdr:rowOff>
    </xdr:to>
    <xdr:sp macro="" textlink="">
      <xdr:nvSpPr>
        <xdr:cNvPr id="564" name="楕円 563"/>
        <xdr:cNvSpPr/>
      </xdr:nvSpPr>
      <xdr:spPr>
        <a:xfrm>
          <a:off x="19494500" y="97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164973</xdr:rowOff>
    </xdr:from>
    <xdr:to>
      <xdr:col>107</xdr:col>
      <xdr:colOff>50800</xdr:colOff>
      <xdr:row>63</xdr:row>
      <xdr:rowOff>84582</xdr:rowOff>
    </xdr:to>
    <xdr:cxnSp macro="">
      <xdr:nvCxnSpPr>
        <xdr:cNvPr id="565" name="直線コネクタ 564"/>
        <xdr:cNvCxnSpPr/>
      </xdr:nvCxnSpPr>
      <xdr:spPr>
        <a:xfrm>
          <a:off x="19545300" y="9766173"/>
          <a:ext cx="889000" cy="11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136288</xdr:rowOff>
    </xdr:from>
    <xdr:ext cx="469744" cy="259045"/>
    <xdr:sp macro="" textlink="">
      <xdr:nvSpPr>
        <xdr:cNvPr id="566" name="n_1aveValue【学校施設】&#10;一人当たり面積"/>
        <xdr:cNvSpPr txBox="1"/>
      </xdr:nvSpPr>
      <xdr:spPr>
        <a:xfrm>
          <a:off x="21075727" y="105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67"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64025</xdr:rowOff>
    </xdr:from>
    <xdr:ext cx="469744" cy="259045"/>
    <xdr:sp macro="" textlink="">
      <xdr:nvSpPr>
        <xdr:cNvPr id="568" name="n_3aveValue【学校施設】&#10;一人当たり面積"/>
        <xdr:cNvSpPr txBox="1"/>
      </xdr:nvSpPr>
      <xdr:spPr>
        <a:xfrm>
          <a:off x="19310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131843</xdr:rowOff>
    </xdr:from>
    <xdr:ext cx="469744" cy="259045"/>
    <xdr:sp macro="" textlink="">
      <xdr:nvSpPr>
        <xdr:cNvPr id="569" name="n_1mainValue【学校施設】&#10;一人当たり面積"/>
        <xdr:cNvSpPr txBox="1"/>
      </xdr:nvSpPr>
      <xdr:spPr>
        <a:xfrm>
          <a:off x="210757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70" name="n_2mainValue【学校施設】&#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60850</xdr:rowOff>
    </xdr:from>
    <xdr:ext cx="469744" cy="259045"/>
    <xdr:sp macro="" textlink="">
      <xdr:nvSpPr>
        <xdr:cNvPr id="571" name="n_3mainValue【学校施設】&#10;一人当たり面積"/>
        <xdr:cNvSpPr txBox="1"/>
      </xdr:nvSpPr>
      <xdr:spPr>
        <a:xfrm>
          <a:off x="19310427" y="94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7" name="直線コネクタ 596"/>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8"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9" name="直線コネクタ 598"/>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2"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3" name="フローチャート: 判断 602"/>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4" name="フローチャート: 判断 603"/>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5" name="フローチャート: 判断 604"/>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6" name="フローチャート: 判断 605"/>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612" name="楕円 611"/>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613" name="【児童館】&#10;有形固定資産減価償却率該当値テキスト"/>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614" name="楕円 613"/>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59327</xdr:rowOff>
    </xdr:to>
    <xdr:cxnSp macro="">
      <xdr:nvCxnSpPr>
        <xdr:cNvPr id="615" name="直線コネクタ 614"/>
        <xdr:cNvCxnSpPr/>
      </xdr:nvCxnSpPr>
      <xdr:spPr>
        <a:xfrm flipV="1">
          <a:off x="15481300" y="144137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616" name="楕円 615"/>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59327</xdr:rowOff>
    </xdr:to>
    <xdr:cxnSp macro="">
      <xdr:nvCxnSpPr>
        <xdr:cNvPr id="617" name="直線コネクタ 616"/>
        <xdr:cNvCxnSpPr/>
      </xdr:nvCxnSpPr>
      <xdr:spPr>
        <a:xfrm>
          <a:off x="14592300" y="144121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618" name="楕円 617"/>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67492</xdr:rowOff>
    </xdr:to>
    <xdr:cxnSp macro="">
      <xdr:nvCxnSpPr>
        <xdr:cNvPr id="619" name="直線コネクタ 618"/>
        <xdr:cNvCxnSpPr/>
      </xdr:nvCxnSpPr>
      <xdr:spPr>
        <a:xfrm flipV="1">
          <a:off x="13703300" y="144121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20"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21"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2"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623" name="n_1mainValue【児童館】&#10;有形固定資産減価償却率"/>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52269</xdr:rowOff>
    </xdr:from>
    <xdr:ext cx="405111" cy="259045"/>
    <xdr:sp macro="" textlink="">
      <xdr:nvSpPr>
        <xdr:cNvPr id="624" name="n_2mainValue【児童館】&#10;有形固定資産減価償却率"/>
        <xdr:cNvSpPr txBox="1"/>
      </xdr:nvSpPr>
      <xdr:spPr>
        <a:xfrm>
          <a:off x="14389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625" name="n_3mainValue【児童館】&#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7" name="直線コネクタ 646"/>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8"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9" name="直線コネクタ 64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50"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51" name="直線コネクタ 650"/>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2"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3" name="フローチャート: 判断 65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4" name="フローチャート: 判断 653"/>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5" name="フローチャート: 判断 65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6" name="フローチャート: 判断 655"/>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62" name="楕円 661"/>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63" name="【児童館】&#10;一人当たり面積該当値テキスト"/>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664" name="楕円 663"/>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665" name="直線コネクタ 664"/>
        <xdr:cNvCxnSpPr/>
      </xdr:nvCxnSpPr>
      <xdr:spPr>
        <a:xfrm>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666" name="楕円 665"/>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79</xdr:row>
      <xdr:rowOff>163830</xdr:rowOff>
    </xdr:to>
    <xdr:cxnSp macro="">
      <xdr:nvCxnSpPr>
        <xdr:cNvPr id="667" name="直線コネクタ 666"/>
        <xdr:cNvCxnSpPr/>
      </xdr:nvCxnSpPr>
      <xdr:spPr>
        <a:xfrm>
          <a:off x="20434300" y="1370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668" name="楕円 667"/>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80</xdr:row>
      <xdr:rowOff>60961</xdr:rowOff>
    </xdr:to>
    <xdr:cxnSp macro="">
      <xdr:nvCxnSpPr>
        <xdr:cNvPr id="669" name="直線コネクタ 668"/>
        <xdr:cNvCxnSpPr/>
      </xdr:nvCxnSpPr>
      <xdr:spPr>
        <a:xfrm flipV="1">
          <a:off x="19545300" y="13708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70"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71"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72" name="n_3aveValue【児童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673" name="n_1mainValue【児童館】&#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674" name="n_2mainValue【児童館】&#10;一人当たり面積"/>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675" name="n_3mainValue【児童館】&#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01" name="直線コネクタ 70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3" name="直線コネクタ 70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6"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7" name="フローチャート: 判断 70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8" name="フローチャート: 判断 70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9" name="フローチャート: 判断 70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10" name="フローチャート: 判断 70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716" name="楕円 715"/>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717" name="【公民館】&#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718" name="楕円 717"/>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110489</xdr:rowOff>
    </xdr:to>
    <xdr:cxnSp macro="">
      <xdr:nvCxnSpPr>
        <xdr:cNvPr id="719" name="直線コネクタ 718"/>
        <xdr:cNvCxnSpPr/>
      </xdr:nvCxnSpPr>
      <xdr:spPr>
        <a:xfrm flipV="1">
          <a:off x="15481300" y="1774208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720" name="楕円 719"/>
        <xdr:cNvSpPr/>
      </xdr:nvSpPr>
      <xdr:spPr>
        <a:xfrm>
          <a:off x="14541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169273</xdr:rowOff>
    </xdr:to>
    <xdr:cxnSp macro="">
      <xdr:nvCxnSpPr>
        <xdr:cNvPr id="721" name="直線コネクタ 720"/>
        <xdr:cNvCxnSpPr/>
      </xdr:nvCxnSpPr>
      <xdr:spPr>
        <a:xfrm flipV="1">
          <a:off x="14592300" y="177698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722" name="楕円 721"/>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105</xdr:row>
      <xdr:rowOff>33745</xdr:rowOff>
    </xdr:to>
    <xdr:cxnSp macro="">
      <xdr:nvCxnSpPr>
        <xdr:cNvPr id="723" name="直線コネクタ 722"/>
        <xdr:cNvCxnSpPr/>
      </xdr:nvCxnSpPr>
      <xdr:spPr>
        <a:xfrm flipV="1">
          <a:off x="13703300" y="17828623"/>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4"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25"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2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152416</xdr:rowOff>
    </xdr:from>
    <xdr:ext cx="405111" cy="259045"/>
    <xdr:sp macro="" textlink="">
      <xdr:nvSpPr>
        <xdr:cNvPr id="727" name="n_1mainValue【公民館】&#10;有形固定資産減価償却率"/>
        <xdr:cNvSpPr txBox="1"/>
      </xdr:nvSpPr>
      <xdr:spPr>
        <a:xfrm>
          <a:off x="15266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39750</xdr:rowOff>
    </xdr:from>
    <xdr:ext cx="405111" cy="259045"/>
    <xdr:sp macro="" textlink="">
      <xdr:nvSpPr>
        <xdr:cNvPr id="728" name="n_2mainValue【公民館】&#10;有形固定資産減価償却率"/>
        <xdr:cNvSpPr txBox="1"/>
      </xdr:nvSpPr>
      <xdr:spPr>
        <a:xfrm>
          <a:off x="14389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75672</xdr:rowOff>
    </xdr:from>
    <xdr:ext cx="405111" cy="259045"/>
    <xdr:sp macro="" textlink="">
      <xdr:nvSpPr>
        <xdr:cNvPr id="729" name="n_3mainValue【公民館】&#10;有形固定資産減価償却率"/>
        <xdr:cNvSpPr txBox="1"/>
      </xdr:nvSpPr>
      <xdr:spPr>
        <a:xfrm>
          <a:off x="13500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3" name="直線コネクタ 752"/>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5" name="直線コネクタ 75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6"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7" name="直線コネクタ 756"/>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8"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9" name="フローチャート: 判断 758"/>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60" name="フローチャート: 判断 759"/>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61" name="フローチャート: 判断 760"/>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2" name="フローチャート: 判断 761"/>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68" name="楕円 767"/>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769"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770" name="楕円 769"/>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68580</xdr:rowOff>
    </xdr:to>
    <xdr:cxnSp macro="">
      <xdr:nvCxnSpPr>
        <xdr:cNvPr id="771" name="直線コネクタ 770"/>
        <xdr:cNvCxnSpPr/>
      </xdr:nvCxnSpPr>
      <xdr:spPr>
        <a:xfrm>
          <a:off x="21323300" y="1823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772" name="楕円 771"/>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64770</xdr:rowOff>
    </xdr:to>
    <xdr:cxnSp macro="">
      <xdr:nvCxnSpPr>
        <xdr:cNvPr id="773" name="直線コネクタ 772"/>
        <xdr:cNvCxnSpPr/>
      </xdr:nvCxnSpPr>
      <xdr:spPr>
        <a:xfrm>
          <a:off x="20434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74" name="楕円 773"/>
        <xdr:cNvSpPr/>
      </xdr:nvSpPr>
      <xdr:spPr>
        <a:xfrm>
          <a:off x="19494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57150</xdr:rowOff>
    </xdr:from>
    <xdr:to>
      <xdr:col>107</xdr:col>
      <xdr:colOff>50800</xdr:colOff>
      <xdr:row>106</xdr:row>
      <xdr:rowOff>60961</xdr:rowOff>
    </xdr:to>
    <xdr:cxnSp macro="">
      <xdr:nvCxnSpPr>
        <xdr:cNvPr id="775" name="直線コネクタ 774"/>
        <xdr:cNvCxnSpPr/>
      </xdr:nvCxnSpPr>
      <xdr:spPr>
        <a:xfrm>
          <a:off x="19545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6"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7"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8"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779" name="n_1mainValue【公民館】&#10;一人当たり面積"/>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128288</xdr:rowOff>
    </xdr:from>
    <xdr:ext cx="469744" cy="259045"/>
    <xdr:sp macro="" textlink="">
      <xdr:nvSpPr>
        <xdr:cNvPr id="780" name="n_2mainValue【公民館】&#10;一人当たり面積"/>
        <xdr:cNvSpPr txBox="1"/>
      </xdr:nvSpPr>
      <xdr:spPr>
        <a:xfrm>
          <a:off x="20199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81" name="n_3mainValue【公民館】&#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類似団体平均と比較して，特に有形固定資産減価償却率が低くなっている施設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児童館であり，橋梁・トンネル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については類似団体平均とほぼ同程度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道路については，類似団体平均より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％となっているが，昭和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年代の土地区画整理事業及び開発行為に伴い整備された都市計画道路や生活道路が耐用年数を経過しつつあるため，計画的な更新により市民の安全を確保している。橋りょう・トンネルについては，平成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年度の山王歩道橋の改修工事等により，前年度から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％となっている。守谷市では市内</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橋のうち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橋の橋梁を対象に「橋梁長寿命化修繕計画」を策定し，予防保全型のメンテナンスを実施することによりコストを抑制している。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％である。公立保育園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園はいずれも建物の老朽化が懸念されるが，当面は保育需要が見込まれることから維持修繕を継続し，今後は少子化に伴う未就学児の推移に応じ施設の存続を検証する。</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学校施設については，市内小学校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校，中学校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校のうち半数が築後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年を経過しており，大規模改修により順次長寿命化を図っている。児童館については，平成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年度に実施した市民交流プラザの屋根改修工事等により，類似団体平均と比較して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％となっている。主な</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施設は比較的新しい平成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年度の建築であるが，今後も子どもの安全面に充分配慮した維持管理を行っていく。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認定こども園・幼稚園・保育所の一人あたりの面積は，類似団体平均と比較して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0.059㎡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狭い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0.027㎡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となっている。これは守谷市では市営の保育施設が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園のみであることによるものである。</a:t>
          </a:r>
        </a:p>
        <a:p>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67,634
66,721
35.71
22,161,132
20,942,208
802,350
12,600,917
9,871,652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3" name="【図書館】&#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123553</xdr:rowOff>
    </xdr:to>
    <xdr:cxnSp macro="">
      <xdr:nvCxnSpPr>
        <xdr:cNvPr id="75" name="直線コネクタ 74"/>
        <xdr:cNvCxnSpPr/>
      </xdr:nvCxnSpPr>
      <xdr:spPr>
        <a:xfrm flipV="1">
          <a:off x="3797300" y="643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159476</xdr:rowOff>
    </xdr:to>
    <xdr:cxnSp macro="">
      <xdr:nvCxnSpPr>
        <xdr:cNvPr id="77" name="直線コネクタ 76"/>
        <xdr:cNvCxnSpPr/>
      </xdr:nvCxnSpPr>
      <xdr:spPr>
        <a:xfrm flipV="1">
          <a:off x="2908300" y="646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23949</xdr:rowOff>
    </xdr:to>
    <xdr:cxnSp macro="">
      <xdr:nvCxnSpPr>
        <xdr:cNvPr id="79" name="直線コネクタ 78"/>
        <xdr:cNvCxnSpPr/>
      </xdr:nvCxnSpPr>
      <xdr:spPr>
        <a:xfrm flipV="1">
          <a:off x="2019300" y="650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4"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24" name="楕円 123"/>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25"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6" name="楕円 125"/>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27" name="直線コネクタ 126"/>
        <xdr:cNvCxnSpPr/>
      </xdr:nvCxnSpPr>
      <xdr:spPr>
        <a:xfrm>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8" name="楕円 127"/>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9" name="直線コネクタ 128"/>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0" name="楕円 129"/>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1" name="直線コネクタ 130"/>
        <xdr:cNvCxnSpPr/>
      </xdr:nvCxnSpPr>
      <xdr:spPr>
        <a:xfrm>
          <a:off x="7861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3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3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37" name="n_3mainValue【図書館】&#10;一人当たり面積"/>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176" name="直線コネクタ 175"/>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177"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178" name="直線コネクタ 177"/>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81"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82" name="フローチャート: 判断 181"/>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183" name="フローチャート: 判断 18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184" name="フローチャート: 判断 183"/>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185" name="フローチャート: 判断 184"/>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1" name="楕円 190"/>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192"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193" name="楕円 192"/>
        <xdr:cNvSpPr/>
      </xdr:nvSpPr>
      <xdr:spPr>
        <a:xfrm>
          <a:off x="3746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83</xdr:row>
      <xdr:rowOff>81535</xdr:rowOff>
    </xdr:to>
    <xdr:cxnSp macro="">
      <xdr:nvCxnSpPr>
        <xdr:cNvPr id="194" name="直線コネクタ 193"/>
        <xdr:cNvCxnSpPr/>
      </xdr:nvCxnSpPr>
      <xdr:spPr>
        <a:xfrm flipV="1">
          <a:off x="3797300" y="14097000"/>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69596</xdr:rowOff>
    </xdr:from>
    <xdr:to>
      <xdr:col>15</xdr:col>
      <xdr:colOff>101600</xdr:colOff>
      <xdr:row>83</xdr:row>
      <xdr:rowOff>171196</xdr:rowOff>
    </xdr:to>
    <xdr:sp macro="" textlink="">
      <xdr:nvSpPr>
        <xdr:cNvPr id="195" name="楕円 194"/>
        <xdr:cNvSpPr/>
      </xdr:nvSpPr>
      <xdr:spPr>
        <a:xfrm>
          <a:off x="2857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81535</xdr:rowOff>
    </xdr:from>
    <xdr:to>
      <xdr:col>19</xdr:col>
      <xdr:colOff>177800</xdr:colOff>
      <xdr:row>83</xdr:row>
      <xdr:rowOff>120396</xdr:rowOff>
    </xdr:to>
    <xdr:cxnSp macro="">
      <xdr:nvCxnSpPr>
        <xdr:cNvPr id="196" name="直線コネクタ 195"/>
        <xdr:cNvCxnSpPr/>
      </xdr:nvCxnSpPr>
      <xdr:spPr>
        <a:xfrm flipV="1">
          <a:off x="2908300" y="143118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129032</xdr:rowOff>
    </xdr:from>
    <xdr:to>
      <xdr:col>10</xdr:col>
      <xdr:colOff>165100</xdr:colOff>
      <xdr:row>84</xdr:row>
      <xdr:rowOff>59182</xdr:rowOff>
    </xdr:to>
    <xdr:sp macro="" textlink="">
      <xdr:nvSpPr>
        <xdr:cNvPr id="197" name="楕円 196"/>
        <xdr:cNvSpPr/>
      </xdr:nvSpPr>
      <xdr:spPr>
        <a:xfrm>
          <a:off x="196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120396</xdr:rowOff>
    </xdr:from>
    <xdr:to>
      <xdr:col>15</xdr:col>
      <xdr:colOff>50800</xdr:colOff>
      <xdr:row>84</xdr:row>
      <xdr:rowOff>8382</xdr:rowOff>
    </xdr:to>
    <xdr:cxnSp macro="">
      <xdr:nvCxnSpPr>
        <xdr:cNvPr id="198" name="直線コネクタ 197"/>
        <xdr:cNvCxnSpPr/>
      </xdr:nvCxnSpPr>
      <xdr:spPr>
        <a:xfrm flipV="1">
          <a:off x="2019300" y="1435074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199"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00"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01"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148862</xdr:rowOff>
    </xdr:from>
    <xdr:ext cx="405111" cy="259045"/>
    <xdr:sp macro="" textlink="">
      <xdr:nvSpPr>
        <xdr:cNvPr id="202" name="n_1mainValue【福祉施設】&#10;有形固定資産減価償却率"/>
        <xdr:cNvSpPr txBox="1"/>
      </xdr:nvSpPr>
      <xdr:spPr>
        <a:xfrm>
          <a:off x="3582044" y="1403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16273</xdr:rowOff>
    </xdr:from>
    <xdr:ext cx="405111" cy="259045"/>
    <xdr:sp macro="" textlink="">
      <xdr:nvSpPr>
        <xdr:cNvPr id="203" name="n_2mainValue【福祉施設】&#10;有形固定資産減価償却率"/>
        <xdr:cNvSpPr txBox="1"/>
      </xdr:nvSpPr>
      <xdr:spPr>
        <a:xfrm>
          <a:off x="2705744" y="1407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75709</xdr:rowOff>
    </xdr:from>
    <xdr:ext cx="405111" cy="259045"/>
    <xdr:sp macro="" textlink="">
      <xdr:nvSpPr>
        <xdr:cNvPr id="204" name="n_3mainValue【福祉施設】&#10;有形固定資産減価償却率"/>
        <xdr:cNvSpPr txBox="1"/>
      </xdr:nvSpPr>
      <xdr:spPr>
        <a:xfrm>
          <a:off x="1816744" y="1413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5" name="直線コネクタ 21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6" name="テキスト ボックス 21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7" name="直線コネクタ 2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8" name="テキスト ボックス 2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9" name="直線コネクタ 21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0" name="テキスト ボックス 21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24" name="直線コネクタ 223"/>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2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26" name="直線コネクタ 22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27"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28" name="直線コネクタ 227"/>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29"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30" name="フローチャート: 判断 229"/>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31" name="フローチャート: 判断 230"/>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32" name="フローチャート: 判断 231"/>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233" name="フローチャート: 判断 232"/>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39" name="楕円 238"/>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240" name="【福祉施設】&#10;一人当たり面積該当値テキスト"/>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241" name="楕円 240"/>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3811</xdr:rowOff>
    </xdr:to>
    <xdr:cxnSp macro="">
      <xdr:nvCxnSpPr>
        <xdr:cNvPr id="242" name="直線コネクタ 241"/>
        <xdr:cNvCxnSpPr/>
      </xdr:nvCxnSpPr>
      <xdr:spPr>
        <a:xfrm>
          <a:off x="9639300" y="1440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43" name="楕円 242"/>
        <xdr:cNvSpPr/>
      </xdr:nvSpPr>
      <xdr:spPr>
        <a:xfrm>
          <a:off x="869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169545</xdr:rowOff>
    </xdr:from>
    <xdr:to>
      <xdr:col>50</xdr:col>
      <xdr:colOff>114300</xdr:colOff>
      <xdr:row>84</xdr:row>
      <xdr:rowOff>3811</xdr:rowOff>
    </xdr:to>
    <xdr:cxnSp macro="">
      <xdr:nvCxnSpPr>
        <xdr:cNvPr id="244" name="直線コネクタ 243"/>
        <xdr:cNvCxnSpPr/>
      </xdr:nvCxnSpPr>
      <xdr:spPr>
        <a:xfrm>
          <a:off x="8750300" y="14399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245" name="楕円 244"/>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169545</xdr:rowOff>
    </xdr:from>
    <xdr:to>
      <xdr:col>45</xdr:col>
      <xdr:colOff>177800</xdr:colOff>
      <xdr:row>84</xdr:row>
      <xdr:rowOff>89536</xdr:rowOff>
    </xdr:to>
    <xdr:cxnSp macro="">
      <xdr:nvCxnSpPr>
        <xdr:cNvPr id="246" name="直線コネクタ 245"/>
        <xdr:cNvCxnSpPr/>
      </xdr:nvCxnSpPr>
      <xdr:spPr>
        <a:xfrm flipV="1">
          <a:off x="7861300" y="143998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247"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48"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249"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250" name="n_1main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251" name="n_2mainValue【福祉施設】&#10;一人当たり面積"/>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252"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9" name="直線コネクタ 2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0" name="テキスト ボックス 27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1" name="直線コネクタ 2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2" name="テキスト ボックス 2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3" name="直線コネクタ 2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4" name="テキスト ボックス 2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5" name="直線コネクタ 2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6" name="テキスト ボックス 2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7" name="直線コネクタ 2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8" name="テキスト ボックス 2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9" name="直線コネクタ 2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0" name="テキスト ボックス 28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2" name="テキスト ボックス 2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294" name="直線コネクタ 293"/>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295"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96" name="直線コネクタ 295"/>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297"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298" name="直線コネクタ 297"/>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299"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00" name="フローチャート: 判断 299"/>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01" name="フローチャート: 判断 300"/>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02" name="フローチャート: 判断 30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03" name="フローチャート: 判断 302"/>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309" name="楕円 308"/>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310" name="【一般廃棄物処理施設】&#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311" name="楕円 310"/>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28847</xdr:rowOff>
    </xdr:to>
    <xdr:cxnSp macro="">
      <xdr:nvCxnSpPr>
        <xdr:cNvPr id="312" name="直線コネクタ 311"/>
        <xdr:cNvCxnSpPr/>
      </xdr:nvCxnSpPr>
      <xdr:spPr>
        <a:xfrm flipV="1">
          <a:off x="15481300" y="70142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22134</xdr:rowOff>
    </xdr:from>
    <xdr:to>
      <xdr:col>76</xdr:col>
      <xdr:colOff>165100</xdr:colOff>
      <xdr:row>41</xdr:row>
      <xdr:rowOff>123734</xdr:rowOff>
    </xdr:to>
    <xdr:sp macro="" textlink="">
      <xdr:nvSpPr>
        <xdr:cNvPr id="313" name="楕円 312"/>
        <xdr:cNvSpPr/>
      </xdr:nvSpPr>
      <xdr:spPr>
        <a:xfrm>
          <a:off x="14541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41</xdr:row>
      <xdr:rowOff>72934</xdr:rowOff>
    </xdr:to>
    <xdr:cxnSp macro="">
      <xdr:nvCxnSpPr>
        <xdr:cNvPr id="314" name="直線コネクタ 313"/>
        <xdr:cNvCxnSpPr/>
      </xdr:nvCxnSpPr>
      <xdr:spPr>
        <a:xfrm flipV="1">
          <a:off x="14592300" y="70582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15"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1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17"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318" name="n_1mainValue【一般廃棄物処理施設】&#10;有形固定資産減価償却率"/>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114861</xdr:rowOff>
    </xdr:from>
    <xdr:ext cx="405111" cy="259045"/>
    <xdr:sp macro="" textlink="">
      <xdr:nvSpPr>
        <xdr:cNvPr id="319" name="n_2mainValue【一般廃棄物処理施設】&#10;有形固定資産減価償却率"/>
        <xdr:cNvSpPr txBox="1"/>
      </xdr:nvSpPr>
      <xdr:spPr>
        <a:xfrm>
          <a:off x="14389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1" name="テキスト ボックス 3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33" name="テキスト ボックス 3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5" name="テキスト ボックス 3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7" name="テキスト ボックス 3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9" name="テキスト ボックス 3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343" name="直線コネクタ 342"/>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44"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45" name="直線コネクタ 344"/>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346"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347" name="直線コネクタ 346"/>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348"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349" name="フローチャート: 判断 348"/>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350" name="フローチャート: 判断 349"/>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351" name="フローチャート: 判断 350"/>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352" name="フローチャート: 判断 351"/>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90315</xdr:rowOff>
    </xdr:from>
    <xdr:to>
      <xdr:col>116</xdr:col>
      <xdr:colOff>114300</xdr:colOff>
      <xdr:row>39</xdr:row>
      <xdr:rowOff>20465</xdr:rowOff>
    </xdr:to>
    <xdr:sp macro="" textlink="">
      <xdr:nvSpPr>
        <xdr:cNvPr id="358" name="楕円 357"/>
        <xdr:cNvSpPr/>
      </xdr:nvSpPr>
      <xdr:spPr>
        <a:xfrm>
          <a:off x="22110700" y="66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113192</xdr:rowOff>
    </xdr:from>
    <xdr:ext cx="534377" cy="259045"/>
    <xdr:sp macro="" textlink="">
      <xdr:nvSpPr>
        <xdr:cNvPr id="359" name="【一般廃棄物処理施設】&#10;一人当たり有形固定資産（償却資産）額該当値テキスト"/>
        <xdr:cNvSpPr txBox="1"/>
      </xdr:nvSpPr>
      <xdr:spPr>
        <a:xfrm>
          <a:off x="22199600" y="64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88471</xdr:rowOff>
    </xdr:from>
    <xdr:to>
      <xdr:col>112</xdr:col>
      <xdr:colOff>38100</xdr:colOff>
      <xdr:row>39</xdr:row>
      <xdr:rowOff>18621</xdr:rowOff>
    </xdr:to>
    <xdr:sp macro="" textlink="">
      <xdr:nvSpPr>
        <xdr:cNvPr id="360" name="楕円 359"/>
        <xdr:cNvSpPr/>
      </xdr:nvSpPr>
      <xdr:spPr>
        <a:xfrm>
          <a:off x="21272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139271</xdr:rowOff>
    </xdr:from>
    <xdr:to>
      <xdr:col>116</xdr:col>
      <xdr:colOff>63500</xdr:colOff>
      <xdr:row>38</xdr:row>
      <xdr:rowOff>141115</xdr:rowOff>
    </xdr:to>
    <xdr:cxnSp macro="">
      <xdr:nvCxnSpPr>
        <xdr:cNvPr id="361" name="直線コネクタ 360"/>
        <xdr:cNvCxnSpPr/>
      </xdr:nvCxnSpPr>
      <xdr:spPr>
        <a:xfrm>
          <a:off x="21323300" y="6654371"/>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80424</xdr:rowOff>
    </xdr:from>
    <xdr:to>
      <xdr:col>107</xdr:col>
      <xdr:colOff>101600</xdr:colOff>
      <xdr:row>39</xdr:row>
      <xdr:rowOff>10574</xdr:rowOff>
    </xdr:to>
    <xdr:sp macro="" textlink="">
      <xdr:nvSpPr>
        <xdr:cNvPr id="362" name="楕円 361"/>
        <xdr:cNvSpPr/>
      </xdr:nvSpPr>
      <xdr:spPr>
        <a:xfrm>
          <a:off x="20383500" y="65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131224</xdr:rowOff>
    </xdr:from>
    <xdr:to>
      <xdr:col>111</xdr:col>
      <xdr:colOff>177800</xdr:colOff>
      <xdr:row>38</xdr:row>
      <xdr:rowOff>139271</xdr:rowOff>
    </xdr:to>
    <xdr:cxnSp macro="">
      <xdr:nvCxnSpPr>
        <xdr:cNvPr id="363" name="直線コネクタ 362"/>
        <xdr:cNvCxnSpPr/>
      </xdr:nvCxnSpPr>
      <xdr:spPr>
        <a:xfrm>
          <a:off x="20434300" y="6646324"/>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364"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365"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366"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35148</xdr:rowOff>
    </xdr:from>
    <xdr:ext cx="534377" cy="259045"/>
    <xdr:sp macro="" textlink="">
      <xdr:nvSpPr>
        <xdr:cNvPr id="367" name="n_1mainValue【一般廃棄物処理施設】&#10;一人当たり有形固定資産（償却資産）額"/>
        <xdr:cNvSpPr txBox="1"/>
      </xdr:nvSpPr>
      <xdr:spPr>
        <a:xfrm>
          <a:off x="21043411" y="63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27101</xdr:rowOff>
    </xdr:from>
    <xdr:ext cx="534377" cy="259045"/>
    <xdr:sp macro="" textlink="">
      <xdr:nvSpPr>
        <xdr:cNvPr id="368" name="n_2mainValue【一般廃棄物処理施設】&#10;一人当たり有形固定資産（償却資産）額"/>
        <xdr:cNvSpPr txBox="1"/>
      </xdr:nvSpPr>
      <xdr:spPr>
        <a:xfrm>
          <a:off x="20167111" y="63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0" name="テキスト ボックス 3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0" name="テキスト ボックス 3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394" name="直線コネクタ 393"/>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395"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396" name="直線コネクタ 395"/>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397"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398" name="直線コネクタ 397"/>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399"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00" name="フローチャート: 判断 399"/>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01" name="フローチャート: 判断 400"/>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02" name="フローチャート: 判断 401"/>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03" name="フローチャート: 判断 402"/>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409" name="楕円 408"/>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410" name="【保健センター・保健所】&#10;有形固定資産減価償却率該当値テキスト"/>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411" name="楕円 410"/>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89807</xdr:rowOff>
    </xdr:to>
    <xdr:cxnSp macro="">
      <xdr:nvCxnSpPr>
        <xdr:cNvPr id="412" name="直線コネクタ 411"/>
        <xdr:cNvCxnSpPr/>
      </xdr:nvCxnSpPr>
      <xdr:spPr>
        <a:xfrm flipV="1">
          <a:off x="15481300" y="101694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13" name="楕円 412"/>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60</xdr:row>
      <xdr:rowOff>9797</xdr:rowOff>
    </xdr:to>
    <xdr:cxnSp macro="">
      <xdr:nvCxnSpPr>
        <xdr:cNvPr id="414" name="直線コネクタ 413"/>
        <xdr:cNvCxnSpPr/>
      </xdr:nvCxnSpPr>
      <xdr:spPr>
        <a:xfrm flipV="1">
          <a:off x="14592300" y="102053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9616</xdr:rowOff>
    </xdr:from>
    <xdr:to>
      <xdr:col>72</xdr:col>
      <xdr:colOff>38100</xdr:colOff>
      <xdr:row>60</xdr:row>
      <xdr:rowOff>111216</xdr:rowOff>
    </xdr:to>
    <xdr:sp macro="" textlink="">
      <xdr:nvSpPr>
        <xdr:cNvPr id="415" name="楕円 414"/>
        <xdr:cNvSpPr/>
      </xdr:nvSpPr>
      <xdr:spPr>
        <a:xfrm>
          <a:off x="13652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60416</xdr:rowOff>
    </xdr:to>
    <xdr:cxnSp macro="">
      <xdr:nvCxnSpPr>
        <xdr:cNvPr id="416" name="直線コネクタ 415"/>
        <xdr:cNvCxnSpPr/>
      </xdr:nvCxnSpPr>
      <xdr:spPr>
        <a:xfrm flipV="1">
          <a:off x="13703300" y="102967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17"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18"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19"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420" name="n_1mainValue【保健センター・保健所】&#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21" name="n_2mainValue【保健センター・保健所】&#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127743</xdr:rowOff>
    </xdr:from>
    <xdr:ext cx="405111" cy="259045"/>
    <xdr:sp macro="" textlink="">
      <xdr:nvSpPr>
        <xdr:cNvPr id="422" name="n_3mainValue【保健センター・保健所】&#10;有形固定資産減価償却率"/>
        <xdr:cNvSpPr txBox="1"/>
      </xdr:nvSpPr>
      <xdr:spPr>
        <a:xfrm>
          <a:off x="13500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444" name="直線コネクタ 443"/>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445"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446" name="直線コネクタ 445"/>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447"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448" name="直線コネクタ 447"/>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449"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50" name="フローチャート: 判断 449"/>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51" name="フローチャート: 判断 45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52" name="フローチャート: 判断 451"/>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453" name="フローチャート: 判断 452"/>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59" name="楕円 458"/>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460"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61" name="楕円 460"/>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462" name="直線コネクタ 461"/>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463" name="楕円 462"/>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464" name="直線コネクタ 463"/>
        <xdr:cNvCxnSpPr/>
      </xdr:nvCxnSpPr>
      <xdr:spPr>
        <a:xfrm>
          <a:off x="20434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465" name="楕円 464"/>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466" name="直線コネクタ 465"/>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467"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468"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469" name="n_3ave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470"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471" name="n_2main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472" name="n_3mainValue【保健センター・保健所】&#10;一人当たり面積"/>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4" name="テキスト ボックス 4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4" name="テキスト ボックス 4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98" name="直線コネクタ 497"/>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9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00" name="直線コネクタ 49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01"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02" name="直線コネクタ 501"/>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03"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04" name="フローチャート: 判断 503"/>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05" name="フローチャート: 判断 504"/>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06" name="フローチャート: 判断 505"/>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07" name="フローチャート: 判断 5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13" name="楕円 512"/>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514" name="【消防施設】&#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515" name="楕円 514"/>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154032</xdr:rowOff>
    </xdr:to>
    <xdr:cxnSp macro="">
      <xdr:nvCxnSpPr>
        <xdr:cNvPr id="516" name="直線コネクタ 515"/>
        <xdr:cNvCxnSpPr/>
      </xdr:nvCxnSpPr>
      <xdr:spPr>
        <a:xfrm flipV="1">
          <a:off x="15481300" y="140284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17" name="楕円 516"/>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18506</xdr:rowOff>
    </xdr:to>
    <xdr:cxnSp macro="">
      <xdr:nvCxnSpPr>
        <xdr:cNvPr id="518" name="直線コネクタ 517"/>
        <xdr:cNvCxnSpPr/>
      </xdr:nvCxnSpPr>
      <xdr:spPr>
        <a:xfrm flipV="1">
          <a:off x="14592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19"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20"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21"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24509</xdr:rowOff>
    </xdr:from>
    <xdr:ext cx="405111" cy="259045"/>
    <xdr:sp macro="" textlink="">
      <xdr:nvSpPr>
        <xdr:cNvPr id="522" name="n_1mainValue【消防施設】&#10;有形固定資産減価償却率"/>
        <xdr:cNvSpPr txBox="1"/>
      </xdr:nvSpPr>
      <xdr:spPr>
        <a:xfrm>
          <a:off x="152660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523" name="n_2mainValue【消防施設】&#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4" name="直線コネクタ 5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5" name="テキスト ボックス 5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6" name="直線コネクタ 5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7" name="テキスト ボックス 5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8" name="直線コネクタ 5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9" name="テキスト ボックス 5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0" name="直線コネクタ 5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1" name="テキスト ボックス 5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45" name="直線コネクタ 544"/>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4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47" name="直線コネクタ 54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48"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49" name="直線コネクタ 548"/>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50"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51" name="フローチャート: 判断 55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52" name="フローチャート: 判断 551"/>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53" name="フローチャート: 判断 552"/>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54" name="フローチャート: 判断 553"/>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60" name="楕円 55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61"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562" name="楕円 561"/>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49530</xdr:rowOff>
    </xdr:to>
    <xdr:cxnSp macro="">
      <xdr:nvCxnSpPr>
        <xdr:cNvPr id="563" name="直線コネクタ 562"/>
        <xdr:cNvCxnSpPr/>
      </xdr:nvCxnSpPr>
      <xdr:spPr>
        <a:xfrm>
          <a:off x="21323300" y="14595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564" name="楕円 563"/>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565" name="直線コネクタ 564"/>
        <xdr:cNvCxnSpPr/>
      </xdr:nvCxnSpPr>
      <xdr:spPr>
        <a:xfrm>
          <a:off x="20434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566"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67"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568"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569" name="n_1mainValue【消防施設】&#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570"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96" name="直線コネクタ 595"/>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97"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98" name="直線コネクタ 597"/>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99"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00" name="直線コネクタ 59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01"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02" name="フローチャート: 判断 601"/>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03" name="フローチャート: 判断 60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04" name="フローチャート: 判断 603"/>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05" name="フローチャート: 判断 604"/>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1" name="楕円 610"/>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612" name="【庁舎】&#10;有形固定資産減価償却率該当値テキスト"/>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613" name="楕円 612"/>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614" name="直線コネクタ 613"/>
        <xdr:cNvCxnSpPr/>
      </xdr:nvCxnSpPr>
      <xdr:spPr>
        <a:xfrm flipV="1">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15" name="楕円 614"/>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20682</xdr:rowOff>
    </xdr:to>
    <xdr:cxnSp macro="">
      <xdr:nvCxnSpPr>
        <xdr:cNvPr id="616" name="直線コネクタ 615"/>
        <xdr:cNvCxnSpPr/>
      </xdr:nvCxnSpPr>
      <xdr:spPr>
        <a:xfrm flipV="1">
          <a:off x="14592300" y="178188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17" name="楕円 616"/>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148045</xdr:rowOff>
    </xdr:to>
    <xdr:cxnSp macro="">
      <xdr:nvCxnSpPr>
        <xdr:cNvPr id="618" name="直線コネクタ 617"/>
        <xdr:cNvCxnSpPr/>
      </xdr:nvCxnSpPr>
      <xdr:spPr>
        <a:xfrm flipV="1">
          <a:off x="13703300" y="1785148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19"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20"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21"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622"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23" name="n_2main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24" name="n_3main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50" name="直線コネクタ 649"/>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5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52" name="直線コネクタ 65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4" name="直線コネクタ 65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655"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56" name="フローチャート: 判断 655"/>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57" name="フローチャート: 判断 656"/>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58" name="フローチャート: 判断 65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59" name="フローチャート: 判断 65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665" name="楕円 664"/>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666" name="【庁舎】&#10;一人当たり面積該当値テキスト"/>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67" name="楕円 666"/>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33745</xdr:rowOff>
    </xdr:to>
    <xdr:cxnSp macro="">
      <xdr:nvCxnSpPr>
        <xdr:cNvPr id="668" name="直線コネクタ 667"/>
        <xdr:cNvCxnSpPr/>
      </xdr:nvCxnSpPr>
      <xdr:spPr>
        <a:xfrm>
          <a:off x="21323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669" name="楕円 668"/>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27214</xdr:rowOff>
    </xdr:to>
    <xdr:cxnSp macro="">
      <xdr:nvCxnSpPr>
        <xdr:cNvPr id="670" name="直線コネクタ 669"/>
        <xdr:cNvCxnSpPr/>
      </xdr:nvCxnSpPr>
      <xdr:spPr>
        <a:xfrm>
          <a:off x="20434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671" name="楕円 670"/>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23949</xdr:rowOff>
    </xdr:to>
    <xdr:cxnSp macro="">
      <xdr:nvCxnSpPr>
        <xdr:cNvPr id="672" name="直線コネクタ 671"/>
        <xdr:cNvCxnSpPr/>
      </xdr:nvCxnSpPr>
      <xdr:spPr>
        <a:xfrm>
          <a:off x="19545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673"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74"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75"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676" name="n_1mainValue【庁舎】&#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65876</xdr:rowOff>
    </xdr:from>
    <xdr:ext cx="469744" cy="259045"/>
    <xdr:sp macro="" textlink="">
      <xdr:nvSpPr>
        <xdr:cNvPr id="677" name="n_2mainValue【庁舎】&#10;一人当たり面積"/>
        <xdr:cNvSpPr txBox="1"/>
      </xdr:nvSpPr>
      <xdr:spPr>
        <a:xfrm>
          <a:off x="20199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678" name="n_3main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類似団体と比較して，有形固定資産減価償却率が高くなっている施設は，図書館，福祉施設，保健センター・保健所，庁舎であり，低くなっている施設は，一般廃棄物処理施設及び消防施設である。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図書館については，守谷市中央図書館は平成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年の建設で，有形固定資産減価償却率は類似団体平均より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年度から指定管理者制度を導入し効率的な維持管理に努めている。　福祉施設については，昭和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年建設の守谷市文化会館が有形固定資産減価償却率が高い要因となっているが，計画的な維持修繕により利用者の安全を確保している。 保健センター・保健所については，類似団体平均より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となっている。守谷市保健センターは，平成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年度に実施した建物診断を元に平成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年度から計画的な大規模改修工事を実施する。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一般廃棄物処理施設については，主な施設である常総環境センターは平成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月の竣工で比較的新しい施設であり，有形固定資産減価償却率は類似団体平均より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％となっている。消防施設については，平成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年度にかけて整備された防火水槽等により，類似団体平均より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となっている。今後も火災発生時における迅速な消火活動や人命救助に対応できるよう，適切な環境整備を行っていく。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図書館の一人当たりの面積は，類似団体平均と比較して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広い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である。これは守谷市中央図書館が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階建てかつ車いすの利用者に配慮したバリアフリーの設計になっているためと考えられる。</a:t>
          </a:r>
        </a:p>
        <a:p>
          <a:r>
            <a:rPr kumimoji="1" lang="ja-JP" altLang="en-US" sz="1100">
              <a:solidFill>
                <a:schemeClr val="accent1">
                  <a:lumMod val="50000"/>
                </a:schemeClr>
              </a:solidFill>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22161132</v>
      </c>
      <c r="BO4" s="428"/>
      <c r="BP4" s="428"/>
      <c r="BQ4" s="428"/>
      <c r="BR4" s="428"/>
      <c r="BS4" s="428"/>
      <c r="BT4" s="428"/>
      <c r="BU4" s="429"/>
      <c r="BV4" s="427">
        <v>22231476</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6.4</v>
      </c>
      <c r="CU4" s="434"/>
      <c r="CV4" s="434"/>
      <c r="CW4" s="434"/>
      <c r="CX4" s="434"/>
      <c r="CY4" s="434"/>
      <c r="CZ4" s="434"/>
      <c r="DA4" s="435"/>
      <c r="DB4" s="433">
        <v>11.1</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20942208</v>
      </c>
      <c r="BO5" s="465"/>
      <c r="BP5" s="465"/>
      <c r="BQ5" s="465"/>
      <c r="BR5" s="465"/>
      <c r="BS5" s="465"/>
      <c r="BT5" s="465"/>
      <c r="BU5" s="466"/>
      <c r="BV5" s="464">
        <v>20603864</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83.2</v>
      </c>
      <c r="CU5" s="462"/>
      <c r="CV5" s="462"/>
      <c r="CW5" s="462"/>
      <c r="CX5" s="462"/>
      <c r="CY5" s="462"/>
      <c r="CZ5" s="462"/>
      <c r="DA5" s="463"/>
      <c r="DB5" s="461">
        <v>84.3</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1218924</v>
      </c>
      <c r="BO6" s="465"/>
      <c r="BP6" s="465"/>
      <c r="BQ6" s="465"/>
      <c r="BR6" s="465"/>
      <c r="BS6" s="465"/>
      <c r="BT6" s="465"/>
      <c r="BU6" s="466"/>
      <c r="BV6" s="464">
        <v>1627612</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83.2</v>
      </c>
      <c r="CU6" s="502"/>
      <c r="CV6" s="502"/>
      <c r="CW6" s="502"/>
      <c r="CX6" s="502"/>
      <c r="CY6" s="502"/>
      <c r="CZ6" s="502"/>
      <c r="DA6" s="503"/>
      <c r="DB6" s="501">
        <v>84.9</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416574</v>
      </c>
      <c r="BO7" s="465"/>
      <c r="BP7" s="465"/>
      <c r="BQ7" s="465"/>
      <c r="BR7" s="465"/>
      <c r="BS7" s="465"/>
      <c r="BT7" s="465"/>
      <c r="BU7" s="466"/>
      <c r="BV7" s="464">
        <v>254866</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12600917</v>
      </c>
      <c r="CU7" s="465"/>
      <c r="CV7" s="465"/>
      <c r="CW7" s="465"/>
      <c r="CX7" s="465"/>
      <c r="CY7" s="465"/>
      <c r="CZ7" s="465"/>
      <c r="DA7" s="466"/>
      <c r="DB7" s="464">
        <v>12418718</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802350</v>
      </c>
      <c r="BO8" s="465"/>
      <c r="BP8" s="465"/>
      <c r="BQ8" s="465"/>
      <c r="BR8" s="465"/>
      <c r="BS8" s="465"/>
      <c r="BT8" s="465"/>
      <c r="BU8" s="466"/>
      <c r="BV8" s="464">
        <v>1372746</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1</v>
      </c>
      <c r="CU8" s="505"/>
      <c r="CV8" s="505"/>
      <c r="CW8" s="505"/>
      <c r="CX8" s="505"/>
      <c r="CY8" s="505"/>
      <c r="CZ8" s="505"/>
      <c r="DA8" s="506"/>
      <c r="DB8" s="504">
        <v>0.99</v>
      </c>
      <c r="DC8" s="505"/>
      <c r="DD8" s="505"/>
      <c r="DE8" s="505"/>
      <c r="DF8" s="505"/>
      <c r="DG8" s="505"/>
      <c r="DH8" s="505"/>
      <c r="DI8" s="506"/>
      <c r="DJ8" s="183"/>
      <c r="DK8" s="183"/>
      <c r="DL8" s="183"/>
      <c r="DM8" s="183"/>
      <c r="DN8" s="183"/>
      <c r="DO8" s="183"/>
    </row>
    <row r="9" spans="1:119" ht="18.75" customHeight="1" thickBot="1" x14ac:dyDescent="0.2">
      <c r="A9" s="184"/>
      <c r="B9" s="458" t="s">
        <v>113</v>
      </c>
      <c r="C9" s="459"/>
      <c r="D9" s="459"/>
      <c r="E9" s="459"/>
      <c r="F9" s="459"/>
      <c r="G9" s="459"/>
      <c r="H9" s="459"/>
      <c r="I9" s="459"/>
      <c r="J9" s="459"/>
      <c r="K9" s="507"/>
      <c r="L9" s="508" t="s">
        <v>114</v>
      </c>
      <c r="M9" s="509"/>
      <c r="N9" s="509"/>
      <c r="O9" s="509"/>
      <c r="P9" s="509"/>
      <c r="Q9" s="510"/>
      <c r="R9" s="511">
        <v>64753</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94</v>
      </c>
      <c r="AV9" s="497"/>
      <c r="AW9" s="497"/>
      <c r="AX9" s="497"/>
      <c r="AY9" s="498" t="s">
        <v>117</v>
      </c>
      <c r="AZ9" s="499"/>
      <c r="BA9" s="499"/>
      <c r="BB9" s="499"/>
      <c r="BC9" s="499"/>
      <c r="BD9" s="499"/>
      <c r="BE9" s="499"/>
      <c r="BF9" s="499"/>
      <c r="BG9" s="499"/>
      <c r="BH9" s="499"/>
      <c r="BI9" s="499"/>
      <c r="BJ9" s="499"/>
      <c r="BK9" s="499"/>
      <c r="BL9" s="499"/>
      <c r="BM9" s="500"/>
      <c r="BN9" s="464">
        <v>-570396</v>
      </c>
      <c r="BO9" s="465"/>
      <c r="BP9" s="465"/>
      <c r="BQ9" s="465"/>
      <c r="BR9" s="465"/>
      <c r="BS9" s="465"/>
      <c r="BT9" s="465"/>
      <c r="BU9" s="466"/>
      <c r="BV9" s="464">
        <v>583200</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8.6</v>
      </c>
      <c r="CU9" s="462"/>
      <c r="CV9" s="462"/>
      <c r="CW9" s="462"/>
      <c r="CX9" s="462"/>
      <c r="CY9" s="462"/>
      <c r="CZ9" s="462"/>
      <c r="DA9" s="463"/>
      <c r="DB9" s="461">
        <v>9.1</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119</v>
      </c>
      <c r="M10" s="494"/>
      <c r="N10" s="494"/>
      <c r="O10" s="494"/>
      <c r="P10" s="494"/>
      <c r="Q10" s="495"/>
      <c r="R10" s="515">
        <v>62482</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94</v>
      </c>
      <c r="AV10" s="497"/>
      <c r="AW10" s="497"/>
      <c r="AX10" s="497"/>
      <c r="AY10" s="498" t="s">
        <v>121</v>
      </c>
      <c r="AZ10" s="499"/>
      <c r="BA10" s="499"/>
      <c r="BB10" s="499"/>
      <c r="BC10" s="499"/>
      <c r="BD10" s="499"/>
      <c r="BE10" s="499"/>
      <c r="BF10" s="499"/>
      <c r="BG10" s="499"/>
      <c r="BH10" s="499"/>
      <c r="BI10" s="499"/>
      <c r="BJ10" s="499"/>
      <c r="BK10" s="499"/>
      <c r="BL10" s="499"/>
      <c r="BM10" s="500"/>
      <c r="BN10" s="464">
        <v>78203</v>
      </c>
      <c r="BO10" s="465"/>
      <c r="BP10" s="465"/>
      <c r="BQ10" s="465"/>
      <c r="BR10" s="465"/>
      <c r="BS10" s="465"/>
      <c r="BT10" s="465"/>
      <c r="BU10" s="466"/>
      <c r="BV10" s="464">
        <v>1476</v>
      </c>
      <c r="BW10" s="465"/>
      <c r="BX10" s="465"/>
      <c r="BY10" s="465"/>
      <c r="BZ10" s="465"/>
      <c r="CA10" s="465"/>
      <c r="CB10" s="465"/>
      <c r="CC10" s="466"/>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126</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129</v>
      </c>
      <c r="DC11" s="505"/>
      <c r="DD11" s="505"/>
      <c r="DE11" s="505"/>
      <c r="DF11" s="505"/>
      <c r="DG11" s="505"/>
      <c r="DH11" s="505"/>
      <c r="DI11" s="506"/>
      <c r="DJ11" s="183"/>
      <c r="DK11" s="183"/>
      <c r="DL11" s="183"/>
      <c r="DM11" s="183"/>
      <c r="DN11" s="183"/>
      <c r="DO11" s="183"/>
    </row>
    <row r="12" spans="1:119" ht="18.75" customHeight="1" x14ac:dyDescent="0.15">
      <c r="A12" s="184"/>
      <c r="B12" s="524" t="s">
        <v>130</v>
      </c>
      <c r="C12" s="525"/>
      <c r="D12" s="525"/>
      <c r="E12" s="525"/>
      <c r="F12" s="525"/>
      <c r="G12" s="525"/>
      <c r="H12" s="525"/>
      <c r="I12" s="525"/>
      <c r="J12" s="525"/>
      <c r="K12" s="526"/>
      <c r="L12" s="533" t="s">
        <v>131</v>
      </c>
      <c r="M12" s="534"/>
      <c r="N12" s="534"/>
      <c r="O12" s="534"/>
      <c r="P12" s="534"/>
      <c r="Q12" s="535"/>
      <c r="R12" s="536">
        <v>67634</v>
      </c>
      <c r="S12" s="537"/>
      <c r="T12" s="537"/>
      <c r="U12" s="537"/>
      <c r="V12" s="538"/>
      <c r="W12" s="539" t="s">
        <v>1</v>
      </c>
      <c r="X12" s="497"/>
      <c r="Y12" s="497"/>
      <c r="Z12" s="497"/>
      <c r="AA12" s="497"/>
      <c r="AB12" s="540"/>
      <c r="AC12" s="496" t="s">
        <v>132</v>
      </c>
      <c r="AD12" s="497"/>
      <c r="AE12" s="497"/>
      <c r="AF12" s="497"/>
      <c r="AG12" s="540"/>
      <c r="AH12" s="496" t="s">
        <v>133</v>
      </c>
      <c r="AI12" s="497"/>
      <c r="AJ12" s="497"/>
      <c r="AK12" s="497"/>
      <c r="AL12" s="541"/>
      <c r="AM12" s="493" t="s">
        <v>134</v>
      </c>
      <c r="AN12" s="494"/>
      <c r="AO12" s="494"/>
      <c r="AP12" s="494"/>
      <c r="AQ12" s="494"/>
      <c r="AR12" s="494"/>
      <c r="AS12" s="494"/>
      <c r="AT12" s="495"/>
      <c r="AU12" s="496" t="s">
        <v>126</v>
      </c>
      <c r="AV12" s="497"/>
      <c r="AW12" s="497"/>
      <c r="AX12" s="497"/>
      <c r="AY12" s="498" t="s">
        <v>135</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836190</v>
      </c>
      <c r="BW12" s="465"/>
      <c r="BX12" s="465"/>
      <c r="BY12" s="465"/>
      <c r="BZ12" s="465"/>
      <c r="CA12" s="465"/>
      <c r="CB12" s="465"/>
      <c r="CC12" s="466"/>
      <c r="CD12" s="467" t="s">
        <v>136</v>
      </c>
      <c r="CE12" s="468"/>
      <c r="CF12" s="468"/>
      <c r="CG12" s="468"/>
      <c r="CH12" s="468"/>
      <c r="CI12" s="468"/>
      <c r="CJ12" s="468"/>
      <c r="CK12" s="468"/>
      <c r="CL12" s="468"/>
      <c r="CM12" s="468"/>
      <c r="CN12" s="468"/>
      <c r="CO12" s="468"/>
      <c r="CP12" s="468"/>
      <c r="CQ12" s="468"/>
      <c r="CR12" s="468"/>
      <c r="CS12" s="469"/>
      <c r="CT12" s="504" t="s">
        <v>137</v>
      </c>
      <c r="CU12" s="505"/>
      <c r="CV12" s="505"/>
      <c r="CW12" s="505"/>
      <c r="CX12" s="505"/>
      <c r="CY12" s="505"/>
      <c r="CZ12" s="505"/>
      <c r="DA12" s="506"/>
      <c r="DB12" s="504" t="s">
        <v>129</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138</v>
      </c>
      <c r="N13" s="553"/>
      <c r="O13" s="553"/>
      <c r="P13" s="553"/>
      <c r="Q13" s="554"/>
      <c r="R13" s="545">
        <v>66721</v>
      </c>
      <c r="S13" s="546"/>
      <c r="T13" s="546"/>
      <c r="U13" s="546"/>
      <c r="V13" s="547"/>
      <c r="W13" s="480" t="s">
        <v>139</v>
      </c>
      <c r="X13" s="481"/>
      <c r="Y13" s="481"/>
      <c r="Z13" s="481"/>
      <c r="AA13" s="481"/>
      <c r="AB13" s="471"/>
      <c r="AC13" s="515">
        <v>307</v>
      </c>
      <c r="AD13" s="516"/>
      <c r="AE13" s="516"/>
      <c r="AF13" s="516"/>
      <c r="AG13" s="555"/>
      <c r="AH13" s="515">
        <v>234</v>
      </c>
      <c r="AI13" s="516"/>
      <c r="AJ13" s="516"/>
      <c r="AK13" s="516"/>
      <c r="AL13" s="517"/>
      <c r="AM13" s="493" t="s">
        <v>140</v>
      </c>
      <c r="AN13" s="494"/>
      <c r="AO13" s="494"/>
      <c r="AP13" s="494"/>
      <c r="AQ13" s="494"/>
      <c r="AR13" s="494"/>
      <c r="AS13" s="494"/>
      <c r="AT13" s="495"/>
      <c r="AU13" s="496" t="s">
        <v>141</v>
      </c>
      <c r="AV13" s="497"/>
      <c r="AW13" s="497"/>
      <c r="AX13" s="497"/>
      <c r="AY13" s="498" t="s">
        <v>142</v>
      </c>
      <c r="AZ13" s="499"/>
      <c r="BA13" s="499"/>
      <c r="BB13" s="499"/>
      <c r="BC13" s="499"/>
      <c r="BD13" s="499"/>
      <c r="BE13" s="499"/>
      <c r="BF13" s="499"/>
      <c r="BG13" s="499"/>
      <c r="BH13" s="499"/>
      <c r="BI13" s="499"/>
      <c r="BJ13" s="499"/>
      <c r="BK13" s="499"/>
      <c r="BL13" s="499"/>
      <c r="BM13" s="500"/>
      <c r="BN13" s="464">
        <v>-492193</v>
      </c>
      <c r="BO13" s="465"/>
      <c r="BP13" s="465"/>
      <c r="BQ13" s="465"/>
      <c r="BR13" s="465"/>
      <c r="BS13" s="465"/>
      <c r="BT13" s="465"/>
      <c r="BU13" s="466"/>
      <c r="BV13" s="464">
        <v>-251514</v>
      </c>
      <c r="BW13" s="465"/>
      <c r="BX13" s="465"/>
      <c r="BY13" s="465"/>
      <c r="BZ13" s="465"/>
      <c r="CA13" s="465"/>
      <c r="CB13" s="465"/>
      <c r="CC13" s="466"/>
      <c r="CD13" s="467" t="s">
        <v>143</v>
      </c>
      <c r="CE13" s="468"/>
      <c r="CF13" s="468"/>
      <c r="CG13" s="468"/>
      <c r="CH13" s="468"/>
      <c r="CI13" s="468"/>
      <c r="CJ13" s="468"/>
      <c r="CK13" s="468"/>
      <c r="CL13" s="468"/>
      <c r="CM13" s="468"/>
      <c r="CN13" s="468"/>
      <c r="CO13" s="468"/>
      <c r="CP13" s="468"/>
      <c r="CQ13" s="468"/>
      <c r="CR13" s="468"/>
      <c r="CS13" s="469"/>
      <c r="CT13" s="461">
        <v>4</v>
      </c>
      <c r="CU13" s="462"/>
      <c r="CV13" s="462"/>
      <c r="CW13" s="462"/>
      <c r="CX13" s="462"/>
      <c r="CY13" s="462"/>
      <c r="CZ13" s="462"/>
      <c r="DA13" s="463"/>
      <c r="DB13" s="461">
        <v>4.9000000000000004</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144</v>
      </c>
      <c r="M14" s="543"/>
      <c r="N14" s="543"/>
      <c r="O14" s="543"/>
      <c r="P14" s="543"/>
      <c r="Q14" s="544"/>
      <c r="R14" s="545">
        <v>66922</v>
      </c>
      <c r="S14" s="546"/>
      <c r="T14" s="546"/>
      <c r="U14" s="546"/>
      <c r="V14" s="547"/>
      <c r="W14" s="454"/>
      <c r="X14" s="455"/>
      <c r="Y14" s="455"/>
      <c r="Z14" s="455"/>
      <c r="AA14" s="455"/>
      <c r="AB14" s="444"/>
      <c r="AC14" s="548">
        <v>1</v>
      </c>
      <c r="AD14" s="549"/>
      <c r="AE14" s="549"/>
      <c r="AF14" s="549"/>
      <c r="AG14" s="550"/>
      <c r="AH14" s="548">
        <v>0.8</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145</v>
      </c>
      <c r="CE14" s="557"/>
      <c r="CF14" s="557"/>
      <c r="CG14" s="557"/>
      <c r="CH14" s="557"/>
      <c r="CI14" s="557"/>
      <c r="CJ14" s="557"/>
      <c r="CK14" s="557"/>
      <c r="CL14" s="557"/>
      <c r="CM14" s="557"/>
      <c r="CN14" s="557"/>
      <c r="CO14" s="557"/>
      <c r="CP14" s="557"/>
      <c r="CQ14" s="557"/>
      <c r="CR14" s="557"/>
      <c r="CS14" s="558"/>
      <c r="CT14" s="559" t="s">
        <v>137</v>
      </c>
      <c r="CU14" s="560"/>
      <c r="CV14" s="560"/>
      <c r="CW14" s="560"/>
      <c r="CX14" s="560"/>
      <c r="CY14" s="560"/>
      <c r="CZ14" s="560"/>
      <c r="DA14" s="561"/>
      <c r="DB14" s="559" t="s">
        <v>137</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146</v>
      </c>
      <c r="N15" s="553"/>
      <c r="O15" s="553"/>
      <c r="P15" s="553"/>
      <c r="Q15" s="554"/>
      <c r="R15" s="545">
        <v>66044</v>
      </c>
      <c r="S15" s="546"/>
      <c r="T15" s="546"/>
      <c r="U15" s="546"/>
      <c r="V15" s="547"/>
      <c r="W15" s="480" t="s">
        <v>147</v>
      </c>
      <c r="X15" s="481"/>
      <c r="Y15" s="481"/>
      <c r="Z15" s="481"/>
      <c r="AA15" s="481"/>
      <c r="AB15" s="471"/>
      <c r="AC15" s="515">
        <v>8473</v>
      </c>
      <c r="AD15" s="516"/>
      <c r="AE15" s="516"/>
      <c r="AF15" s="516"/>
      <c r="AG15" s="555"/>
      <c r="AH15" s="515">
        <v>7855</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9741006</v>
      </c>
      <c r="BO15" s="428"/>
      <c r="BP15" s="428"/>
      <c r="BQ15" s="428"/>
      <c r="BR15" s="428"/>
      <c r="BS15" s="428"/>
      <c r="BT15" s="428"/>
      <c r="BU15" s="429"/>
      <c r="BV15" s="427">
        <v>9508289</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27.4</v>
      </c>
      <c r="AD16" s="549"/>
      <c r="AE16" s="549"/>
      <c r="AF16" s="549"/>
      <c r="AG16" s="550"/>
      <c r="AH16" s="548">
        <v>26.8</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9676482</v>
      </c>
      <c r="BO16" s="465"/>
      <c r="BP16" s="465"/>
      <c r="BQ16" s="465"/>
      <c r="BR16" s="465"/>
      <c r="BS16" s="465"/>
      <c r="BT16" s="465"/>
      <c r="BU16" s="466"/>
      <c r="BV16" s="464">
        <v>9552876</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153</v>
      </c>
      <c r="N17" s="569"/>
      <c r="O17" s="569"/>
      <c r="P17" s="569"/>
      <c r="Q17" s="570"/>
      <c r="R17" s="565" t="s">
        <v>154</v>
      </c>
      <c r="S17" s="566"/>
      <c r="T17" s="566"/>
      <c r="U17" s="566"/>
      <c r="V17" s="567"/>
      <c r="W17" s="480" t="s">
        <v>155</v>
      </c>
      <c r="X17" s="481"/>
      <c r="Y17" s="481"/>
      <c r="Z17" s="481"/>
      <c r="AA17" s="481"/>
      <c r="AB17" s="471"/>
      <c r="AC17" s="515">
        <v>22137</v>
      </c>
      <c r="AD17" s="516"/>
      <c r="AE17" s="516"/>
      <c r="AF17" s="516"/>
      <c r="AG17" s="555"/>
      <c r="AH17" s="515">
        <v>21241</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12600917</v>
      </c>
      <c r="BO17" s="465"/>
      <c r="BP17" s="465"/>
      <c r="BQ17" s="465"/>
      <c r="BR17" s="465"/>
      <c r="BS17" s="465"/>
      <c r="BT17" s="465"/>
      <c r="BU17" s="466"/>
      <c r="BV17" s="464">
        <v>12289945</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157</v>
      </c>
      <c r="C18" s="507"/>
      <c r="D18" s="507"/>
      <c r="E18" s="576"/>
      <c r="F18" s="576"/>
      <c r="G18" s="576"/>
      <c r="H18" s="576"/>
      <c r="I18" s="576"/>
      <c r="J18" s="576"/>
      <c r="K18" s="576"/>
      <c r="L18" s="577">
        <v>35.71</v>
      </c>
      <c r="M18" s="577"/>
      <c r="N18" s="577"/>
      <c r="O18" s="577"/>
      <c r="P18" s="577"/>
      <c r="Q18" s="577"/>
      <c r="R18" s="578"/>
      <c r="S18" s="578"/>
      <c r="T18" s="578"/>
      <c r="U18" s="578"/>
      <c r="V18" s="579"/>
      <c r="W18" s="482"/>
      <c r="X18" s="483"/>
      <c r="Y18" s="483"/>
      <c r="Z18" s="483"/>
      <c r="AA18" s="483"/>
      <c r="AB18" s="474"/>
      <c r="AC18" s="580">
        <v>71.599999999999994</v>
      </c>
      <c r="AD18" s="581"/>
      <c r="AE18" s="581"/>
      <c r="AF18" s="581"/>
      <c r="AG18" s="582"/>
      <c r="AH18" s="580">
        <v>72.400000000000006</v>
      </c>
      <c r="AI18" s="581"/>
      <c r="AJ18" s="581"/>
      <c r="AK18" s="581"/>
      <c r="AL18" s="583"/>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10645169</v>
      </c>
      <c r="BO18" s="465"/>
      <c r="BP18" s="465"/>
      <c r="BQ18" s="465"/>
      <c r="BR18" s="465"/>
      <c r="BS18" s="465"/>
      <c r="BT18" s="465"/>
      <c r="BU18" s="466"/>
      <c r="BV18" s="464">
        <v>10979098</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159</v>
      </c>
      <c r="C19" s="507"/>
      <c r="D19" s="507"/>
      <c r="E19" s="576"/>
      <c r="F19" s="576"/>
      <c r="G19" s="576"/>
      <c r="H19" s="576"/>
      <c r="I19" s="576"/>
      <c r="J19" s="576"/>
      <c r="K19" s="576"/>
      <c r="L19" s="584">
        <v>1813</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14291467</v>
      </c>
      <c r="BO19" s="465"/>
      <c r="BP19" s="465"/>
      <c r="BQ19" s="465"/>
      <c r="BR19" s="465"/>
      <c r="BS19" s="465"/>
      <c r="BT19" s="465"/>
      <c r="BU19" s="466"/>
      <c r="BV19" s="464">
        <v>15275221</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161</v>
      </c>
      <c r="C20" s="507"/>
      <c r="D20" s="507"/>
      <c r="E20" s="576"/>
      <c r="F20" s="576"/>
      <c r="G20" s="576"/>
      <c r="H20" s="576"/>
      <c r="I20" s="576"/>
      <c r="J20" s="576"/>
      <c r="K20" s="576"/>
      <c r="L20" s="584">
        <v>24867</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162</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163</v>
      </c>
      <c r="C22" s="599"/>
      <c r="D22" s="600"/>
      <c r="E22" s="476" t="s">
        <v>1</v>
      </c>
      <c r="F22" s="481"/>
      <c r="G22" s="481"/>
      <c r="H22" s="481"/>
      <c r="I22" s="481"/>
      <c r="J22" s="481"/>
      <c r="K22" s="471"/>
      <c r="L22" s="476" t="s">
        <v>164</v>
      </c>
      <c r="M22" s="481"/>
      <c r="N22" s="481"/>
      <c r="O22" s="481"/>
      <c r="P22" s="471"/>
      <c r="Q22" s="607" t="s">
        <v>165</v>
      </c>
      <c r="R22" s="608"/>
      <c r="S22" s="608"/>
      <c r="T22" s="608"/>
      <c r="U22" s="608"/>
      <c r="V22" s="609"/>
      <c r="W22" s="613" t="s">
        <v>166</v>
      </c>
      <c r="X22" s="599"/>
      <c r="Y22" s="600"/>
      <c r="Z22" s="476" t="s">
        <v>1</v>
      </c>
      <c r="AA22" s="481"/>
      <c r="AB22" s="481"/>
      <c r="AC22" s="481"/>
      <c r="AD22" s="481"/>
      <c r="AE22" s="481"/>
      <c r="AF22" s="481"/>
      <c r="AG22" s="471"/>
      <c r="AH22" s="626" t="s">
        <v>167</v>
      </c>
      <c r="AI22" s="481"/>
      <c r="AJ22" s="481"/>
      <c r="AK22" s="481"/>
      <c r="AL22" s="471"/>
      <c r="AM22" s="626" t="s">
        <v>168</v>
      </c>
      <c r="AN22" s="627"/>
      <c r="AO22" s="627"/>
      <c r="AP22" s="627"/>
      <c r="AQ22" s="627"/>
      <c r="AR22" s="628"/>
      <c r="AS22" s="607" t="s">
        <v>165</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169</v>
      </c>
      <c r="AZ23" s="425"/>
      <c r="BA23" s="425"/>
      <c r="BB23" s="425"/>
      <c r="BC23" s="425"/>
      <c r="BD23" s="425"/>
      <c r="BE23" s="425"/>
      <c r="BF23" s="425"/>
      <c r="BG23" s="425"/>
      <c r="BH23" s="425"/>
      <c r="BI23" s="425"/>
      <c r="BJ23" s="425"/>
      <c r="BK23" s="425"/>
      <c r="BL23" s="425"/>
      <c r="BM23" s="426"/>
      <c r="BN23" s="464">
        <v>9871652</v>
      </c>
      <c r="BO23" s="465"/>
      <c r="BP23" s="465"/>
      <c r="BQ23" s="465"/>
      <c r="BR23" s="465"/>
      <c r="BS23" s="465"/>
      <c r="BT23" s="465"/>
      <c r="BU23" s="466"/>
      <c r="BV23" s="464">
        <v>10711895</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170</v>
      </c>
      <c r="F24" s="494"/>
      <c r="G24" s="494"/>
      <c r="H24" s="494"/>
      <c r="I24" s="494"/>
      <c r="J24" s="494"/>
      <c r="K24" s="495"/>
      <c r="L24" s="515">
        <v>1</v>
      </c>
      <c r="M24" s="516"/>
      <c r="N24" s="516"/>
      <c r="O24" s="516"/>
      <c r="P24" s="555"/>
      <c r="Q24" s="515">
        <v>8000</v>
      </c>
      <c r="R24" s="516"/>
      <c r="S24" s="516"/>
      <c r="T24" s="516"/>
      <c r="U24" s="516"/>
      <c r="V24" s="555"/>
      <c r="W24" s="614"/>
      <c r="X24" s="602"/>
      <c r="Y24" s="603"/>
      <c r="Z24" s="514" t="s">
        <v>171</v>
      </c>
      <c r="AA24" s="494"/>
      <c r="AB24" s="494"/>
      <c r="AC24" s="494"/>
      <c r="AD24" s="494"/>
      <c r="AE24" s="494"/>
      <c r="AF24" s="494"/>
      <c r="AG24" s="495"/>
      <c r="AH24" s="515">
        <v>323</v>
      </c>
      <c r="AI24" s="516"/>
      <c r="AJ24" s="516"/>
      <c r="AK24" s="516"/>
      <c r="AL24" s="555"/>
      <c r="AM24" s="515">
        <v>1009375</v>
      </c>
      <c r="AN24" s="516"/>
      <c r="AO24" s="516"/>
      <c r="AP24" s="516"/>
      <c r="AQ24" s="516"/>
      <c r="AR24" s="555"/>
      <c r="AS24" s="515">
        <v>3125</v>
      </c>
      <c r="AT24" s="516"/>
      <c r="AU24" s="516"/>
      <c r="AV24" s="516"/>
      <c r="AW24" s="516"/>
      <c r="AX24" s="517"/>
      <c r="AY24" s="634" t="s">
        <v>172</v>
      </c>
      <c r="AZ24" s="635"/>
      <c r="BA24" s="635"/>
      <c r="BB24" s="635"/>
      <c r="BC24" s="635"/>
      <c r="BD24" s="635"/>
      <c r="BE24" s="635"/>
      <c r="BF24" s="635"/>
      <c r="BG24" s="635"/>
      <c r="BH24" s="635"/>
      <c r="BI24" s="635"/>
      <c r="BJ24" s="635"/>
      <c r="BK24" s="635"/>
      <c r="BL24" s="635"/>
      <c r="BM24" s="636"/>
      <c r="BN24" s="464">
        <v>9282866</v>
      </c>
      <c r="BO24" s="465"/>
      <c r="BP24" s="465"/>
      <c r="BQ24" s="465"/>
      <c r="BR24" s="465"/>
      <c r="BS24" s="465"/>
      <c r="BT24" s="465"/>
      <c r="BU24" s="466"/>
      <c r="BV24" s="464">
        <v>10099030</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173</v>
      </c>
      <c r="F25" s="494"/>
      <c r="G25" s="494"/>
      <c r="H25" s="494"/>
      <c r="I25" s="494"/>
      <c r="J25" s="494"/>
      <c r="K25" s="495"/>
      <c r="L25" s="515">
        <v>1</v>
      </c>
      <c r="M25" s="516"/>
      <c r="N25" s="516"/>
      <c r="O25" s="516"/>
      <c r="P25" s="555"/>
      <c r="Q25" s="515">
        <v>6460</v>
      </c>
      <c r="R25" s="516"/>
      <c r="S25" s="516"/>
      <c r="T25" s="516"/>
      <c r="U25" s="516"/>
      <c r="V25" s="555"/>
      <c r="W25" s="614"/>
      <c r="X25" s="602"/>
      <c r="Y25" s="603"/>
      <c r="Z25" s="514" t="s">
        <v>174</v>
      </c>
      <c r="AA25" s="494"/>
      <c r="AB25" s="494"/>
      <c r="AC25" s="494"/>
      <c r="AD25" s="494"/>
      <c r="AE25" s="494"/>
      <c r="AF25" s="494"/>
      <c r="AG25" s="495"/>
      <c r="AH25" s="515" t="s">
        <v>137</v>
      </c>
      <c r="AI25" s="516"/>
      <c r="AJ25" s="516"/>
      <c r="AK25" s="516"/>
      <c r="AL25" s="555"/>
      <c r="AM25" s="515" t="s">
        <v>137</v>
      </c>
      <c r="AN25" s="516"/>
      <c r="AO25" s="516"/>
      <c r="AP25" s="516"/>
      <c r="AQ25" s="516"/>
      <c r="AR25" s="555"/>
      <c r="AS25" s="515" t="s">
        <v>137</v>
      </c>
      <c r="AT25" s="516"/>
      <c r="AU25" s="516"/>
      <c r="AV25" s="516"/>
      <c r="AW25" s="516"/>
      <c r="AX25" s="517"/>
      <c r="AY25" s="424" t="s">
        <v>175</v>
      </c>
      <c r="AZ25" s="425"/>
      <c r="BA25" s="425"/>
      <c r="BB25" s="425"/>
      <c r="BC25" s="425"/>
      <c r="BD25" s="425"/>
      <c r="BE25" s="425"/>
      <c r="BF25" s="425"/>
      <c r="BG25" s="425"/>
      <c r="BH25" s="425"/>
      <c r="BI25" s="425"/>
      <c r="BJ25" s="425"/>
      <c r="BK25" s="425"/>
      <c r="BL25" s="425"/>
      <c r="BM25" s="426"/>
      <c r="BN25" s="427">
        <v>3737825</v>
      </c>
      <c r="BO25" s="428"/>
      <c r="BP25" s="428"/>
      <c r="BQ25" s="428"/>
      <c r="BR25" s="428"/>
      <c r="BS25" s="428"/>
      <c r="BT25" s="428"/>
      <c r="BU25" s="429"/>
      <c r="BV25" s="427">
        <v>5040681</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176</v>
      </c>
      <c r="F26" s="494"/>
      <c r="G26" s="494"/>
      <c r="H26" s="494"/>
      <c r="I26" s="494"/>
      <c r="J26" s="494"/>
      <c r="K26" s="495"/>
      <c r="L26" s="515">
        <v>1</v>
      </c>
      <c r="M26" s="516"/>
      <c r="N26" s="516"/>
      <c r="O26" s="516"/>
      <c r="P26" s="555"/>
      <c r="Q26" s="515">
        <v>6040</v>
      </c>
      <c r="R26" s="516"/>
      <c r="S26" s="516"/>
      <c r="T26" s="516"/>
      <c r="U26" s="516"/>
      <c r="V26" s="555"/>
      <c r="W26" s="614"/>
      <c r="X26" s="602"/>
      <c r="Y26" s="603"/>
      <c r="Z26" s="514" t="s">
        <v>177</v>
      </c>
      <c r="AA26" s="624"/>
      <c r="AB26" s="624"/>
      <c r="AC26" s="624"/>
      <c r="AD26" s="624"/>
      <c r="AE26" s="624"/>
      <c r="AF26" s="624"/>
      <c r="AG26" s="625"/>
      <c r="AH26" s="515">
        <v>11</v>
      </c>
      <c r="AI26" s="516"/>
      <c r="AJ26" s="516"/>
      <c r="AK26" s="516"/>
      <c r="AL26" s="555"/>
      <c r="AM26" s="515">
        <v>35816</v>
      </c>
      <c r="AN26" s="516"/>
      <c r="AO26" s="516"/>
      <c r="AP26" s="516"/>
      <c r="AQ26" s="516"/>
      <c r="AR26" s="555"/>
      <c r="AS26" s="515">
        <v>3256</v>
      </c>
      <c r="AT26" s="516"/>
      <c r="AU26" s="516"/>
      <c r="AV26" s="516"/>
      <c r="AW26" s="516"/>
      <c r="AX26" s="517"/>
      <c r="AY26" s="467" t="s">
        <v>178</v>
      </c>
      <c r="AZ26" s="468"/>
      <c r="BA26" s="468"/>
      <c r="BB26" s="468"/>
      <c r="BC26" s="468"/>
      <c r="BD26" s="468"/>
      <c r="BE26" s="468"/>
      <c r="BF26" s="468"/>
      <c r="BG26" s="468"/>
      <c r="BH26" s="468"/>
      <c r="BI26" s="468"/>
      <c r="BJ26" s="468"/>
      <c r="BK26" s="468"/>
      <c r="BL26" s="468"/>
      <c r="BM26" s="469"/>
      <c r="BN26" s="464" t="s">
        <v>137</v>
      </c>
      <c r="BO26" s="465"/>
      <c r="BP26" s="465"/>
      <c r="BQ26" s="465"/>
      <c r="BR26" s="465"/>
      <c r="BS26" s="465"/>
      <c r="BT26" s="465"/>
      <c r="BU26" s="466"/>
      <c r="BV26" s="464" t="s">
        <v>137</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179</v>
      </c>
      <c r="F27" s="494"/>
      <c r="G27" s="494"/>
      <c r="H27" s="494"/>
      <c r="I27" s="494"/>
      <c r="J27" s="494"/>
      <c r="K27" s="495"/>
      <c r="L27" s="515">
        <v>1</v>
      </c>
      <c r="M27" s="516"/>
      <c r="N27" s="516"/>
      <c r="O27" s="516"/>
      <c r="P27" s="555"/>
      <c r="Q27" s="515">
        <v>4300</v>
      </c>
      <c r="R27" s="516"/>
      <c r="S27" s="516"/>
      <c r="T27" s="516"/>
      <c r="U27" s="516"/>
      <c r="V27" s="555"/>
      <c r="W27" s="614"/>
      <c r="X27" s="602"/>
      <c r="Y27" s="603"/>
      <c r="Z27" s="514" t="s">
        <v>180</v>
      </c>
      <c r="AA27" s="494"/>
      <c r="AB27" s="494"/>
      <c r="AC27" s="494"/>
      <c r="AD27" s="494"/>
      <c r="AE27" s="494"/>
      <c r="AF27" s="494"/>
      <c r="AG27" s="495"/>
      <c r="AH27" s="515" t="s">
        <v>137</v>
      </c>
      <c r="AI27" s="516"/>
      <c r="AJ27" s="516"/>
      <c r="AK27" s="516"/>
      <c r="AL27" s="555"/>
      <c r="AM27" s="515" t="s">
        <v>137</v>
      </c>
      <c r="AN27" s="516"/>
      <c r="AO27" s="516"/>
      <c r="AP27" s="516"/>
      <c r="AQ27" s="516"/>
      <c r="AR27" s="555"/>
      <c r="AS27" s="515" t="s">
        <v>137</v>
      </c>
      <c r="AT27" s="516"/>
      <c r="AU27" s="516"/>
      <c r="AV27" s="516"/>
      <c r="AW27" s="516"/>
      <c r="AX27" s="517"/>
      <c r="AY27" s="556" t="s">
        <v>181</v>
      </c>
      <c r="AZ27" s="557"/>
      <c r="BA27" s="557"/>
      <c r="BB27" s="557"/>
      <c r="BC27" s="557"/>
      <c r="BD27" s="557"/>
      <c r="BE27" s="557"/>
      <c r="BF27" s="557"/>
      <c r="BG27" s="557"/>
      <c r="BH27" s="557"/>
      <c r="BI27" s="557"/>
      <c r="BJ27" s="557"/>
      <c r="BK27" s="557"/>
      <c r="BL27" s="557"/>
      <c r="BM27" s="558"/>
      <c r="BN27" s="637">
        <v>374654</v>
      </c>
      <c r="BO27" s="638"/>
      <c r="BP27" s="638"/>
      <c r="BQ27" s="638"/>
      <c r="BR27" s="638"/>
      <c r="BS27" s="638"/>
      <c r="BT27" s="638"/>
      <c r="BU27" s="639"/>
      <c r="BV27" s="637">
        <v>374635</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182</v>
      </c>
      <c r="F28" s="494"/>
      <c r="G28" s="494"/>
      <c r="H28" s="494"/>
      <c r="I28" s="494"/>
      <c r="J28" s="494"/>
      <c r="K28" s="495"/>
      <c r="L28" s="515">
        <v>1</v>
      </c>
      <c r="M28" s="516"/>
      <c r="N28" s="516"/>
      <c r="O28" s="516"/>
      <c r="P28" s="555"/>
      <c r="Q28" s="515">
        <v>3970</v>
      </c>
      <c r="R28" s="516"/>
      <c r="S28" s="516"/>
      <c r="T28" s="516"/>
      <c r="U28" s="516"/>
      <c r="V28" s="555"/>
      <c r="W28" s="614"/>
      <c r="X28" s="602"/>
      <c r="Y28" s="603"/>
      <c r="Z28" s="514" t="s">
        <v>183</v>
      </c>
      <c r="AA28" s="494"/>
      <c r="AB28" s="494"/>
      <c r="AC28" s="494"/>
      <c r="AD28" s="494"/>
      <c r="AE28" s="494"/>
      <c r="AF28" s="494"/>
      <c r="AG28" s="495"/>
      <c r="AH28" s="515" t="s">
        <v>137</v>
      </c>
      <c r="AI28" s="516"/>
      <c r="AJ28" s="516"/>
      <c r="AK28" s="516"/>
      <c r="AL28" s="555"/>
      <c r="AM28" s="515" t="s">
        <v>137</v>
      </c>
      <c r="AN28" s="516"/>
      <c r="AO28" s="516"/>
      <c r="AP28" s="516"/>
      <c r="AQ28" s="516"/>
      <c r="AR28" s="555"/>
      <c r="AS28" s="515" t="s">
        <v>184</v>
      </c>
      <c r="AT28" s="516"/>
      <c r="AU28" s="516"/>
      <c r="AV28" s="516"/>
      <c r="AW28" s="516"/>
      <c r="AX28" s="517"/>
      <c r="AY28" s="640" t="s">
        <v>185</v>
      </c>
      <c r="AZ28" s="641"/>
      <c r="BA28" s="641"/>
      <c r="BB28" s="642"/>
      <c r="BC28" s="424" t="s">
        <v>48</v>
      </c>
      <c r="BD28" s="425"/>
      <c r="BE28" s="425"/>
      <c r="BF28" s="425"/>
      <c r="BG28" s="425"/>
      <c r="BH28" s="425"/>
      <c r="BI28" s="425"/>
      <c r="BJ28" s="425"/>
      <c r="BK28" s="425"/>
      <c r="BL28" s="425"/>
      <c r="BM28" s="426"/>
      <c r="BN28" s="427">
        <v>3513493</v>
      </c>
      <c r="BO28" s="428"/>
      <c r="BP28" s="428"/>
      <c r="BQ28" s="428"/>
      <c r="BR28" s="428"/>
      <c r="BS28" s="428"/>
      <c r="BT28" s="428"/>
      <c r="BU28" s="429"/>
      <c r="BV28" s="427">
        <v>2232544</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186</v>
      </c>
      <c r="F29" s="494"/>
      <c r="G29" s="494"/>
      <c r="H29" s="494"/>
      <c r="I29" s="494"/>
      <c r="J29" s="494"/>
      <c r="K29" s="495"/>
      <c r="L29" s="515">
        <v>18</v>
      </c>
      <c r="M29" s="516"/>
      <c r="N29" s="516"/>
      <c r="O29" s="516"/>
      <c r="P29" s="555"/>
      <c r="Q29" s="515">
        <v>3670</v>
      </c>
      <c r="R29" s="516"/>
      <c r="S29" s="516"/>
      <c r="T29" s="516"/>
      <c r="U29" s="516"/>
      <c r="V29" s="555"/>
      <c r="W29" s="615"/>
      <c r="X29" s="616"/>
      <c r="Y29" s="617"/>
      <c r="Z29" s="514" t="s">
        <v>187</v>
      </c>
      <c r="AA29" s="494"/>
      <c r="AB29" s="494"/>
      <c r="AC29" s="494"/>
      <c r="AD29" s="494"/>
      <c r="AE29" s="494"/>
      <c r="AF29" s="494"/>
      <c r="AG29" s="495"/>
      <c r="AH29" s="515">
        <v>323</v>
      </c>
      <c r="AI29" s="516"/>
      <c r="AJ29" s="516"/>
      <c r="AK29" s="516"/>
      <c r="AL29" s="555"/>
      <c r="AM29" s="515">
        <v>1009375</v>
      </c>
      <c r="AN29" s="516"/>
      <c r="AO29" s="516"/>
      <c r="AP29" s="516"/>
      <c r="AQ29" s="516"/>
      <c r="AR29" s="555"/>
      <c r="AS29" s="515">
        <v>3125</v>
      </c>
      <c r="AT29" s="516"/>
      <c r="AU29" s="516"/>
      <c r="AV29" s="516"/>
      <c r="AW29" s="516"/>
      <c r="AX29" s="517"/>
      <c r="AY29" s="643"/>
      <c r="AZ29" s="644"/>
      <c r="BA29" s="644"/>
      <c r="BB29" s="645"/>
      <c r="BC29" s="498" t="s">
        <v>188</v>
      </c>
      <c r="BD29" s="499"/>
      <c r="BE29" s="499"/>
      <c r="BF29" s="499"/>
      <c r="BG29" s="499"/>
      <c r="BH29" s="499"/>
      <c r="BI29" s="499"/>
      <c r="BJ29" s="499"/>
      <c r="BK29" s="499"/>
      <c r="BL29" s="499"/>
      <c r="BM29" s="500"/>
      <c r="BN29" s="464">
        <v>1821</v>
      </c>
      <c r="BO29" s="465"/>
      <c r="BP29" s="465"/>
      <c r="BQ29" s="465"/>
      <c r="BR29" s="465"/>
      <c r="BS29" s="465"/>
      <c r="BT29" s="465"/>
      <c r="BU29" s="466"/>
      <c r="BV29" s="464">
        <v>1820</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189</v>
      </c>
      <c r="X30" s="622"/>
      <c r="Y30" s="622"/>
      <c r="Z30" s="622"/>
      <c r="AA30" s="622"/>
      <c r="AB30" s="622"/>
      <c r="AC30" s="622"/>
      <c r="AD30" s="622"/>
      <c r="AE30" s="622"/>
      <c r="AF30" s="622"/>
      <c r="AG30" s="623"/>
      <c r="AH30" s="580">
        <v>98.2</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3892918</v>
      </c>
      <c r="BO30" s="638"/>
      <c r="BP30" s="638"/>
      <c r="BQ30" s="638"/>
      <c r="BR30" s="638"/>
      <c r="BS30" s="638"/>
      <c r="BT30" s="638"/>
      <c r="BU30" s="639"/>
      <c r="BV30" s="637">
        <v>3746248</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196</v>
      </c>
      <c r="D33" s="488"/>
      <c r="E33" s="453" t="s">
        <v>197</v>
      </c>
      <c r="F33" s="453"/>
      <c r="G33" s="453"/>
      <c r="H33" s="453"/>
      <c r="I33" s="453"/>
      <c r="J33" s="453"/>
      <c r="K33" s="453"/>
      <c r="L33" s="453"/>
      <c r="M33" s="453"/>
      <c r="N33" s="453"/>
      <c r="O33" s="453"/>
      <c r="P33" s="453"/>
      <c r="Q33" s="453"/>
      <c r="R33" s="453"/>
      <c r="S33" s="453"/>
      <c r="T33" s="213"/>
      <c r="U33" s="488" t="s">
        <v>196</v>
      </c>
      <c r="V33" s="488"/>
      <c r="W33" s="453" t="s">
        <v>198</v>
      </c>
      <c r="X33" s="453"/>
      <c r="Y33" s="453"/>
      <c r="Z33" s="453"/>
      <c r="AA33" s="453"/>
      <c r="AB33" s="453"/>
      <c r="AC33" s="453"/>
      <c r="AD33" s="453"/>
      <c r="AE33" s="453"/>
      <c r="AF33" s="453"/>
      <c r="AG33" s="453"/>
      <c r="AH33" s="453"/>
      <c r="AI33" s="453"/>
      <c r="AJ33" s="453"/>
      <c r="AK33" s="453"/>
      <c r="AL33" s="213"/>
      <c r="AM33" s="488" t="s">
        <v>196</v>
      </c>
      <c r="AN33" s="488"/>
      <c r="AO33" s="453" t="s">
        <v>197</v>
      </c>
      <c r="AP33" s="453"/>
      <c r="AQ33" s="453"/>
      <c r="AR33" s="453"/>
      <c r="AS33" s="453"/>
      <c r="AT33" s="453"/>
      <c r="AU33" s="453"/>
      <c r="AV33" s="453"/>
      <c r="AW33" s="453"/>
      <c r="AX33" s="453"/>
      <c r="AY33" s="453"/>
      <c r="AZ33" s="453"/>
      <c r="BA33" s="453"/>
      <c r="BB33" s="453"/>
      <c r="BC33" s="453"/>
      <c r="BD33" s="214"/>
      <c r="BE33" s="453" t="s">
        <v>199</v>
      </c>
      <c r="BF33" s="453"/>
      <c r="BG33" s="453" t="s">
        <v>200</v>
      </c>
      <c r="BH33" s="453"/>
      <c r="BI33" s="453"/>
      <c r="BJ33" s="453"/>
      <c r="BK33" s="453"/>
      <c r="BL33" s="453"/>
      <c r="BM33" s="453"/>
      <c r="BN33" s="453"/>
      <c r="BO33" s="453"/>
      <c r="BP33" s="453"/>
      <c r="BQ33" s="453"/>
      <c r="BR33" s="453"/>
      <c r="BS33" s="453"/>
      <c r="BT33" s="453"/>
      <c r="BU33" s="453"/>
      <c r="BV33" s="214"/>
      <c r="BW33" s="488" t="s">
        <v>199</v>
      </c>
      <c r="BX33" s="488"/>
      <c r="BY33" s="453" t="s">
        <v>201</v>
      </c>
      <c r="BZ33" s="453"/>
      <c r="CA33" s="453"/>
      <c r="CB33" s="453"/>
      <c r="CC33" s="453"/>
      <c r="CD33" s="453"/>
      <c r="CE33" s="453"/>
      <c r="CF33" s="453"/>
      <c r="CG33" s="453"/>
      <c r="CH33" s="453"/>
      <c r="CI33" s="453"/>
      <c r="CJ33" s="453"/>
      <c r="CK33" s="453"/>
      <c r="CL33" s="453"/>
      <c r="CM33" s="453"/>
      <c r="CN33" s="213"/>
      <c r="CO33" s="488" t="s">
        <v>202</v>
      </c>
      <c r="CP33" s="488"/>
      <c r="CQ33" s="453" t="s">
        <v>203</v>
      </c>
      <c r="CR33" s="453"/>
      <c r="CS33" s="453"/>
      <c r="CT33" s="453"/>
      <c r="CU33" s="453"/>
      <c r="CV33" s="453"/>
      <c r="CW33" s="453"/>
      <c r="CX33" s="453"/>
      <c r="CY33" s="453"/>
      <c r="CZ33" s="453"/>
      <c r="DA33" s="453"/>
      <c r="DB33" s="453"/>
      <c r="DC33" s="453"/>
      <c r="DD33" s="453"/>
      <c r="DE33" s="453"/>
      <c r="DF33" s="213"/>
      <c r="DG33" s="649" t="s">
        <v>204</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国民健康保険特別会計</v>
      </c>
      <c r="X34" s="651"/>
      <c r="Y34" s="651"/>
      <c r="Z34" s="651"/>
      <c r="AA34" s="651"/>
      <c r="AB34" s="651"/>
      <c r="AC34" s="651"/>
      <c r="AD34" s="651"/>
      <c r="AE34" s="651"/>
      <c r="AF34" s="651"/>
      <c r="AG34" s="651"/>
      <c r="AH34" s="651"/>
      <c r="AI34" s="651"/>
      <c r="AJ34" s="651"/>
      <c r="AK34" s="651"/>
      <c r="AL34" s="211"/>
      <c r="AM34" s="650">
        <f>IF(AO34="","",MAX(C34:D43,U34:V43)+1)</f>
        <v>6</v>
      </c>
      <c r="AN34" s="650"/>
      <c r="AO34" s="651" t="str">
        <f>IF('各会計、関係団体の財政状況及び健全化判断比率'!B32="","",'各会計、関係団体の財政状況及び健全化判断比率'!B32)</f>
        <v>水道事業会計</v>
      </c>
      <c r="AP34" s="651"/>
      <c r="AQ34" s="651"/>
      <c r="AR34" s="651"/>
      <c r="AS34" s="651"/>
      <c r="AT34" s="651"/>
      <c r="AU34" s="651"/>
      <c r="AV34" s="651"/>
      <c r="AW34" s="651"/>
      <c r="AX34" s="651"/>
      <c r="AY34" s="651"/>
      <c r="AZ34" s="651"/>
      <c r="BA34" s="651"/>
      <c r="BB34" s="651"/>
      <c r="BC34" s="651"/>
      <c r="BD34" s="211"/>
      <c r="BE34" s="650">
        <f>IF(BG34="","",MAX(C34:D43,U34:V43,AM34:AN43)+1)</f>
        <v>8</v>
      </c>
      <c r="BF34" s="650"/>
      <c r="BG34" s="651" t="str">
        <f>IF('各会計、関係団体の財政状況及び健全化判断比率'!B34="","",'各会計、関係団体の財政状況及び健全化判断比率'!B34)</f>
        <v>農業集落排水事業特別会計</v>
      </c>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茨城県市町村総合事務組合（一般会計）</v>
      </c>
      <c r="BZ34" s="651"/>
      <c r="CA34" s="651"/>
      <c r="CB34" s="651"/>
      <c r="CC34" s="651"/>
      <c r="CD34" s="651"/>
      <c r="CE34" s="651"/>
      <c r="CF34" s="651"/>
      <c r="CG34" s="651"/>
      <c r="CH34" s="651"/>
      <c r="CI34" s="651"/>
      <c r="CJ34" s="651"/>
      <c r="CK34" s="651"/>
      <c r="CL34" s="651"/>
      <c r="CM34" s="651"/>
      <c r="CN34" s="211"/>
      <c r="CO34" s="650">
        <f>IF(CQ34="","",MAX(C34:D43,U34:V43,AM34:AN43,BE34:BF43,BW34:BX43)+1)</f>
        <v>17</v>
      </c>
      <c r="CP34" s="650"/>
      <c r="CQ34" s="651" t="str">
        <f>IF('各会計、関係団体の財政状況及び健全化判断比率'!BS7="","",'各会計、関係団体の財政状況及び健全化判断比率'!BS7)</f>
        <v>守谷市土地開発公社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後期高齢者医療特別会計</v>
      </c>
      <c r="X35" s="651"/>
      <c r="Y35" s="651"/>
      <c r="Z35" s="651"/>
      <c r="AA35" s="651"/>
      <c r="AB35" s="651"/>
      <c r="AC35" s="651"/>
      <c r="AD35" s="651"/>
      <c r="AE35" s="651"/>
      <c r="AF35" s="651"/>
      <c r="AG35" s="651"/>
      <c r="AH35" s="651"/>
      <c r="AI35" s="651"/>
      <c r="AJ35" s="651"/>
      <c r="AK35" s="651"/>
      <c r="AL35" s="211"/>
      <c r="AM35" s="650">
        <f t="shared" ref="AM35:AM43" si="0">IF(AO35="","",AM34+1)</f>
        <v>7</v>
      </c>
      <c r="AN35" s="650"/>
      <c r="AO35" s="651" t="str">
        <f>IF('各会計、関係団体の財政状況及び健全化判断比率'!B33="","",'各会計、関係団体の財政状況及び健全化判断比率'!B33)</f>
        <v>公共下水道事業会計</v>
      </c>
      <c r="AP35" s="651"/>
      <c r="AQ35" s="651"/>
      <c r="AR35" s="651"/>
      <c r="AS35" s="651"/>
      <c r="AT35" s="651"/>
      <c r="AU35" s="651"/>
      <c r="AV35" s="651"/>
      <c r="AW35" s="651"/>
      <c r="AX35" s="651"/>
      <c r="AY35" s="651"/>
      <c r="AZ35" s="651"/>
      <c r="BA35" s="651"/>
      <c r="BB35" s="651"/>
      <c r="BC35" s="651"/>
      <c r="BD35" s="211"/>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茨城県市町村総合事務組合（県民交通災害共済事業特別会計）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介護保険特別会計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茨城租税債権管理機構</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5</v>
      </c>
      <c r="V37" s="650"/>
      <c r="W37" s="651" t="str">
        <f>IF('各会計、関係団体の財政状況及び健全化判断比率'!B31="","",'各会計、関係団体の財政状況及び健全化判断比率'!B31)</f>
        <v>介護サービス事業特別会計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12</v>
      </c>
      <c r="BX37" s="650"/>
      <c r="BY37" s="651" t="str">
        <f>IF('各会計、関係団体の財政状況及び健全化判断比率'!B71="","",'各会計、関係団体の財政状況及び健全化判断比率'!B71)</f>
        <v>茨城県後期高齢者医療広域連合（一般会計）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13</v>
      </c>
      <c r="BX38" s="650"/>
      <c r="BY38" s="651" t="str">
        <f>IF('各会計、関係団体の財政状況及び健全化判断比率'!B72="","",'各会計、関係団体の財政状況及び健全化判断比率'!B72)</f>
        <v>茨城県後期高齢者医療広域連合（後期高齢者医療特別会計）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14</v>
      </c>
      <c r="BX39" s="650"/>
      <c r="BY39" s="651" t="str">
        <f>IF('各会計、関係団体の財政状況及び健全化判断比率'!B73="","",'各会計、関係団体の財政状況及び健全化判断比率'!B73)</f>
        <v>常総衛生組合</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15</v>
      </c>
      <c r="BX40" s="650"/>
      <c r="BY40" s="651" t="str">
        <f>IF('各会計、関係団体の財政状況及び健全化判断比率'!B74="","",'各会計、関係団体の財政状況及び健全化判断比率'!B74)</f>
        <v>取手市外２市火葬場組合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16</v>
      </c>
      <c r="BX41" s="650"/>
      <c r="BY41" s="651" t="str">
        <f>IF('各会計、関係団体の財政状況及び健全化判断比率'!B75="","",'各会計、関係団体の財政状況及び健全化判断比率'!B75)</f>
        <v>常総地方広域市町村圏事務組合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209</v>
      </c>
    </row>
    <row r="50" spans="5:5" x14ac:dyDescent="0.15">
      <c r="E50" s="185" t="s">
        <v>210</v>
      </c>
    </row>
    <row r="51" spans="5:5" x14ac:dyDescent="0.15">
      <c r="E51" s="185" t="s">
        <v>211</v>
      </c>
    </row>
    <row r="52" spans="5:5" x14ac:dyDescent="0.15">
      <c r="E52" s="185"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qHlMP9RiK0MXJmO44bdWKo1JXkVvJHHl2UcrM7igeyNXN958UDDEaFak42xNh7Di26GLhV90XkDgpfmQorA8A==" saltValue="R2ccLIP/nR1z2zIiQB5L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213</v>
      </c>
      <c r="DI1" s="654"/>
      <c r="DJ1" s="654"/>
      <c r="DK1" s="654"/>
      <c r="DL1" s="654"/>
      <c r="DM1" s="654"/>
      <c r="DN1" s="655"/>
      <c r="DO1" s="223"/>
      <c r="DP1" s="653" t="s">
        <v>214</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216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218</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219</v>
      </c>
      <c r="S4" s="657"/>
      <c r="T4" s="657"/>
      <c r="U4" s="657"/>
      <c r="V4" s="657"/>
      <c r="W4" s="657"/>
      <c r="X4" s="657"/>
      <c r="Y4" s="658"/>
      <c r="Z4" s="656" t="s">
        <v>220</v>
      </c>
      <c r="AA4" s="657"/>
      <c r="AB4" s="657"/>
      <c r="AC4" s="658"/>
      <c r="AD4" s="656" t="s">
        <v>221</v>
      </c>
      <c r="AE4" s="657"/>
      <c r="AF4" s="657"/>
      <c r="AG4" s="657"/>
      <c r="AH4" s="657"/>
      <c r="AI4" s="657"/>
      <c r="AJ4" s="657"/>
      <c r="AK4" s="658"/>
      <c r="AL4" s="656" t="s">
        <v>220</v>
      </c>
      <c r="AM4" s="657"/>
      <c r="AN4" s="657"/>
      <c r="AO4" s="658"/>
      <c r="AP4" s="662" t="s">
        <v>222</v>
      </c>
      <c r="AQ4" s="662"/>
      <c r="AR4" s="662"/>
      <c r="AS4" s="662"/>
      <c r="AT4" s="662"/>
      <c r="AU4" s="662"/>
      <c r="AV4" s="662"/>
      <c r="AW4" s="662"/>
      <c r="AX4" s="662"/>
      <c r="AY4" s="662"/>
      <c r="AZ4" s="662"/>
      <c r="BA4" s="662"/>
      <c r="BB4" s="662"/>
      <c r="BC4" s="662"/>
      <c r="BD4" s="662"/>
      <c r="BE4" s="662"/>
      <c r="BF4" s="662"/>
      <c r="BG4" s="662" t="s">
        <v>223</v>
      </c>
      <c r="BH4" s="662"/>
      <c r="BI4" s="662"/>
      <c r="BJ4" s="662"/>
      <c r="BK4" s="662"/>
      <c r="BL4" s="662"/>
      <c r="BM4" s="662"/>
      <c r="BN4" s="662"/>
      <c r="BO4" s="662" t="s">
        <v>220</v>
      </c>
      <c r="BP4" s="662"/>
      <c r="BQ4" s="662"/>
      <c r="BR4" s="662"/>
      <c r="BS4" s="662" t="s">
        <v>224</v>
      </c>
      <c r="BT4" s="662"/>
      <c r="BU4" s="662"/>
      <c r="BV4" s="662"/>
      <c r="BW4" s="662"/>
      <c r="BX4" s="662"/>
      <c r="BY4" s="662"/>
      <c r="BZ4" s="662"/>
      <c r="CA4" s="662"/>
      <c r="CB4" s="662"/>
      <c r="CD4" s="659" t="s">
        <v>225</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226</v>
      </c>
      <c r="C5" s="664"/>
      <c r="D5" s="664"/>
      <c r="E5" s="664"/>
      <c r="F5" s="664"/>
      <c r="G5" s="664"/>
      <c r="H5" s="664"/>
      <c r="I5" s="664"/>
      <c r="J5" s="664"/>
      <c r="K5" s="664"/>
      <c r="L5" s="664"/>
      <c r="M5" s="664"/>
      <c r="N5" s="664"/>
      <c r="O5" s="664"/>
      <c r="P5" s="664"/>
      <c r="Q5" s="665"/>
      <c r="R5" s="666">
        <v>11999955</v>
      </c>
      <c r="S5" s="667"/>
      <c r="T5" s="667"/>
      <c r="U5" s="667"/>
      <c r="V5" s="667"/>
      <c r="W5" s="667"/>
      <c r="X5" s="667"/>
      <c r="Y5" s="668"/>
      <c r="Z5" s="669">
        <v>54.1</v>
      </c>
      <c r="AA5" s="669"/>
      <c r="AB5" s="669"/>
      <c r="AC5" s="669"/>
      <c r="AD5" s="670">
        <v>11222441</v>
      </c>
      <c r="AE5" s="670"/>
      <c r="AF5" s="670"/>
      <c r="AG5" s="670"/>
      <c r="AH5" s="670"/>
      <c r="AI5" s="670"/>
      <c r="AJ5" s="670"/>
      <c r="AK5" s="670"/>
      <c r="AL5" s="671">
        <v>87.7</v>
      </c>
      <c r="AM5" s="672"/>
      <c r="AN5" s="672"/>
      <c r="AO5" s="673"/>
      <c r="AP5" s="663" t="s">
        <v>227</v>
      </c>
      <c r="AQ5" s="664"/>
      <c r="AR5" s="664"/>
      <c r="AS5" s="664"/>
      <c r="AT5" s="664"/>
      <c r="AU5" s="664"/>
      <c r="AV5" s="664"/>
      <c r="AW5" s="664"/>
      <c r="AX5" s="664"/>
      <c r="AY5" s="664"/>
      <c r="AZ5" s="664"/>
      <c r="BA5" s="664"/>
      <c r="BB5" s="664"/>
      <c r="BC5" s="664"/>
      <c r="BD5" s="664"/>
      <c r="BE5" s="664"/>
      <c r="BF5" s="665"/>
      <c r="BG5" s="677">
        <v>11222441</v>
      </c>
      <c r="BH5" s="678"/>
      <c r="BI5" s="678"/>
      <c r="BJ5" s="678"/>
      <c r="BK5" s="678"/>
      <c r="BL5" s="678"/>
      <c r="BM5" s="678"/>
      <c r="BN5" s="679"/>
      <c r="BO5" s="680">
        <v>93.5</v>
      </c>
      <c r="BP5" s="680"/>
      <c r="BQ5" s="680"/>
      <c r="BR5" s="680"/>
      <c r="BS5" s="681">
        <v>171442</v>
      </c>
      <c r="BT5" s="681"/>
      <c r="BU5" s="681"/>
      <c r="BV5" s="681"/>
      <c r="BW5" s="681"/>
      <c r="BX5" s="681"/>
      <c r="BY5" s="681"/>
      <c r="BZ5" s="681"/>
      <c r="CA5" s="681"/>
      <c r="CB5" s="685"/>
      <c r="CD5" s="659" t="s">
        <v>222</v>
      </c>
      <c r="CE5" s="660"/>
      <c r="CF5" s="660"/>
      <c r="CG5" s="660"/>
      <c r="CH5" s="660"/>
      <c r="CI5" s="660"/>
      <c r="CJ5" s="660"/>
      <c r="CK5" s="660"/>
      <c r="CL5" s="660"/>
      <c r="CM5" s="660"/>
      <c r="CN5" s="660"/>
      <c r="CO5" s="660"/>
      <c r="CP5" s="660"/>
      <c r="CQ5" s="661"/>
      <c r="CR5" s="659" t="s">
        <v>228</v>
      </c>
      <c r="CS5" s="660"/>
      <c r="CT5" s="660"/>
      <c r="CU5" s="660"/>
      <c r="CV5" s="660"/>
      <c r="CW5" s="660"/>
      <c r="CX5" s="660"/>
      <c r="CY5" s="661"/>
      <c r="CZ5" s="659" t="s">
        <v>220</v>
      </c>
      <c r="DA5" s="660"/>
      <c r="DB5" s="660"/>
      <c r="DC5" s="661"/>
      <c r="DD5" s="659" t="s">
        <v>229</v>
      </c>
      <c r="DE5" s="660"/>
      <c r="DF5" s="660"/>
      <c r="DG5" s="660"/>
      <c r="DH5" s="660"/>
      <c r="DI5" s="660"/>
      <c r="DJ5" s="660"/>
      <c r="DK5" s="660"/>
      <c r="DL5" s="660"/>
      <c r="DM5" s="660"/>
      <c r="DN5" s="660"/>
      <c r="DO5" s="660"/>
      <c r="DP5" s="661"/>
      <c r="DQ5" s="659" t="s">
        <v>230</v>
      </c>
      <c r="DR5" s="660"/>
      <c r="DS5" s="660"/>
      <c r="DT5" s="660"/>
      <c r="DU5" s="660"/>
      <c r="DV5" s="660"/>
      <c r="DW5" s="660"/>
      <c r="DX5" s="660"/>
      <c r="DY5" s="660"/>
      <c r="DZ5" s="660"/>
      <c r="EA5" s="660"/>
      <c r="EB5" s="660"/>
      <c r="EC5" s="661"/>
    </row>
    <row r="6" spans="2:143" ht="11.25" customHeight="1" x14ac:dyDescent="0.15">
      <c r="B6" s="674" t="s">
        <v>231</v>
      </c>
      <c r="C6" s="675"/>
      <c r="D6" s="675"/>
      <c r="E6" s="675"/>
      <c r="F6" s="675"/>
      <c r="G6" s="675"/>
      <c r="H6" s="675"/>
      <c r="I6" s="675"/>
      <c r="J6" s="675"/>
      <c r="K6" s="675"/>
      <c r="L6" s="675"/>
      <c r="M6" s="675"/>
      <c r="N6" s="675"/>
      <c r="O6" s="675"/>
      <c r="P6" s="675"/>
      <c r="Q6" s="676"/>
      <c r="R6" s="677">
        <v>184993</v>
      </c>
      <c r="S6" s="678"/>
      <c r="T6" s="678"/>
      <c r="U6" s="678"/>
      <c r="V6" s="678"/>
      <c r="W6" s="678"/>
      <c r="X6" s="678"/>
      <c r="Y6" s="679"/>
      <c r="Z6" s="680">
        <v>0.8</v>
      </c>
      <c r="AA6" s="680"/>
      <c r="AB6" s="680"/>
      <c r="AC6" s="680"/>
      <c r="AD6" s="681">
        <v>184993</v>
      </c>
      <c r="AE6" s="681"/>
      <c r="AF6" s="681"/>
      <c r="AG6" s="681"/>
      <c r="AH6" s="681"/>
      <c r="AI6" s="681"/>
      <c r="AJ6" s="681"/>
      <c r="AK6" s="681"/>
      <c r="AL6" s="682">
        <v>1.4</v>
      </c>
      <c r="AM6" s="683"/>
      <c r="AN6" s="683"/>
      <c r="AO6" s="684"/>
      <c r="AP6" s="674" t="s">
        <v>232</v>
      </c>
      <c r="AQ6" s="675"/>
      <c r="AR6" s="675"/>
      <c r="AS6" s="675"/>
      <c r="AT6" s="675"/>
      <c r="AU6" s="675"/>
      <c r="AV6" s="675"/>
      <c r="AW6" s="675"/>
      <c r="AX6" s="675"/>
      <c r="AY6" s="675"/>
      <c r="AZ6" s="675"/>
      <c r="BA6" s="675"/>
      <c r="BB6" s="675"/>
      <c r="BC6" s="675"/>
      <c r="BD6" s="675"/>
      <c r="BE6" s="675"/>
      <c r="BF6" s="676"/>
      <c r="BG6" s="677">
        <v>11222441</v>
      </c>
      <c r="BH6" s="678"/>
      <c r="BI6" s="678"/>
      <c r="BJ6" s="678"/>
      <c r="BK6" s="678"/>
      <c r="BL6" s="678"/>
      <c r="BM6" s="678"/>
      <c r="BN6" s="679"/>
      <c r="BO6" s="680">
        <v>93.5</v>
      </c>
      <c r="BP6" s="680"/>
      <c r="BQ6" s="680"/>
      <c r="BR6" s="680"/>
      <c r="BS6" s="681">
        <v>171442</v>
      </c>
      <c r="BT6" s="681"/>
      <c r="BU6" s="681"/>
      <c r="BV6" s="681"/>
      <c r="BW6" s="681"/>
      <c r="BX6" s="681"/>
      <c r="BY6" s="681"/>
      <c r="BZ6" s="681"/>
      <c r="CA6" s="681"/>
      <c r="CB6" s="685"/>
      <c r="CD6" s="688" t="s">
        <v>233</v>
      </c>
      <c r="CE6" s="689"/>
      <c r="CF6" s="689"/>
      <c r="CG6" s="689"/>
      <c r="CH6" s="689"/>
      <c r="CI6" s="689"/>
      <c r="CJ6" s="689"/>
      <c r="CK6" s="689"/>
      <c r="CL6" s="689"/>
      <c r="CM6" s="689"/>
      <c r="CN6" s="689"/>
      <c r="CO6" s="689"/>
      <c r="CP6" s="689"/>
      <c r="CQ6" s="690"/>
      <c r="CR6" s="677">
        <v>207350</v>
      </c>
      <c r="CS6" s="678"/>
      <c r="CT6" s="678"/>
      <c r="CU6" s="678"/>
      <c r="CV6" s="678"/>
      <c r="CW6" s="678"/>
      <c r="CX6" s="678"/>
      <c r="CY6" s="679"/>
      <c r="CZ6" s="671">
        <v>1</v>
      </c>
      <c r="DA6" s="672"/>
      <c r="DB6" s="672"/>
      <c r="DC6" s="691"/>
      <c r="DD6" s="686">
        <v>1609</v>
      </c>
      <c r="DE6" s="678"/>
      <c r="DF6" s="678"/>
      <c r="DG6" s="678"/>
      <c r="DH6" s="678"/>
      <c r="DI6" s="678"/>
      <c r="DJ6" s="678"/>
      <c r="DK6" s="678"/>
      <c r="DL6" s="678"/>
      <c r="DM6" s="678"/>
      <c r="DN6" s="678"/>
      <c r="DO6" s="678"/>
      <c r="DP6" s="679"/>
      <c r="DQ6" s="686">
        <v>207350</v>
      </c>
      <c r="DR6" s="678"/>
      <c r="DS6" s="678"/>
      <c r="DT6" s="678"/>
      <c r="DU6" s="678"/>
      <c r="DV6" s="678"/>
      <c r="DW6" s="678"/>
      <c r="DX6" s="678"/>
      <c r="DY6" s="678"/>
      <c r="DZ6" s="678"/>
      <c r="EA6" s="678"/>
      <c r="EB6" s="678"/>
      <c r="EC6" s="687"/>
    </row>
    <row r="7" spans="2:143" ht="11.25" customHeight="1" x14ac:dyDescent="0.15">
      <c r="B7" s="674" t="s">
        <v>234</v>
      </c>
      <c r="C7" s="675"/>
      <c r="D7" s="675"/>
      <c r="E7" s="675"/>
      <c r="F7" s="675"/>
      <c r="G7" s="675"/>
      <c r="H7" s="675"/>
      <c r="I7" s="675"/>
      <c r="J7" s="675"/>
      <c r="K7" s="675"/>
      <c r="L7" s="675"/>
      <c r="M7" s="675"/>
      <c r="N7" s="675"/>
      <c r="O7" s="675"/>
      <c r="P7" s="675"/>
      <c r="Q7" s="676"/>
      <c r="R7" s="677">
        <v>18244</v>
      </c>
      <c r="S7" s="678"/>
      <c r="T7" s="678"/>
      <c r="U7" s="678"/>
      <c r="V7" s="678"/>
      <c r="W7" s="678"/>
      <c r="X7" s="678"/>
      <c r="Y7" s="679"/>
      <c r="Z7" s="680">
        <v>0.1</v>
      </c>
      <c r="AA7" s="680"/>
      <c r="AB7" s="680"/>
      <c r="AC7" s="680"/>
      <c r="AD7" s="681">
        <v>18244</v>
      </c>
      <c r="AE7" s="681"/>
      <c r="AF7" s="681"/>
      <c r="AG7" s="681"/>
      <c r="AH7" s="681"/>
      <c r="AI7" s="681"/>
      <c r="AJ7" s="681"/>
      <c r="AK7" s="681"/>
      <c r="AL7" s="682">
        <v>0.1</v>
      </c>
      <c r="AM7" s="683"/>
      <c r="AN7" s="683"/>
      <c r="AO7" s="684"/>
      <c r="AP7" s="674" t="s">
        <v>235</v>
      </c>
      <c r="AQ7" s="675"/>
      <c r="AR7" s="675"/>
      <c r="AS7" s="675"/>
      <c r="AT7" s="675"/>
      <c r="AU7" s="675"/>
      <c r="AV7" s="675"/>
      <c r="AW7" s="675"/>
      <c r="AX7" s="675"/>
      <c r="AY7" s="675"/>
      <c r="AZ7" s="675"/>
      <c r="BA7" s="675"/>
      <c r="BB7" s="675"/>
      <c r="BC7" s="675"/>
      <c r="BD7" s="675"/>
      <c r="BE7" s="675"/>
      <c r="BF7" s="676"/>
      <c r="BG7" s="677">
        <v>5887948</v>
      </c>
      <c r="BH7" s="678"/>
      <c r="BI7" s="678"/>
      <c r="BJ7" s="678"/>
      <c r="BK7" s="678"/>
      <c r="BL7" s="678"/>
      <c r="BM7" s="678"/>
      <c r="BN7" s="679"/>
      <c r="BO7" s="680">
        <v>49.1</v>
      </c>
      <c r="BP7" s="680"/>
      <c r="BQ7" s="680"/>
      <c r="BR7" s="680"/>
      <c r="BS7" s="681">
        <v>171442</v>
      </c>
      <c r="BT7" s="681"/>
      <c r="BU7" s="681"/>
      <c r="BV7" s="681"/>
      <c r="BW7" s="681"/>
      <c r="BX7" s="681"/>
      <c r="BY7" s="681"/>
      <c r="BZ7" s="681"/>
      <c r="CA7" s="681"/>
      <c r="CB7" s="685"/>
      <c r="CD7" s="692" t="s">
        <v>236</v>
      </c>
      <c r="CE7" s="693"/>
      <c r="CF7" s="693"/>
      <c r="CG7" s="693"/>
      <c r="CH7" s="693"/>
      <c r="CI7" s="693"/>
      <c r="CJ7" s="693"/>
      <c r="CK7" s="693"/>
      <c r="CL7" s="693"/>
      <c r="CM7" s="693"/>
      <c r="CN7" s="693"/>
      <c r="CO7" s="693"/>
      <c r="CP7" s="693"/>
      <c r="CQ7" s="694"/>
      <c r="CR7" s="677">
        <v>3287417</v>
      </c>
      <c r="CS7" s="678"/>
      <c r="CT7" s="678"/>
      <c r="CU7" s="678"/>
      <c r="CV7" s="678"/>
      <c r="CW7" s="678"/>
      <c r="CX7" s="678"/>
      <c r="CY7" s="679"/>
      <c r="CZ7" s="680">
        <v>15.7</v>
      </c>
      <c r="DA7" s="680"/>
      <c r="DB7" s="680"/>
      <c r="DC7" s="680"/>
      <c r="DD7" s="686">
        <v>65275</v>
      </c>
      <c r="DE7" s="678"/>
      <c r="DF7" s="678"/>
      <c r="DG7" s="678"/>
      <c r="DH7" s="678"/>
      <c r="DI7" s="678"/>
      <c r="DJ7" s="678"/>
      <c r="DK7" s="678"/>
      <c r="DL7" s="678"/>
      <c r="DM7" s="678"/>
      <c r="DN7" s="678"/>
      <c r="DO7" s="678"/>
      <c r="DP7" s="679"/>
      <c r="DQ7" s="686">
        <v>2905222</v>
      </c>
      <c r="DR7" s="678"/>
      <c r="DS7" s="678"/>
      <c r="DT7" s="678"/>
      <c r="DU7" s="678"/>
      <c r="DV7" s="678"/>
      <c r="DW7" s="678"/>
      <c r="DX7" s="678"/>
      <c r="DY7" s="678"/>
      <c r="DZ7" s="678"/>
      <c r="EA7" s="678"/>
      <c r="EB7" s="678"/>
      <c r="EC7" s="687"/>
    </row>
    <row r="8" spans="2:143" ht="11.25" customHeight="1" x14ac:dyDescent="0.15">
      <c r="B8" s="674" t="s">
        <v>237</v>
      </c>
      <c r="C8" s="675"/>
      <c r="D8" s="675"/>
      <c r="E8" s="675"/>
      <c r="F8" s="675"/>
      <c r="G8" s="675"/>
      <c r="H8" s="675"/>
      <c r="I8" s="675"/>
      <c r="J8" s="675"/>
      <c r="K8" s="675"/>
      <c r="L8" s="675"/>
      <c r="M8" s="675"/>
      <c r="N8" s="675"/>
      <c r="O8" s="675"/>
      <c r="P8" s="675"/>
      <c r="Q8" s="676"/>
      <c r="R8" s="677">
        <v>41733</v>
      </c>
      <c r="S8" s="678"/>
      <c r="T8" s="678"/>
      <c r="U8" s="678"/>
      <c r="V8" s="678"/>
      <c r="W8" s="678"/>
      <c r="X8" s="678"/>
      <c r="Y8" s="679"/>
      <c r="Z8" s="680">
        <v>0.2</v>
      </c>
      <c r="AA8" s="680"/>
      <c r="AB8" s="680"/>
      <c r="AC8" s="680"/>
      <c r="AD8" s="681">
        <v>41733</v>
      </c>
      <c r="AE8" s="681"/>
      <c r="AF8" s="681"/>
      <c r="AG8" s="681"/>
      <c r="AH8" s="681"/>
      <c r="AI8" s="681"/>
      <c r="AJ8" s="681"/>
      <c r="AK8" s="681"/>
      <c r="AL8" s="682">
        <v>0.3</v>
      </c>
      <c r="AM8" s="683"/>
      <c r="AN8" s="683"/>
      <c r="AO8" s="684"/>
      <c r="AP8" s="674" t="s">
        <v>238</v>
      </c>
      <c r="AQ8" s="675"/>
      <c r="AR8" s="675"/>
      <c r="AS8" s="675"/>
      <c r="AT8" s="675"/>
      <c r="AU8" s="675"/>
      <c r="AV8" s="675"/>
      <c r="AW8" s="675"/>
      <c r="AX8" s="675"/>
      <c r="AY8" s="675"/>
      <c r="AZ8" s="675"/>
      <c r="BA8" s="675"/>
      <c r="BB8" s="675"/>
      <c r="BC8" s="675"/>
      <c r="BD8" s="675"/>
      <c r="BE8" s="675"/>
      <c r="BF8" s="676"/>
      <c r="BG8" s="677">
        <v>122268</v>
      </c>
      <c r="BH8" s="678"/>
      <c r="BI8" s="678"/>
      <c r="BJ8" s="678"/>
      <c r="BK8" s="678"/>
      <c r="BL8" s="678"/>
      <c r="BM8" s="678"/>
      <c r="BN8" s="679"/>
      <c r="BO8" s="680">
        <v>1</v>
      </c>
      <c r="BP8" s="680"/>
      <c r="BQ8" s="680"/>
      <c r="BR8" s="680"/>
      <c r="BS8" s="686" t="s">
        <v>137</v>
      </c>
      <c r="BT8" s="678"/>
      <c r="BU8" s="678"/>
      <c r="BV8" s="678"/>
      <c r="BW8" s="678"/>
      <c r="BX8" s="678"/>
      <c r="BY8" s="678"/>
      <c r="BZ8" s="678"/>
      <c r="CA8" s="678"/>
      <c r="CB8" s="687"/>
      <c r="CD8" s="692" t="s">
        <v>239</v>
      </c>
      <c r="CE8" s="693"/>
      <c r="CF8" s="693"/>
      <c r="CG8" s="693"/>
      <c r="CH8" s="693"/>
      <c r="CI8" s="693"/>
      <c r="CJ8" s="693"/>
      <c r="CK8" s="693"/>
      <c r="CL8" s="693"/>
      <c r="CM8" s="693"/>
      <c r="CN8" s="693"/>
      <c r="CO8" s="693"/>
      <c r="CP8" s="693"/>
      <c r="CQ8" s="694"/>
      <c r="CR8" s="677">
        <v>8284844</v>
      </c>
      <c r="CS8" s="678"/>
      <c r="CT8" s="678"/>
      <c r="CU8" s="678"/>
      <c r="CV8" s="678"/>
      <c r="CW8" s="678"/>
      <c r="CX8" s="678"/>
      <c r="CY8" s="679"/>
      <c r="CZ8" s="680">
        <v>39.6</v>
      </c>
      <c r="DA8" s="680"/>
      <c r="DB8" s="680"/>
      <c r="DC8" s="680"/>
      <c r="DD8" s="686">
        <v>194331</v>
      </c>
      <c r="DE8" s="678"/>
      <c r="DF8" s="678"/>
      <c r="DG8" s="678"/>
      <c r="DH8" s="678"/>
      <c r="DI8" s="678"/>
      <c r="DJ8" s="678"/>
      <c r="DK8" s="678"/>
      <c r="DL8" s="678"/>
      <c r="DM8" s="678"/>
      <c r="DN8" s="678"/>
      <c r="DO8" s="678"/>
      <c r="DP8" s="679"/>
      <c r="DQ8" s="686">
        <v>2920634</v>
      </c>
      <c r="DR8" s="678"/>
      <c r="DS8" s="678"/>
      <c r="DT8" s="678"/>
      <c r="DU8" s="678"/>
      <c r="DV8" s="678"/>
      <c r="DW8" s="678"/>
      <c r="DX8" s="678"/>
      <c r="DY8" s="678"/>
      <c r="DZ8" s="678"/>
      <c r="EA8" s="678"/>
      <c r="EB8" s="678"/>
      <c r="EC8" s="687"/>
    </row>
    <row r="9" spans="2:143" ht="11.25" customHeight="1" x14ac:dyDescent="0.15">
      <c r="B9" s="674" t="s">
        <v>240</v>
      </c>
      <c r="C9" s="675"/>
      <c r="D9" s="675"/>
      <c r="E9" s="675"/>
      <c r="F9" s="675"/>
      <c r="G9" s="675"/>
      <c r="H9" s="675"/>
      <c r="I9" s="675"/>
      <c r="J9" s="675"/>
      <c r="K9" s="675"/>
      <c r="L9" s="675"/>
      <c r="M9" s="675"/>
      <c r="N9" s="675"/>
      <c r="O9" s="675"/>
      <c r="P9" s="675"/>
      <c r="Q9" s="676"/>
      <c r="R9" s="677">
        <v>36088</v>
      </c>
      <c r="S9" s="678"/>
      <c r="T9" s="678"/>
      <c r="U9" s="678"/>
      <c r="V9" s="678"/>
      <c r="W9" s="678"/>
      <c r="X9" s="678"/>
      <c r="Y9" s="679"/>
      <c r="Z9" s="680">
        <v>0.2</v>
      </c>
      <c r="AA9" s="680"/>
      <c r="AB9" s="680"/>
      <c r="AC9" s="680"/>
      <c r="AD9" s="681">
        <v>36088</v>
      </c>
      <c r="AE9" s="681"/>
      <c r="AF9" s="681"/>
      <c r="AG9" s="681"/>
      <c r="AH9" s="681"/>
      <c r="AI9" s="681"/>
      <c r="AJ9" s="681"/>
      <c r="AK9" s="681"/>
      <c r="AL9" s="682">
        <v>0.3</v>
      </c>
      <c r="AM9" s="683"/>
      <c r="AN9" s="683"/>
      <c r="AO9" s="684"/>
      <c r="AP9" s="674" t="s">
        <v>241</v>
      </c>
      <c r="AQ9" s="675"/>
      <c r="AR9" s="675"/>
      <c r="AS9" s="675"/>
      <c r="AT9" s="675"/>
      <c r="AU9" s="675"/>
      <c r="AV9" s="675"/>
      <c r="AW9" s="675"/>
      <c r="AX9" s="675"/>
      <c r="AY9" s="675"/>
      <c r="AZ9" s="675"/>
      <c r="BA9" s="675"/>
      <c r="BB9" s="675"/>
      <c r="BC9" s="675"/>
      <c r="BD9" s="675"/>
      <c r="BE9" s="675"/>
      <c r="BF9" s="676"/>
      <c r="BG9" s="677">
        <v>4709873</v>
      </c>
      <c r="BH9" s="678"/>
      <c r="BI9" s="678"/>
      <c r="BJ9" s="678"/>
      <c r="BK9" s="678"/>
      <c r="BL9" s="678"/>
      <c r="BM9" s="678"/>
      <c r="BN9" s="679"/>
      <c r="BO9" s="680">
        <v>39.200000000000003</v>
      </c>
      <c r="BP9" s="680"/>
      <c r="BQ9" s="680"/>
      <c r="BR9" s="680"/>
      <c r="BS9" s="686" t="s">
        <v>242</v>
      </c>
      <c r="BT9" s="678"/>
      <c r="BU9" s="678"/>
      <c r="BV9" s="678"/>
      <c r="BW9" s="678"/>
      <c r="BX9" s="678"/>
      <c r="BY9" s="678"/>
      <c r="BZ9" s="678"/>
      <c r="CA9" s="678"/>
      <c r="CB9" s="687"/>
      <c r="CD9" s="692" t="s">
        <v>243</v>
      </c>
      <c r="CE9" s="693"/>
      <c r="CF9" s="693"/>
      <c r="CG9" s="693"/>
      <c r="CH9" s="693"/>
      <c r="CI9" s="693"/>
      <c r="CJ9" s="693"/>
      <c r="CK9" s="693"/>
      <c r="CL9" s="693"/>
      <c r="CM9" s="693"/>
      <c r="CN9" s="693"/>
      <c r="CO9" s="693"/>
      <c r="CP9" s="693"/>
      <c r="CQ9" s="694"/>
      <c r="CR9" s="677">
        <v>1242119</v>
      </c>
      <c r="CS9" s="678"/>
      <c r="CT9" s="678"/>
      <c r="CU9" s="678"/>
      <c r="CV9" s="678"/>
      <c r="CW9" s="678"/>
      <c r="CX9" s="678"/>
      <c r="CY9" s="679"/>
      <c r="CZ9" s="680">
        <v>5.9</v>
      </c>
      <c r="DA9" s="680"/>
      <c r="DB9" s="680"/>
      <c r="DC9" s="680"/>
      <c r="DD9" s="686" t="s">
        <v>244</v>
      </c>
      <c r="DE9" s="678"/>
      <c r="DF9" s="678"/>
      <c r="DG9" s="678"/>
      <c r="DH9" s="678"/>
      <c r="DI9" s="678"/>
      <c r="DJ9" s="678"/>
      <c r="DK9" s="678"/>
      <c r="DL9" s="678"/>
      <c r="DM9" s="678"/>
      <c r="DN9" s="678"/>
      <c r="DO9" s="678"/>
      <c r="DP9" s="679"/>
      <c r="DQ9" s="686">
        <v>1135712</v>
      </c>
      <c r="DR9" s="678"/>
      <c r="DS9" s="678"/>
      <c r="DT9" s="678"/>
      <c r="DU9" s="678"/>
      <c r="DV9" s="678"/>
      <c r="DW9" s="678"/>
      <c r="DX9" s="678"/>
      <c r="DY9" s="678"/>
      <c r="DZ9" s="678"/>
      <c r="EA9" s="678"/>
      <c r="EB9" s="678"/>
      <c r="EC9" s="687"/>
    </row>
    <row r="10" spans="2:143" ht="11.25" customHeight="1" x14ac:dyDescent="0.15">
      <c r="B10" s="674" t="s">
        <v>245</v>
      </c>
      <c r="C10" s="675"/>
      <c r="D10" s="675"/>
      <c r="E10" s="675"/>
      <c r="F10" s="675"/>
      <c r="G10" s="675"/>
      <c r="H10" s="675"/>
      <c r="I10" s="675"/>
      <c r="J10" s="675"/>
      <c r="K10" s="675"/>
      <c r="L10" s="675"/>
      <c r="M10" s="675"/>
      <c r="N10" s="675"/>
      <c r="O10" s="675"/>
      <c r="P10" s="675"/>
      <c r="Q10" s="676"/>
      <c r="R10" s="677" t="s">
        <v>244</v>
      </c>
      <c r="S10" s="678"/>
      <c r="T10" s="678"/>
      <c r="U10" s="678"/>
      <c r="V10" s="678"/>
      <c r="W10" s="678"/>
      <c r="X10" s="678"/>
      <c r="Y10" s="679"/>
      <c r="Z10" s="680" t="s">
        <v>244</v>
      </c>
      <c r="AA10" s="680"/>
      <c r="AB10" s="680"/>
      <c r="AC10" s="680"/>
      <c r="AD10" s="681" t="s">
        <v>244</v>
      </c>
      <c r="AE10" s="681"/>
      <c r="AF10" s="681"/>
      <c r="AG10" s="681"/>
      <c r="AH10" s="681"/>
      <c r="AI10" s="681"/>
      <c r="AJ10" s="681"/>
      <c r="AK10" s="681"/>
      <c r="AL10" s="682" t="s">
        <v>244</v>
      </c>
      <c r="AM10" s="683"/>
      <c r="AN10" s="683"/>
      <c r="AO10" s="684"/>
      <c r="AP10" s="674" t="s">
        <v>246</v>
      </c>
      <c r="AQ10" s="675"/>
      <c r="AR10" s="675"/>
      <c r="AS10" s="675"/>
      <c r="AT10" s="675"/>
      <c r="AU10" s="675"/>
      <c r="AV10" s="675"/>
      <c r="AW10" s="675"/>
      <c r="AX10" s="675"/>
      <c r="AY10" s="675"/>
      <c r="AZ10" s="675"/>
      <c r="BA10" s="675"/>
      <c r="BB10" s="675"/>
      <c r="BC10" s="675"/>
      <c r="BD10" s="675"/>
      <c r="BE10" s="675"/>
      <c r="BF10" s="676"/>
      <c r="BG10" s="677">
        <v>200172</v>
      </c>
      <c r="BH10" s="678"/>
      <c r="BI10" s="678"/>
      <c r="BJ10" s="678"/>
      <c r="BK10" s="678"/>
      <c r="BL10" s="678"/>
      <c r="BM10" s="678"/>
      <c r="BN10" s="679"/>
      <c r="BO10" s="680">
        <v>1.7</v>
      </c>
      <c r="BP10" s="680"/>
      <c r="BQ10" s="680"/>
      <c r="BR10" s="680"/>
      <c r="BS10" s="686" t="s">
        <v>137</v>
      </c>
      <c r="BT10" s="678"/>
      <c r="BU10" s="678"/>
      <c r="BV10" s="678"/>
      <c r="BW10" s="678"/>
      <c r="BX10" s="678"/>
      <c r="BY10" s="678"/>
      <c r="BZ10" s="678"/>
      <c r="CA10" s="678"/>
      <c r="CB10" s="687"/>
      <c r="CD10" s="692" t="s">
        <v>247</v>
      </c>
      <c r="CE10" s="693"/>
      <c r="CF10" s="693"/>
      <c r="CG10" s="693"/>
      <c r="CH10" s="693"/>
      <c r="CI10" s="693"/>
      <c r="CJ10" s="693"/>
      <c r="CK10" s="693"/>
      <c r="CL10" s="693"/>
      <c r="CM10" s="693"/>
      <c r="CN10" s="693"/>
      <c r="CO10" s="693"/>
      <c r="CP10" s="693"/>
      <c r="CQ10" s="694"/>
      <c r="CR10" s="677">
        <v>595</v>
      </c>
      <c r="CS10" s="678"/>
      <c r="CT10" s="678"/>
      <c r="CU10" s="678"/>
      <c r="CV10" s="678"/>
      <c r="CW10" s="678"/>
      <c r="CX10" s="678"/>
      <c r="CY10" s="679"/>
      <c r="CZ10" s="680">
        <v>0</v>
      </c>
      <c r="DA10" s="680"/>
      <c r="DB10" s="680"/>
      <c r="DC10" s="680"/>
      <c r="DD10" s="686" t="s">
        <v>242</v>
      </c>
      <c r="DE10" s="678"/>
      <c r="DF10" s="678"/>
      <c r="DG10" s="678"/>
      <c r="DH10" s="678"/>
      <c r="DI10" s="678"/>
      <c r="DJ10" s="678"/>
      <c r="DK10" s="678"/>
      <c r="DL10" s="678"/>
      <c r="DM10" s="678"/>
      <c r="DN10" s="678"/>
      <c r="DO10" s="678"/>
      <c r="DP10" s="679"/>
      <c r="DQ10" s="686" t="s">
        <v>248</v>
      </c>
      <c r="DR10" s="678"/>
      <c r="DS10" s="678"/>
      <c r="DT10" s="678"/>
      <c r="DU10" s="678"/>
      <c r="DV10" s="678"/>
      <c r="DW10" s="678"/>
      <c r="DX10" s="678"/>
      <c r="DY10" s="678"/>
      <c r="DZ10" s="678"/>
      <c r="EA10" s="678"/>
      <c r="EB10" s="678"/>
      <c r="EC10" s="687"/>
    </row>
    <row r="11" spans="2:143" ht="11.25" customHeight="1" x14ac:dyDescent="0.15">
      <c r="B11" s="674" t="s">
        <v>249</v>
      </c>
      <c r="C11" s="675"/>
      <c r="D11" s="675"/>
      <c r="E11" s="675"/>
      <c r="F11" s="675"/>
      <c r="G11" s="675"/>
      <c r="H11" s="675"/>
      <c r="I11" s="675"/>
      <c r="J11" s="675"/>
      <c r="K11" s="675"/>
      <c r="L11" s="675"/>
      <c r="M11" s="675"/>
      <c r="N11" s="675"/>
      <c r="O11" s="675"/>
      <c r="P11" s="675"/>
      <c r="Q11" s="676"/>
      <c r="R11" s="677" t="s">
        <v>250</v>
      </c>
      <c r="S11" s="678"/>
      <c r="T11" s="678"/>
      <c r="U11" s="678"/>
      <c r="V11" s="678"/>
      <c r="W11" s="678"/>
      <c r="X11" s="678"/>
      <c r="Y11" s="679"/>
      <c r="Z11" s="680" t="s">
        <v>244</v>
      </c>
      <c r="AA11" s="680"/>
      <c r="AB11" s="680"/>
      <c r="AC11" s="680"/>
      <c r="AD11" s="681" t="s">
        <v>244</v>
      </c>
      <c r="AE11" s="681"/>
      <c r="AF11" s="681"/>
      <c r="AG11" s="681"/>
      <c r="AH11" s="681"/>
      <c r="AI11" s="681"/>
      <c r="AJ11" s="681"/>
      <c r="AK11" s="681"/>
      <c r="AL11" s="682" t="s">
        <v>248</v>
      </c>
      <c r="AM11" s="683"/>
      <c r="AN11" s="683"/>
      <c r="AO11" s="684"/>
      <c r="AP11" s="674" t="s">
        <v>251</v>
      </c>
      <c r="AQ11" s="675"/>
      <c r="AR11" s="675"/>
      <c r="AS11" s="675"/>
      <c r="AT11" s="675"/>
      <c r="AU11" s="675"/>
      <c r="AV11" s="675"/>
      <c r="AW11" s="675"/>
      <c r="AX11" s="675"/>
      <c r="AY11" s="675"/>
      <c r="AZ11" s="675"/>
      <c r="BA11" s="675"/>
      <c r="BB11" s="675"/>
      <c r="BC11" s="675"/>
      <c r="BD11" s="675"/>
      <c r="BE11" s="675"/>
      <c r="BF11" s="676"/>
      <c r="BG11" s="677">
        <v>855635</v>
      </c>
      <c r="BH11" s="678"/>
      <c r="BI11" s="678"/>
      <c r="BJ11" s="678"/>
      <c r="BK11" s="678"/>
      <c r="BL11" s="678"/>
      <c r="BM11" s="678"/>
      <c r="BN11" s="679"/>
      <c r="BO11" s="680">
        <v>7.1</v>
      </c>
      <c r="BP11" s="680"/>
      <c r="BQ11" s="680"/>
      <c r="BR11" s="680"/>
      <c r="BS11" s="686">
        <v>171442</v>
      </c>
      <c r="BT11" s="678"/>
      <c r="BU11" s="678"/>
      <c r="BV11" s="678"/>
      <c r="BW11" s="678"/>
      <c r="BX11" s="678"/>
      <c r="BY11" s="678"/>
      <c r="BZ11" s="678"/>
      <c r="CA11" s="678"/>
      <c r="CB11" s="687"/>
      <c r="CD11" s="692" t="s">
        <v>252</v>
      </c>
      <c r="CE11" s="693"/>
      <c r="CF11" s="693"/>
      <c r="CG11" s="693"/>
      <c r="CH11" s="693"/>
      <c r="CI11" s="693"/>
      <c r="CJ11" s="693"/>
      <c r="CK11" s="693"/>
      <c r="CL11" s="693"/>
      <c r="CM11" s="693"/>
      <c r="CN11" s="693"/>
      <c r="CO11" s="693"/>
      <c r="CP11" s="693"/>
      <c r="CQ11" s="694"/>
      <c r="CR11" s="677">
        <v>232396</v>
      </c>
      <c r="CS11" s="678"/>
      <c r="CT11" s="678"/>
      <c r="CU11" s="678"/>
      <c r="CV11" s="678"/>
      <c r="CW11" s="678"/>
      <c r="CX11" s="678"/>
      <c r="CY11" s="679"/>
      <c r="CZ11" s="680">
        <v>1.1000000000000001</v>
      </c>
      <c r="DA11" s="680"/>
      <c r="DB11" s="680"/>
      <c r="DC11" s="680"/>
      <c r="DD11" s="686">
        <v>35675</v>
      </c>
      <c r="DE11" s="678"/>
      <c r="DF11" s="678"/>
      <c r="DG11" s="678"/>
      <c r="DH11" s="678"/>
      <c r="DI11" s="678"/>
      <c r="DJ11" s="678"/>
      <c r="DK11" s="678"/>
      <c r="DL11" s="678"/>
      <c r="DM11" s="678"/>
      <c r="DN11" s="678"/>
      <c r="DO11" s="678"/>
      <c r="DP11" s="679"/>
      <c r="DQ11" s="686">
        <v>173066</v>
      </c>
      <c r="DR11" s="678"/>
      <c r="DS11" s="678"/>
      <c r="DT11" s="678"/>
      <c r="DU11" s="678"/>
      <c r="DV11" s="678"/>
      <c r="DW11" s="678"/>
      <c r="DX11" s="678"/>
      <c r="DY11" s="678"/>
      <c r="DZ11" s="678"/>
      <c r="EA11" s="678"/>
      <c r="EB11" s="678"/>
      <c r="EC11" s="687"/>
    </row>
    <row r="12" spans="2:143" ht="11.25" customHeight="1" x14ac:dyDescent="0.15">
      <c r="B12" s="674" t="s">
        <v>253</v>
      </c>
      <c r="C12" s="675"/>
      <c r="D12" s="675"/>
      <c r="E12" s="675"/>
      <c r="F12" s="675"/>
      <c r="G12" s="675"/>
      <c r="H12" s="675"/>
      <c r="I12" s="675"/>
      <c r="J12" s="675"/>
      <c r="K12" s="675"/>
      <c r="L12" s="675"/>
      <c r="M12" s="675"/>
      <c r="N12" s="675"/>
      <c r="O12" s="675"/>
      <c r="P12" s="675"/>
      <c r="Q12" s="676"/>
      <c r="R12" s="677">
        <v>1109331</v>
      </c>
      <c r="S12" s="678"/>
      <c r="T12" s="678"/>
      <c r="U12" s="678"/>
      <c r="V12" s="678"/>
      <c r="W12" s="678"/>
      <c r="X12" s="678"/>
      <c r="Y12" s="679"/>
      <c r="Z12" s="680">
        <v>5</v>
      </c>
      <c r="AA12" s="680"/>
      <c r="AB12" s="680"/>
      <c r="AC12" s="680"/>
      <c r="AD12" s="681">
        <v>1109331</v>
      </c>
      <c r="AE12" s="681"/>
      <c r="AF12" s="681"/>
      <c r="AG12" s="681"/>
      <c r="AH12" s="681"/>
      <c r="AI12" s="681"/>
      <c r="AJ12" s="681"/>
      <c r="AK12" s="681"/>
      <c r="AL12" s="682">
        <v>8.6999999999999993</v>
      </c>
      <c r="AM12" s="683"/>
      <c r="AN12" s="683"/>
      <c r="AO12" s="684"/>
      <c r="AP12" s="674" t="s">
        <v>254</v>
      </c>
      <c r="AQ12" s="675"/>
      <c r="AR12" s="675"/>
      <c r="AS12" s="675"/>
      <c r="AT12" s="675"/>
      <c r="AU12" s="675"/>
      <c r="AV12" s="675"/>
      <c r="AW12" s="675"/>
      <c r="AX12" s="675"/>
      <c r="AY12" s="675"/>
      <c r="AZ12" s="675"/>
      <c r="BA12" s="675"/>
      <c r="BB12" s="675"/>
      <c r="BC12" s="675"/>
      <c r="BD12" s="675"/>
      <c r="BE12" s="675"/>
      <c r="BF12" s="676"/>
      <c r="BG12" s="677">
        <v>4849913</v>
      </c>
      <c r="BH12" s="678"/>
      <c r="BI12" s="678"/>
      <c r="BJ12" s="678"/>
      <c r="BK12" s="678"/>
      <c r="BL12" s="678"/>
      <c r="BM12" s="678"/>
      <c r="BN12" s="679"/>
      <c r="BO12" s="680">
        <v>40.4</v>
      </c>
      <c r="BP12" s="680"/>
      <c r="BQ12" s="680"/>
      <c r="BR12" s="680"/>
      <c r="BS12" s="686" t="s">
        <v>242</v>
      </c>
      <c r="BT12" s="678"/>
      <c r="BU12" s="678"/>
      <c r="BV12" s="678"/>
      <c r="BW12" s="678"/>
      <c r="BX12" s="678"/>
      <c r="BY12" s="678"/>
      <c r="BZ12" s="678"/>
      <c r="CA12" s="678"/>
      <c r="CB12" s="687"/>
      <c r="CD12" s="692" t="s">
        <v>255</v>
      </c>
      <c r="CE12" s="693"/>
      <c r="CF12" s="693"/>
      <c r="CG12" s="693"/>
      <c r="CH12" s="693"/>
      <c r="CI12" s="693"/>
      <c r="CJ12" s="693"/>
      <c r="CK12" s="693"/>
      <c r="CL12" s="693"/>
      <c r="CM12" s="693"/>
      <c r="CN12" s="693"/>
      <c r="CO12" s="693"/>
      <c r="CP12" s="693"/>
      <c r="CQ12" s="694"/>
      <c r="CR12" s="677">
        <v>58854</v>
      </c>
      <c r="CS12" s="678"/>
      <c r="CT12" s="678"/>
      <c r="CU12" s="678"/>
      <c r="CV12" s="678"/>
      <c r="CW12" s="678"/>
      <c r="CX12" s="678"/>
      <c r="CY12" s="679"/>
      <c r="CZ12" s="680">
        <v>0.3</v>
      </c>
      <c r="DA12" s="680"/>
      <c r="DB12" s="680"/>
      <c r="DC12" s="680"/>
      <c r="DD12" s="686" t="s">
        <v>244</v>
      </c>
      <c r="DE12" s="678"/>
      <c r="DF12" s="678"/>
      <c r="DG12" s="678"/>
      <c r="DH12" s="678"/>
      <c r="DI12" s="678"/>
      <c r="DJ12" s="678"/>
      <c r="DK12" s="678"/>
      <c r="DL12" s="678"/>
      <c r="DM12" s="678"/>
      <c r="DN12" s="678"/>
      <c r="DO12" s="678"/>
      <c r="DP12" s="679"/>
      <c r="DQ12" s="686">
        <v>46009</v>
      </c>
      <c r="DR12" s="678"/>
      <c r="DS12" s="678"/>
      <c r="DT12" s="678"/>
      <c r="DU12" s="678"/>
      <c r="DV12" s="678"/>
      <c r="DW12" s="678"/>
      <c r="DX12" s="678"/>
      <c r="DY12" s="678"/>
      <c r="DZ12" s="678"/>
      <c r="EA12" s="678"/>
      <c r="EB12" s="678"/>
      <c r="EC12" s="687"/>
    </row>
    <row r="13" spans="2:143" ht="11.25" customHeight="1" x14ac:dyDescent="0.15">
      <c r="B13" s="674" t="s">
        <v>256</v>
      </c>
      <c r="C13" s="675"/>
      <c r="D13" s="675"/>
      <c r="E13" s="675"/>
      <c r="F13" s="675"/>
      <c r="G13" s="675"/>
      <c r="H13" s="675"/>
      <c r="I13" s="675"/>
      <c r="J13" s="675"/>
      <c r="K13" s="675"/>
      <c r="L13" s="675"/>
      <c r="M13" s="675"/>
      <c r="N13" s="675"/>
      <c r="O13" s="675"/>
      <c r="P13" s="675"/>
      <c r="Q13" s="676"/>
      <c r="R13" s="677" t="s">
        <v>250</v>
      </c>
      <c r="S13" s="678"/>
      <c r="T13" s="678"/>
      <c r="U13" s="678"/>
      <c r="V13" s="678"/>
      <c r="W13" s="678"/>
      <c r="X13" s="678"/>
      <c r="Y13" s="679"/>
      <c r="Z13" s="680" t="s">
        <v>248</v>
      </c>
      <c r="AA13" s="680"/>
      <c r="AB13" s="680"/>
      <c r="AC13" s="680"/>
      <c r="AD13" s="681" t="s">
        <v>242</v>
      </c>
      <c r="AE13" s="681"/>
      <c r="AF13" s="681"/>
      <c r="AG13" s="681"/>
      <c r="AH13" s="681"/>
      <c r="AI13" s="681"/>
      <c r="AJ13" s="681"/>
      <c r="AK13" s="681"/>
      <c r="AL13" s="682" t="s">
        <v>242</v>
      </c>
      <c r="AM13" s="683"/>
      <c r="AN13" s="683"/>
      <c r="AO13" s="684"/>
      <c r="AP13" s="674" t="s">
        <v>257</v>
      </c>
      <c r="AQ13" s="675"/>
      <c r="AR13" s="675"/>
      <c r="AS13" s="675"/>
      <c r="AT13" s="675"/>
      <c r="AU13" s="675"/>
      <c r="AV13" s="675"/>
      <c r="AW13" s="675"/>
      <c r="AX13" s="675"/>
      <c r="AY13" s="675"/>
      <c r="AZ13" s="675"/>
      <c r="BA13" s="675"/>
      <c r="BB13" s="675"/>
      <c r="BC13" s="675"/>
      <c r="BD13" s="675"/>
      <c r="BE13" s="675"/>
      <c r="BF13" s="676"/>
      <c r="BG13" s="677">
        <v>4838665</v>
      </c>
      <c r="BH13" s="678"/>
      <c r="BI13" s="678"/>
      <c r="BJ13" s="678"/>
      <c r="BK13" s="678"/>
      <c r="BL13" s="678"/>
      <c r="BM13" s="678"/>
      <c r="BN13" s="679"/>
      <c r="BO13" s="680">
        <v>40.299999999999997</v>
      </c>
      <c r="BP13" s="680"/>
      <c r="BQ13" s="680"/>
      <c r="BR13" s="680"/>
      <c r="BS13" s="686" t="s">
        <v>244</v>
      </c>
      <c r="BT13" s="678"/>
      <c r="BU13" s="678"/>
      <c r="BV13" s="678"/>
      <c r="BW13" s="678"/>
      <c r="BX13" s="678"/>
      <c r="BY13" s="678"/>
      <c r="BZ13" s="678"/>
      <c r="CA13" s="678"/>
      <c r="CB13" s="687"/>
      <c r="CD13" s="692" t="s">
        <v>258</v>
      </c>
      <c r="CE13" s="693"/>
      <c r="CF13" s="693"/>
      <c r="CG13" s="693"/>
      <c r="CH13" s="693"/>
      <c r="CI13" s="693"/>
      <c r="CJ13" s="693"/>
      <c r="CK13" s="693"/>
      <c r="CL13" s="693"/>
      <c r="CM13" s="693"/>
      <c r="CN13" s="693"/>
      <c r="CO13" s="693"/>
      <c r="CP13" s="693"/>
      <c r="CQ13" s="694"/>
      <c r="CR13" s="677">
        <v>2049886</v>
      </c>
      <c r="CS13" s="678"/>
      <c r="CT13" s="678"/>
      <c r="CU13" s="678"/>
      <c r="CV13" s="678"/>
      <c r="CW13" s="678"/>
      <c r="CX13" s="678"/>
      <c r="CY13" s="679"/>
      <c r="CZ13" s="680">
        <v>9.8000000000000007</v>
      </c>
      <c r="DA13" s="680"/>
      <c r="DB13" s="680"/>
      <c r="DC13" s="680"/>
      <c r="DD13" s="686">
        <v>702178</v>
      </c>
      <c r="DE13" s="678"/>
      <c r="DF13" s="678"/>
      <c r="DG13" s="678"/>
      <c r="DH13" s="678"/>
      <c r="DI13" s="678"/>
      <c r="DJ13" s="678"/>
      <c r="DK13" s="678"/>
      <c r="DL13" s="678"/>
      <c r="DM13" s="678"/>
      <c r="DN13" s="678"/>
      <c r="DO13" s="678"/>
      <c r="DP13" s="679"/>
      <c r="DQ13" s="686">
        <v>1097357</v>
      </c>
      <c r="DR13" s="678"/>
      <c r="DS13" s="678"/>
      <c r="DT13" s="678"/>
      <c r="DU13" s="678"/>
      <c r="DV13" s="678"/>
      <c r="DW13" s="678"/>
      <c r="DX13" s="678"/>
      <c r="DY13" s="678"/>
      <c r="DZ13" s="678"/>
      <c r="EA13" s="678"/>
      <c r="EB13" s="678"/>
      <c r="EC13" s="687"/>
    </row>
    <row r="14" spans="2:143" ht="11.25" customHeight="1" x14ac:dyDescent="0.15">
      <c r="B14" s="674" t="s">
        <v>259</v>
      </c>
      <c r="C14" s="675"/>
      <c r="D14" s="675"/>
      <c r="E14" s="675"/>
      <c r="F14" s="675"/>
      <c r="G14" s="675"/>
      <c r="H14" s="675"/>
      <c r="I14" s="675"/>
      <c r="J14" s="675"/>
      <c r="K14" s="675"/>
      <c r="L14" s="675"/>
      <c r="M14" s="675"/>
      <c r="N14" s="675"/>
      <c r="O14" s="675"/>
      <c r="P14" s="675"/>
      <c r="Q14" s="676"/>
      <c r="R14" s="677" t="s">
        <v>242</v>
      </c>
      <c r="S14" s="678"/>
      <c r="T14" s="678"/>
      <c r="U14" s="678"/>
      <c r="V14" s="678"/>
      <c r="W14" s="678"/>
      <c r="X14" s="678"/>
      <c r="Y14" s="679"/>
      <c r="Z14" s="680" t="s">
        <v>250</v>
      </c>
      <c r="AA14" s="680"/>
      <c r="AB14" s="680"/>
      <c r="AC14" s="680"/>
      <c r="AD14" s="681" t="s">
        <v>260</v>
      </c>
      <c r="AE14" s="681"/>
      <c r="AF14" s="681"/>
      <c r="AG14" s="681"/>
      <c r="AH14" s="681"/>
      <c r="AI14" s="681"/>
      <c r="AJ14" s="681"/>
      <c r="AK14" s="681"/>
      <c r="AL14" s="682" t="s">
        <v>260</v>
      </c>
      <c r="AM14" s="683"/>
      <c r="AN14" s="683"/>
      <c r="AO14" s="684"/>
      <c r="AP14" s="674" t="s">
        <v>261</v>
      </c>
      <c r="AQ14" s="675"/>
      <c r="AR14" s="675"/>
      <c r="AS14" s="675"/>
      <c r="AT14" s="675"/>
      <c r="AU14" s="675"/>
      <c r="AV14" s="675"/>
      <c r="AW14" s="675"/>
      <c r="AX14" s="675"/>
      <c r="AY14" s="675"/>
      <c r="AZ14" s="675"/>
      <c r="BA14" s="675"/>
      <c r="BB14" s="675"/>
      <c r="BC14" s="675"/>
      <c r="BD14" s="675"/>
      <c r="BE14" s="675"/>
      <c r="BF14" s="676"/>
      <c r="BG14" s="677">
        <v>109156</v>
      </c>
      <c r="BH14" s="678"/>
      <c r="BI14" s="678"/>
      <c r="BJ14" s="678"/>
      <c r="BK14" s="678"/>
      <c r="BL14" s="678"/>
      <c r="BM14" s="678"/>
      <c r="BN14" s="679"/>
      <c r="BO14" s="680">
        <v>0.9</v>
      </c>
      <c r="BP14" s="680"/>
      <c r="BQ14" s="680"/>
      <c r="BR14" s="680"/>
      <c r="BS14" s="686" t="s">
        <v>260</v>
      </c>
      <c r="BT14" s="678"/>
      <c r="BU14" s="678"/>
      <c r="BV14" s="678"/>
      <c r="BW14" s="678"/>
      <c r="BX14" s="678"/>
      <c r="BY14" s="678"/>
      <c r="BZ14" s="678"/>
      <c r="CA14" s="678"/>
      <c r="CB14" s="687"/>
      <c r="CD14" s="692" t="s">
        <v>262</v>
      </c>
      <c r="CE14" s="693"/>
      <c r="CF14" s="693"/>
      <c r="CG14" s="693"/>
      <c r="CH14" s="693"/>
      <c r="CI14" s="693"/>
      <c r="CJ14" s="693"/>
      <c r="CK14" s="693"/>
      <c r="CL14" s="693"/>
      <c r="CM14" s="693"/>
      <c r="CN14" s="693"/>
      <c r="CO14" s="693"/>
      <c r="CP14" s="693"/>
      <c r="CQ14" s="694"/>
      <c r="CR14" s="677">
        <v>1032844</v>
      </c>
      <c r="CS14" s="678"/>
      <c r="CT14" s="678"/>
      <c r="CU14" s="678"/>
      <c r="CV14" s="678"/>
      <c r="CW14" s="678"/>
      <c r="CX14" s="678"/>
      <c r="CY14" s="679"/>
      <c r="CZ14" s="680">
        <v>4.9000000000000004</v>
      </c>
      <c r="DA14" s="680"/>
      <c r="DB14" s="680"/>
      <c r="DC14" s="680"/>
      <c r="DD14" s="686">
        <v>3703</v>
      </c>
      <c r="DE14" s="678"/>
      <c r="DF14" s="678"/>
      <c r="DG14" s="678"/>
      <c r="DH14" s="678"/>
      <c r="DI14" s="678"/>
      <c r="DJ14" s="678"/>
      <c r="DK14" s="678"/>
      <c r="DL14" s="678"/>
      <c r="DM14" s="678"/>
      <c r="DN14" s="678"/>
      <c r="DO14" s="678"/>
      <c r="DP14" s="679"/>
      <c r="DQ14" s="686">
        <v>995911</v>
      </c>
      <c r="DR14" s="678"/>
      <c r="DS14" s="678"/>
      <c r="DT14" s="678"/>
      <c r="DU14" s="678"/>
      <c r="DV14" s="678"/>
      <c r="DW14" s="678"/>
      <c r="DX14" s="678"/>
      <c r="DY14" s="678"/>
      <c r="DZ14" s="678"/>
      <c r="EA14" s="678"/>
      <c r="EB14" s="678"/>
      <c r="EC14" s="687"/>
    </row>
    <row r="15" spans="2:143" ht="11.25" customHeight="1" x14ac:dyDescent="0.15">
      <c r="B15" s="674" t="s">
        <v>263</v>
      </c>
      <c r="C15" s="675"/>
      <c r="D15" s="675"/>
      <c r="E15" s="675"/>
      <c r="F15" s="675"/>
      <c r="G15" s="675"/>
      <c r="H15" s="675"/>
      <c r="I15" s="675"/>
      <c r="J15" s="675"/>
      <c r="K15" s="675"/>
      <c r="L15" s="675"/>
      <c r="M15" s="675"/>
      <c r="N15" s="675"/>
      <c r="O15" s="675"/>
      <c r="P15" s="675"/>
      <c r="Q15" s="676"/>
      <c r="R15" s="677">
        <v>51998</v>
      </c>
      <c r="S15" s="678"/>
      <c r="T15" s="678"/>
      <c r="U15" s="678"/>
      <c r="V15" s="678"/>
      <c r="W15" s="678"/>
      <c r="X15" s="678"/>
      <c r="Y15" s="679"/>
      <c r="Z15" s="680">
        <v>0.2</v>
      </c>
      <c r="AA15" s="680"/>
      <c r="AB15" s="680"/>
      <c r="AC15" s="680"/>
      <c r="AD15" s="681">
        <v>51998</v>
      </c>
      <c r="AE15" s="681"/>
      <c r="AF15" s="681"/>
      <c r="AG15" s="681"/>
      <c r="AH15" s="681"/>
      <c r="AI15" s="681"/>
      <c r="AJ15" s="681"/>
      <c r="AK15" s="681"/>
      <c r="AL15" s="682">
        <v>0.4</v>
      </c>
      <c r="AM15" s="683"/>
      <c r="AN15" s="683"/>
      <c r="AO15" s="684"/>
      <c r="AP15" s="674" t="s">
        <v>264</v>
      </c>
      <c r="AQ15" s="675"/>
      <c r="AR15" s="675"/>
      <c r="AS15" s="675"/>
      <c r="AT15" s="675"/>
      <c r="AU15" s="675"/>
      <c r="AV15" s="675"/>
      <c r="AW15" s="675"/>
      <c r="AX15" s="675"/>
      <c r="AY15" s="675"/>
      <c r="AZ15" s="675"/>
      <c r="BA15" s="675"/>
      <c r="BB15" s="675"/>
      <c r="BC15" s="675"/>
      <c r="BD15" s="675"/>
      <c r="BE15" s="675"/>
      <c r="BF15" s="676"/>
      <c r="BG15" s="677">
        <v>375424</v>
      </c>
      <c r="BH15" s="678"/>
      <c r="BI15" s="678"/>
      <c r="BJ15" s="678"/>
      <c r="BK15" s="678"/>
      <c r="BL15" s="678"/>
      <c r="BM15" s="678"/>
      <c r="BN15" s="679"/>
      <c r="BO15" s="680">
        <v>3.1</v>
      </c>
      <c r="BP15" s="680"/>
      <c r="BQ15" s="680"/>
      <c r="BR15" s="680"/>
      <c r="BS15" s="686" t="s">
        <v>242</v>
      </c>
      <c r="BT15" s="678"/>
      <c r="BU15" s="678"/>
      <c r="BV15" s="678"/>
      <c r="BW15" s="678"/>
      <c r="BX15" s="678"/>
      <c r="BY15" s="678"/>
      <c r="BZ15" s="678"/>
      <c r="CA15" s="678"/>
      <c r="CB15" s="687"/>
      <c r="CD15" s="692" t="s">
        <v>265</v>
      </c>
      <c r="CE15" s="693"/>
      <c r="CF15" s="693"/>
      <c r="CG15" s="693"/>
      <c r="CH15" s="693"/>
      <c r="CI15" s="693"/>
      <c r="CJ15" s="693"/>
      <c r="CK15" s="693"/>
      <c r="CL15" s="693"/>
      <c r="CM15" s="693"/>
      <c r="CN15" s="693"/>
      <c r="CO15" s="693"/>
      <c r="CP15" s="693"/>
      <c r="CQ15" s="694"/>
      <c r="CR15" s="677">
        <v>3317341</v>
      </c>
      <c r="CS15" s="678"/>
      <c r="CT15" s="678"/>
      <c r="CU15" s="678"/>
      <c r="CV15" s="678"/>
      <c r="CW15" s="678"/>
      <c r="CX15" s="678"/>
      <c r="CY15" s="679"/>
      <c r="CZ15" s="680">
        <v>15.8</v>
      </c>
      <c r="DA15" s="680"/>
      <c r="DB15" s="680"/>
      <c r="DC15" s="680"/>
      <c r="DD15" s="686">
        <v>863946</v>
      </c>
      <c r="DE15" s="678"/>
      <c r="DF15" s="678"/>
      <c r="DG15" s="678"/>
      <c r="DH15" s="678"/>
      <c r="DI15" s="678"/>
      <c r="DJ15" s="678"/>
      <c r="DK15" s="678"/>
      <c r="DL15" s="678"/>
      <c r="DM15" s="678"/>
      <c r="DN15" s="678"/>
      <c r="DO15" s="678"/>
      <c r="DP15" s="679"/>
      <c r="DQ15" s="686">
        <v>2363407</v>
      </c>
      <c r="DR15" s="678"/>
      <c r="DS15" s="678"/>
      <c r="DT15" s="678"/>
      <c r="DU15" s="678"/>
      <c r="DV15" s="678"/>
      <c r="DW15" s="678"/>
      <c r="DX15" s="678"/>
      <c r="DY15" s="678"/>
      <c r="DZ15" s="678"/>
      <c r="EA15" s="678"/>
      <c r="EB15" s="678"/>
      <c r="EC15" s="687"/>
    </row>
    <row r="16" spans="2:143" ht="11.25" customHeight="1" x14ac:dyDescent="0.15">
      <c r="B16" s="674" t="s">
        <v>266</v>
      </c>
      <c r="C16" s="675"/>
      <c r="D16" s="675"/>
      <c r="E16" s="675"/>
      <c r="F16" s="675"/>
      <c r="G16" s="675"/>
      <c r="H16" s="675"/>
      <c r="I16" s="675"/>
      <c r="J16" s="675"/>
      <c r="K16" s="675"/>
      <c r="L16" s="675"/>
      <c r="M16" s="675"/>
      <c r="N16" s="675"/>
      <c r="O16" s="675"/>
      <c r="P16" s="675"/>
      <c r="Q16" s="676"/>
      <c r="R16" s="677" t="s">
        <v>244</v>
      </c>
      <c r="S16" s="678"/>
      <c r="T16" s="678"/>
      <c r="U16" s="678"/>
      <c r="V16" s="678"/>
      <c r="W16" s="678"/>
      <c r="X16" s="678"/>
      <c r="Y16" s="679"/>
      <c r="Z16" s="680" t="s">
        <v>137</v>
      </c>
      <c r="AA16" s="680"/>
      <c r="AB16" s="680"/>
      <c r="AC16" s="680"/>
      <c r="AD16" s="681" t="s">
        <v>244</v>
      </c>
      <c r="AE16" s="681"/>
      <c r="AF16" s="681"/>
      <c r="AG16" s="681"/>
      <c r="AH16" s="681"/>
      <c r="AI16" s="681"/>
      <c r="AJ16" s="681"/>
      <c r="AK16" s="681"/>
      <c r="AL16" s="682" t="s">
        <v>244</v>
      </c>
      <c r="AM16" s="683"/>
      <c r="AN16" s="683"/>
      <c r="AO16" s="684"/>
      <c r="AP16" s="674" t="s">
        <v>267</v>
      </c>
      <c r="AQ16" s="675"/>
      <c r="AR16" s="675"/>
      <c r="AS16" s="675"/>
      <c r="AT16" s="675"/>
      <c r="AU16" s="675"/>
      <c r="AV16" s="675"/>
      <c r="AW16" s="675"/>
      <c r="AX16" s="675"/>
      <c r="AY16" s="675"/>
      <c r="AZ16" s="675"/>
      <c r="BA16" s="675"/>
      <c r="BB16" s="675"/>
      <c r="BC16" s="675"/>
      <c r="BD16" s="675"/>
      <c r="BE16" s="675"/>
      <c r="BF16" s="676"/>
      <c r="BG16" s="677" t="s">
        <v>137</v>
      </c>
      <c r="BH16" s="678"/>
      <c r="BI16" s="678"/>
      <c r="BJ16" s="678"/>
      <c r="BK16" s="678"/>
      <c r="BL16" s="678"/>
      <c r="BM16" s="678"/>
      <c r="BN16" s="679"/>
      <c r="BO16" s="680" t="s">
        <v>244</v>
      </c>
      <c r="BP16" s="680"/>
      <c r="BQ16" s="680"/>
      <c r="BR16" s="680"/>
      <c r="BS16" s="686" t="s">
        <v>244</v>
      </c>
      <c r="BT16" s="678"/>
      <c r="BU16" s="678"/>
      <c r="BV16" s="678"/>
      <c r="BW16" s="678"/>
      <c r="BX16" s="678"/>
      <c r="BY16" s="678"/>
      <c r="BZ16" s="678"/>
      <c r="CA16" s="678"/>
      <c r="CB16" s="687"/>
      <c r="CD16" s="692" t="s">
        <v>268</v>
      </c>
      <c r="CE16" s="693"/>
      <c r="CF16" s="693"/>
      <c r="CG16" s="693"/>
      <c r="CH16" s="693"/>
      <c r="CI16" s="693"/>
      <c r="CJ16" s="693"/>
      <c r="CK16" s="693"/>
      <c r="CL16" s="693"/>
      <c r="CM16" s="693"/>
      <c r="CN16" s="693"/>
      <c r="CO16" s="693"/>
      <c r="CP16" s="693"/>
      <c r="CQ16" s="694"/>
      <c r="CR16" s="677" t="s">
        <v>244</v>
      </c>
      <c r="CS16" s="678"/>
      <c r="CT16" s="678"/>
      <c r="CU16" s="678"/>
      <c r="CV16" s="678"/>
      <c r="CW16" s="678"/>
      <c r="CX16" s="678"/>
      <c r="CY16" s="679"/>
      <c r="CZ16" s="680" t="s">
        <v>244</v>
      </c>
      <c r="DA16" s="680"/>
      <c r="DB16" s="680"/>
      <c r="DC16" s="680"/>
      <c r="DD16" s="686" t="s">
        <v>248</v>
      </c>
      <c r="DE16" s="678"/>
      <c r="DF16" s="678"/>
      <c r="DG16" s="678"/>
      <c r="DH16" s="678"/>
      <c r="DI16" s="678"/>
      <c r="DJ16" s="678"/>
      <c r="DK16" s="678"/>
      <c r="DL16" s="678"/>
      <c r="DM16" s="678"/>
      <c r="DN16" s="678"/>
      <c r="DO16" s="678"/>
      <c r="DP16" s="679"/>
      <c r="DQ16" s="686" t="s">
        <v>248</v>
      </c>
      <c r="DR16" s="678"/>
      <c r="DS16" s="678"/>
      <c r="DT16" s="678"/>
      <c r="DU16" s="678"/>
      <c r="DV16" s="678"/>
      <c r="DW16" s="678"/>
      <c r="DX16" s="678"/>
      <c r="DY16" s="678"/>
      <c r="DZ16" s="678"/>
      <c r="EA16" s="678"/>
      <c r="EB16" s="678"/>
      <c r="EC16" s="687"/>
    </row>
    <row r="17" spans="2:133" ht="11.25" customHeight="1" x14ac:dyDescent="0.15">
      <c r="B17" s="674" t="s">
        <v>269</v>
      </c>
      <c r="C17" s="675"/>
      <c r="D17" s="675"/>
      <c r="E17" s="675"/>
      <c r="F17" s="675"/>
      <c r="G17" s="675"/>
      <c r="H17" s="675"/>
      <c r="I17" s="675"/>
      <c r="J17" s="675"/>
      <c r="K17" s="675"/>
      <c r="L17" s="675"/>
      <c r="M17" s="675"/>
      <c r="N17" s="675"/>
      <c r="O17" s="675"/>
      <c r="P17" s="675"/>
      <c r="Q17" s="676"/>
      <c r="R17" s="677">
        <v>68131</v>
      </c>
      <c r="S17" s="678"/>
      <c r="T17" s="678"/>
      <c r="U17" s="678"/>
      <c r="V17" s="678"/>
      <c r="W17" s="678"/>
      <c r="X17" s="678"/>
      <c r="Y17" s="679"/>
      <c r="Z17" s="680">
        <v>0.3</v>
      </c>
      <c r="AA17" s="680"/>
      <c r="AB17" s="680"/>
      <c r="AC17" s="680"/>
      <c r="AD17" s="681">
        <v>68131</v>
      </c>
      <c r="AE17" s="681"/>
      <c r="AF17" s="681"/>
      <c r="AG17" s="681"/>
      <c r="AH17" s="681"/>
      <c r="AI17" s="681"/>
      <c r="AJ17" s="681"/>
      <c r="AK17" s="681"/>
      <c r="AL17" s="682">
        <v>0.5</v>
      </c>
      <c r="AM17" s="683"/>
      <c r="AN17" s="683"/>
      <c r="AO17" s="684"/>
      <c r="AP17" s="674" t="s">
        <v>270</v>
      </c>
      <c r="AQ17" s="675"/>
      <c r="AR17" s="675"/>
      <c r="AS17" s="675"/>
      <c r="AT17" s="675"/>
      <c r="AU17" s="675"/>
      <c r="AV17" s="675"/>
      <c r="AW17" s="675"/>
      <c r="AX17" s="675"/>
      <c r="AY17" s="675"/>
      <c r="AZ17" s="675"/>
      <c r="BA17" s="675"/>
      <c r="BB17" s="675"/>
      <c r="BC17" s="675"/>
      <c r="BD17" s="675"/>
      <c r="BE17" s="675"/>
      <c r="BF17" s="676"/>
      <c r="BG17" s="677" t="s">
        <v>248</v>
      </c>
      <c r="BH17" s="678"/>
      <c r="BI17" s="678"/>
      <c r="BJ17" s="678"/>
      <c r="BK17" s="678"/>
      <c r="BL17" s="678"/>
      <c r="BM17" s="678"/>
      <c r="BN17" s="679"/>
      <c r="BO17" s="680" t="s">
        <v>137</v>
      </c>
      <c r="BP17" s="680"/>
      <c r="BQ17" s="680"/>
      <c r="BR17" s="680"/>
      <c r="BS17" s="686" t="s">
        <v>137</v>
      </c>
      <c r="BT17" s="678"/>
      <c r="BU17" s="678"/>
      <c r="BV17" s="678"/>
      <c r="BW17" s="678"/>
      <c r="BX17" s="678"/>
      <c r="BY17" s="678"/>
      <c r="BZ17" s="678"/>
      <c r="CA17" s="678"/>
      <c r="CB17" s="687"/>
      <c r="CD17" s="692" t="s">
        <v>271</v>
      </c>
      <c r="CE17" s="693"/>
      <c r="CF17" s="693"/>
      <c r="CG17" s="693"/>
      <c r="CH17" s="693"/>
      <c r="CI17" s="693"/>
      <c r="CJ17" s="693"/>
      <c r="CK17" s="693"/>
      <c r="CL17" s="693"/>
      <c r="CM17" s="693"/>
      <c r="CN17" s="693"/>
      <c r="CO17" s="693"/>
      <c r="CP17" s="693"/>
      <c r="CQ17" s="694"/>
      <c r="CR17" s="677">
        <v>1228562</v>
      </c>
      <c r="CS17" s="678"/>
      <c r="CT17" s="678"/>
      <c r="CU17" s="678"/>
      <c r="CV17" s="678"/>
      <c r="CW17" s="678"/>
      <c r="CX17" s="678"/>
      <c r="CY17" s="679"/>
      <c r="CZ17" s="680">
        <v>5.9</v>
      </c>
      <c r="DA17" s="680"/>
      <c r="DB17" s="680"/>
      <c r="DC17" s="680"/>
      <c r="DD17" s="686" t="s">
        <v>137</v>
      </c>
      <c r="DE17" s="678"/>
      <c r="DF17" s="678"/>
      <c r="DG17" s="678"/>
      <c r="DH17" s="678"/>
      <c r="DI17" s="678"/>
      <c r="DJ17" s="678"/>
      <c r="DK17" s="678"/>
      <c r="DL17" s="678"/>
      <c r="DM17" s="678"/>
      <c r="DN17" s="678"/>
      <c r="DO17" s="678"/>
      <c r="DP17" s="679"/>
      <c r="DQ17" s="686">
        <v>1227991</v>
      </c>
      <c r="DR17" s="678"/>
      <c r="DS17" s="678"/>
      <c r="DT17" s="678"/>
      <c r="DU17" s="678"/>
      <c r="DV17" s="678"/>
      <c r="DW17" s="678"/>
      <c r="DX17" s="678"/>
      <c r="DY17" s="678"/>
      <c r="DZ17" s="678"/>
      <c r="EA17" s="678"/>
      <c r="EB17" s="678"/>
      <c r="EC17" s="687"/>
    </row>
    <row r="18" spans="2:133" ht="11.25" customHeight="1" x14ac:dyDescent="0.15">
      <c r="B18" s="674" t="s">
        <v>272</v>
      </c>
      <c r="C18" s="675"/>
      <c r="D18" s="675"/>
      <c r="E18" s="675"/>
      <c r="F18" s="675"/>
      <c r="G18" s="675"/>
      <c r="H18" s="675"/>
      <c r="I18" s="675"/>
      <c r="J18" s="675"/>
      <c r="K18" s="675"/>
      <c r="L18" s="675"/>
      <c r="M18" s="675"/>
      <c r="N18" s="675"/>
      <c r="O18" s="675"/>
      <c r="P18" s="675"/>
      <c r="Q18" s="676"/>
      <c r="R18" s="677">
        <v>145590</v>
      </c>
      <c r="S18" s="678"/>
      <c r="T18" s="678"/>
      <c r="U18" s="678"/>
      <c r="V18" s="678"/>
      <c r="W18" s="678"/>
      <c r="X18" s="678"/>
      <c r="Y18" s="679"/>
      <c r="Z18" s="680">
        <v>0.7</v>
      </c>
      <c r="AA18" s="680"/>
      <c r="AB18" s="680"/>
      <c r="AC18" s="680"/>
      <c r="AD18" s="681" t="s">
        <v>244</v>
      </c>
      <c r="AE18" s="681"/>
      <c r="AF18" s="681"/>
      <c r="AG18" s="681"/>
      <c r="AH18" s="681"/>
      <c r="AI18" s="681"/>
      <c r="AJ18" s="681"/>
      <c r="AK18" s="681"/>
      <c r="AL18" s="682" t="s">
        <v>242</v>
      </c>
      <c r="AM18" s="683"/>
      <c r="AN18" s="683"/>
      <c r="AO18" s="684"/>
      <c r="AP18" s="674" t="s">
        <v>273</v>
      </c>
      <c r="AQ18" s="675"/>
      <c r="AR18" s="675"/>
      <c r="AS18" s="675"/>
      <c r="AT18" s="675"/>
      <c r="AU18" s="675"/>
      <c r="AV18" s="675"/>
      <c r="AW18" s="675"/>
      <c r="AX18" s="675"/>
      <c r="AY18" s="675"/>
      <c r="AZ18" s="675"/>
      <c r="BA18" s="675"/>
      <c r="BB18" s="675"/>
      <c r="BC18" s="675"/>
      <c r="BD18" s="675"/>
      <c r="BE18" s="675"/>
      <c r="BF18" s="676"/>
      <c r="BG18" s="677" t="s">
        <v>244</v>
      </c>
      <c r="BH18" s="678"/>
      <c r="BI18" s="678"/>
      <c r="BJ18" s="678"/>
      <c r="BK18" s="678"/>
      <c r="BL18" s="678"/>
      <c r="BM18" s="678"/>
      <c r="BN18" s="679"/>
      <c r="BO18" s="680" t="s">
        <v>242</v>
      </c>
      <c r="BP18" s="680"/>
      <c r="BQ18" s="680"/>
      <c r="BR18" s="680"/>
      <c r="BS18" s="686" t="s">
        <v>248</v>
      </c>
      <c r="BT18" s="678"/>
      <c r="BU18" s="678"/>
      <c r="BV18" s="678"/>
      <c r="BW18" s="678"/>
      <c r="BX18" s="678"/>
      <c r="BY18" s="678"/>
      <c r="BZ18" s="678"/>
      <c r="CA18" s="678"/>
      <c r="CB18" s="687"/>
      <c r="CD18" s="692" t="s">
        <v>274</v>
      </c>
      <c r="CE18" s="693"/>
      <c r="CF18" s="693"/>
      <c r="CG18" s="693"/>
      <c r="CH18" s="693"/>
      <c r="CI18" s="693"/>
      <c r="CJ18" s="693"/>
      <c r="CK18" s="693"/>
      <c r="CL18" s="693"/>
      <c r="CM18" s="693"/>
      <c r="CN18" s="693"/>
      <c r="CO18" s="693"/>
      <c r="CP18" s="693"/>
      <c r="CQ18" s="694"/>
      <c r="CR18" s="677" t="s">
        <v>244</v>
      </c>
      <c r="CS18" s="678"/>
      <c r="CT18" s="678"/>
      <c r="CU18" s="678"/>
      <c r="CV18" s="678"/>
      <c r="CW18" s="678"/>
      <c r="CX18" s="678"/>
      <c r="CY18" s="679"/>
      <c r="CZ18" s="680" t="s">
        <v>137</v>
      </c>
      <c r="DA18" s="680"/>
      <c r="DB18" s="680"/>
      <c r="DC18" s="680"/>
      <c r="DD18" s="686" t="s">
        <v>242</v>
      </c>
      <c r="DE18" s="678"/>
      <c r="DF18" s="678"/>
      <c r="DG18" s="678"/>
      <c r="DH18" s="678"/>
      <c r="DI18" s="678"/>
      <c r="DJ18" s="678"/>
      <c r="DK18" s="678"/>
      <c r="DL18" s="678"/>
      <c r="DM18" s="678"/>
      <c r="DN18" s="678"/>
      <c r="DO18" s="678"/>
      <c r="DP18" s="679"/>
      <c r="DQ18" s="686" t="s">
        <v>248</v>
      </c>
      <c r="DR18" s="678"/>
      <c r="DS18" s="678"/>
      <c r="DT18" s="678"/>
      <c r="DU18" s="678"/>
      <c r="DV18" s="678"/>
      <c r="DW18" s="678"/>
      <c r="DX18" s="678"/>
      <c r="DY18" s="678"/>
      <c r="DZ18" s="678"/>
      <c r="EA18" s="678"/>
      <c r="EB18" s="678"/>
      <c r="EC18" s="687"/>
    </row>
    <row r="19" spans="2:133" ht="11.25" customHeight="1" x14ac:dyDescent="0.15">
      <c r="B19" s="674" t="s">
        <v>275</v>
      </c>
      <c r="C19" s="675"/>
      <c r="D19" s="675"/>
      <c r="E19" s="675"/>
      <c r="F19" s="675"/>
      <c r="G19" s="675"/>
      <c r="H19" s="675"/>
      <c r="I19" s="675"/>
      <c r="J19" s="675"/>
      <c r="K19" s="675"/>
      <c r="L19" s="675"/>
      <c r="M19" s="675"/>
      <c r="N19" s="675"/>
      <c r="O19" s="675"/>
      <c r="P19" s="675"/>
      <c r="Q19" s="676"/>
      <c r="R19" s="677" t="s">
        <v>242</v>
      </c>
      <c r="S19" s="678"/>
      <c r="T19" s="678"/>
      <c r="U19" s="678"/>
      <c r="V19" s="678"/>
      <c r="W19" s="678"/>
      <c r="X19" s="678"/>
      <c r="Y19" s="679"/>
      <c r="Z19" s="680" t="s">
        <v>244</v>
      </c>
      <c r="AA19" s="680"/>
      <c r="AB19" s="680"/>
      <c r="AC19" s="680"/>
      <c r="AD19" s="681" t="s">
        <v>242</v>
      </c>
      <c r="AE19" s="681"/>
      <c r="AF19" s="681"/>
      <c r="AG19" s="681"/>
      <c r="AH19" s="681"/>
      <c r="AI19" s="681"/>
      <c r="AJ19" s="681"/>
      <c r="AK19" s="681"/>
      <c r="AL19" s="682" t="s">
        <v>242</v>
      </c>
      <c r="AM19" s="683"/>
      <c r="AN19" s="683"/>
      <c r="AO19" s="684"/>
      <c r="AP19" s="674" t="s">
        <v>276</v>
      </c>
      <c r="AQ19" s="675"/>
      <c r="AR19" s="675"/>
      <c r="AS19" s="675"/>
      <c r="AT19" s="675"/>
      <c r="AU19" s="675"/>
      <c r="AV19" s="675"/>
      <c r="AW19" s="675"/>
      <c r="AX19" s="675"/>
      <c r="AY19" s="675"/>
      <c r="AZ19" s="675"/>
      <c r="BA19" s="675"/>
      <c r="BB19" s="675"/>
      <c r="BC19" s="675"/>
      <c r="BD19" s="675"/>
      <c r="BE19" s="675"/>
      <c r="BF19" s="676"/>
      <c r="BG19" s="677">
        <v>777514</v>
      </c>
      <c r="BH19" s="678"/>
      <c r="BI19" s="678"/>
      <c r="BJ19" s="678"/>
      <c r="BK19" s="678"/>
      <c r="BL19" s="678"/>
      <c r="BM19" s="678"/>
      <c r="BN19" s="679"/>
      <c r="BO19" s="680">
        <v>6.5</v>
      </c>
      <c r="BP19" s="680"/>
      <c r="BQ19" s="680"/>
      <c r="BR19" s="680"/>
      <c r="BS19" s="686" t="s">
        <v>242</v>
      </c>
      <c r="BT19" s="678"/>
      <c r="BU19" s="678"/>
      <c r="BV19" s="678"/>
      <c r="BW19" s="678"/>
      <c r="BX19" s="678"/>
      <c r="BY19" s="678"/>
      <c r="BZ19" s="678"/>
      <c r="CA19" s="678"/>
      <c r="CB19" s="687"/>
      <c r="CD19" s="692" t="s">
        <v>277</v>
      </c>
      <c r="CE19" s="693"/>
      <c r="CF19" s="693"/>
      <c r="CG19" s="693"/>
      <c r="CH19" s="693"/>
      <c r="CI19" s="693"/>
      <c r="CJ19" s="693"/>
      <c r="CK19" s="693"/>
      <c r="CL19" s="693"/>
      <c r="CM19" s="693"/>
      <c r="CN19" s="693"/>
      <c r="CO19" s="693"/>
      <c r="CP19" s="693"/>
      <c r="CQ19" s="694"/>
      <c r="CR19" s="677" t="s">
        <v>242</v>
      </c>
      <c r="CS19" s="678"/>
      <c r="CT19" s="678"/>
      <c r="CU19" s="678"/>
      <c r="CV19" s="678"/>
      <c r="CW19" s="678"/>
      <c r="CX19" s="678"/>
      <c r="CY19" s="679"/>
      <c r="CZ19" s="680" t="s">
        <v>242</v>
      </c>
      <c r="DA19" s="680"/>
      <c r="DB19" s="680"/>
      <c r="DC19" s="680"/>
      <c r="DD19" s="686" t="s">
        <v>242</v>
      </c>
      <c r="DE19" s="678"/>
      <c r="DF19" s="678"/>
      <c r="DG19" s="678"/>
      <c r="DH19" s="678"/>
      <c r="DI19" s="678"/>
      <c r="DJ19" s="678"/>
      <c r="DK19" s="678"/>
      <c r="DL19" s="678"/>
      <c r="DM19" s="678"/>
      <c r="DN19" s="678"/>
      <c r="DO19" s="678"/>
      <c r="DP19" s="679"/>
      <c r="DQ19" s="686" t="s">
        <v>242</v>
      </c>
      <c r="DR19" s="678"/>
      <c r="DS19" s="678"/>
      <c r="DT19" s="678"/>
      <c r="DU19" s="678"/>
      <c r="DV19" s="678"/>
      <c r="DW19" s="678"/>
      <c r="DX19" s="678"/>
      <c r="DY19" s="678"/>
      <c r="DZ19" s="678"/>
      <c r="EA19" s="678"/>
      <c r="EB19" s="678"/>
      <c r="EC19" s="687"/>
    </row>
    <row r="20" spans="2:133" ht="11.25" customHeight="1" x14ac:dyDescent="0.15">
      <c r="B20" s="674" t="s">
        <v>278</v>
      </c>
      <c r="C20" s="675"/>
      <c r="D20" s="675"/>
      <c r="E20" s="675"/>
      <c r="F20" s="675"/>
      <c r="G20" s="675"/>
      <c r="H20" s="675"/>
      <c r="I20" s="675"/>
      <c r="J20" s="675"/>
      <c r="K20" s="675"/>
      <c r="L20" s="675"/>
      <c r="M20" s="675"/>
      <c r="N20" s="675"/>
      <c r="O20" s="675"/>
      <c r="P20" s="675"/>
      <c r="Q20" s="676"/>
      <c r="R20" s="677">
        <v>144850</v>
      </c>
      <c r="S20" s="678"/>
      <c r="T20" s="678"/>
      <c r="U20" s="678"/>
      <c r="V20" s="678"/>
      <c r="W20" s="678"/>
      <c r="X20" s="678"/>
      <c r="Y20" s="679"/>
      <c r="Z20" s="680">
        <v>0.7</v>
      </c>
      <c r="AA20" s="680"/>
      <c r="AB20" s="680"/>
      <c r="AC20" s="680"/>
      <c r="AD20" s="681" t="s">
        <v>244</v>
      </c>
      <c r="AE20" s="681"/>
      <c r="AF20" s="681"/>
      <c r="AG20" s="681"/>
      <c r="AH20" s="681"/>
      <c r="AI20" s="681"/>
      <c r="AJ20" s="681"/>
      <c r="AK20" s="681"/>
      <c r="AL20" s="682" t="s">
        <v>244</v>
      </c>
      <c r="AM20" s="683"/>
      <c r="AN20" s="683"/>
      <c r="AO20" s="684"/>
      <c r="AP20" s="674" t="s">
        <v>279</v>
      </c>
      <c r="AQ20" s="675"/>
      <c r="AR20" s="675"/>
      <c r="AS20" s="675"/>
      <c r="AT20" s="675"/>
      <c r="AU20" s="675"/>
      <c r="AV20" s="675"/>
      <c r="AW20" s="675"/>
      <c r="AX20" s="675"/>
      <c r="AY20" s="675"/>
      <c r="AZ20" s="675"/>
      <c r="BA20" s="675"/>
      <c r="BB20" s="675"/>
      <c r="BC20" s="675"/>
      <c r="BD20" s="675"/>
      <c r="BE20" s="675"/>
      <c r="BF20" s="676"/>
      <c r="BG20" s="677">
        <v>777514</v>
      </c>
      <c r="BH20" s="678"/>
      <c r="BI20" s="678"/>
      <c r="BJ20" s="678"/>
      <c r="BK20" s="678"/>
      <c r="BL20" s="678"/>
      <c r="BM20" s="678"/>
      <c r="BN20" s="679"/>
      <c r="BO20" s="680">
        <v>6.5</v>
      </c>
      <c r="BP20" s="680"/>
      <c r="BQ20" s="680"/>
      <c r="BR20" s="680"/>
      <c r="BS20" s="686" t="s">
        <v>244</v>
      </c>
      <c r="BT20" s="678"/>
      <c r="BU20" s="678"/>
      <c r="BV20" s="678"/>
      <c r="BW20" s="678"/>
      <c r="BX20" s="678"/>
      <c r="BY20" s="678"/>
      <c r="BZ20" s="678"/>
      <c r="CA20" s="678"/>
      <c r="CB20" s="687"/>
      <c r="CD20" s="692" t="s">
        <v>280</v>
      </c>
      <c r="CE20" s="693"/>
      <c r="CF20" s="693"/>
      <c r="CG20" s="693"/>
      <c r="CH20" s="693"/>
      <c r="CI20" s="693"/>
      <c r="CJ20" s="693"/>
      <c r="CK20" s="693"/>
      <c r="CL20" s="693"/>
      <c r="CM20" s="693"/>
      <c r="CN20" s="693"/>
      <c r="CO20" s="693"/>
      <c r="CP20" s="693"/>
      <c r="CQ20" s="694"/>
      <c r="CR20" s="677">
        <v>20942208</v>
      </c>
      <c r="CS20" s="678"/>
      <c r="CT20" s="678"/>
      <c r="CU20" s="678"/>
      <c r="CV20" s="678"/>
      <c r="CW20" s="678"/>
      <c r="CX20" s="678"/>
      <c r="CY20" s="679"/>
      <c r="CZ20" s="680">
        <v>100</v>
      </c>
      <c r="DA20" s="680"/>
      <c r="DB20" s="680"/>
      <c r="DC20" s="680"/>
      <c r="DD20" s="686">
        <v>1866717</v>
      </c>
      <c r="DE20" s="678"/>
      <c r="DF20" s="678"/>
      <c r="DG20" s="678"/>
      <c r="DH20" s="678"/>
      <c r="DI20" s="678"/>
      <c r="DJ20" s="678"/>
      <c r="DK20" s="678"/>
      <c r="DL20" s="678"/>
      <c r="DM20" s="678"/>
      <c r="DN20" s="678"/>
      <c r="DO20" s="678"/>
      <c r="DP20" s="679"/>
      <c r="DQ20" s="686">
        <v>13072659</v>
      </c>
      <c r="DR20" s="678"/>
      <c r="DS20" s="678"/>
      <c r="DT20" s="678"/>
      <c r="DU20" s="678"/>
      <c r="DV20" s="678"/>
      <c r="DW20" s="678"/>
      <c r="DX20" s="678"/>
      <c r="DY20" s="678"/>
      <c r="DZ20" s="678"/>
      <c r="EA20" s="678"/>
      <c r="EB20" s="678"/>
      <c r="EC20" s="687"/>
    </row>
    <row r="21" spans="2:133" ht="11.25" customHeight="1" x14ac:dyDescent="0.15">
      <c r="B21" s="674" t="s">
        <v>281</v>
      </c>
      <c r="C21" s="675"/>
      <c r="D21" s="675"/>
      <c r="E21" s="675"/>
      <c r="F21" s="675"/>
      <c r="G21" s="675"/>
      <c r="H21" s="675"/>
      <c r="I21" s="675"/>
      <c r="J21" s="675"/>
      <c r="K21" s="675"/>
      <c r="L21" s="675"/>
      <c r="M21" s="675"/>
      <c r="N21" s="675"/>
      <c r="O21" s="675"/>
      <c r="P21" s="675"/>
      <c r="Q21" s="676"/>
      <c r="R21" s="677">
        <v>740</v>
      </c>
      <c r="S21" s="678"/>
      <c r="T21" s="678"/>
      <c r="U21" s="678"/>
      <c r="V21" s="678"/>
      <c r="W21" s="678"/>
      <c r="X21" s="678"/>
      <c r="Y21" s="679"/>
      <c r="Z21" s="680">
        <v>0</v>
      </c>
      <c r="AA21" s="680"/>
      <c r="AB21" s="680"/>
      <c r="AC21" s="680"/>
      <c r="AD21" s="681" t="s">
        <v>244</v>
      </c>
      <c r="AE21" s="681"/>
      <c r="AF21" s="681"/>
      <c r="AG21" s="681"/>
      <c r="AH21" s="681"/>
      <c r="AI21" s="681"/>
      <c r="AJ21" s="681"/>
      <c r="AK21" s="681"/>
      <c r="AL21" s="682" t="s">
        <v>242</v>
      </c>
      <c r="AM21" s="683"/>
      <c r="AN21" s="683"/>
      <c r="AO21" s="684"/>
      <c r="AP21" s="695" t="s">
        <v>282</v>
      </c>
      <c r="AQ21" s="696"/>
      <c r="AR21" s="696"/>
      <c r="AS21" s="696"/>
      <c r="AT21" s="696"/>
      <c r="AU21" s="696"/>
      <c r="AV21" s="696"/>
      <c r="AW21" s="696"/>
      <c r="AX21" s="696"/>
      <c r="AY21" s="696"/>
      <c r="AZ21" s="696"/>
      <c r="BA21" s="696"/>
      <c r="BB21" s="696"/>
      <c r="BC21" s="696"/>
      <c r="BD21" s="696"/>
      <c r="BE21" s="696"/>
      <c r="BF21" s="697"/>
      <c r="BG21" s="677" t="s">
        <v>244</v>
      </c>
      <c r="BH21" s="678"/>
      <c r="BI21" s="678"/>
      <c r="BJ21" s="678"/>
      <c r="BK21" s="678"/>
      <c r="BL21" s="678"/>
      <c r="BM21" s="678"/>
      <c r="BN21" s="679"/>
      <c r="BO21" s="680" t="s">
        <v>248</v>
      </c>
      <c r="BP21" s="680"/>
      <c r="BQ21" s="680"/>
      <c r="BR21" s="680"/>
      <c r="BS21" s="686" t="s">
        <v>242</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283</v>
      </c>
      <c r="C22" s="675"/>
      <c r="D22" s="675"/>
      <c r="E22" s="675"/>
      <c r="F22" s="675"/>
      <c r="G22" s="675"/>
      <c r="H22" s="675"/>
      <c r="I22" s="675"/>
      <c r="J22" s="675"/>
      <c r="K22" s="675"/>
      <c r="L22" s="675"/>
      <c r="M22" s="675"/>
      <c r="N22" s="675"/>
      <c r="O22" s="675"/>
      <c r="P22" s="675"/>
      <c r="Q22" s="676"/>
      <c r="R22" s="677">
        <v>13656063</v>
      </c>
      <c r="S22" s="678"/>
      <c r="T22" s="678"/>
      <c r="U22" s="678"/>
      <c r="V22" s="678"/>
      <c r="W22" s="678"/>
      <c r="X22" s="678"/>
      <c r="Y22" s="679"/>
      <c r="Z22" s="680">
        <v>61.6</v>
      </c>
      <c r="AA22" s="680"/>
      <c r="AB22" s="680"/>
      <c r="AC22" s="680"/>
      <c r="AD22" s="681">
        <v>12732959</v>
      </c>
      <c r="AE22" s="681"/>
      <c r="AF22" s="681"/>
      <c r="AG22" s="681"/>
      <c r="AH22" s="681"/>
      <c r="AI22" s="681"/>
      <c r="AJ22" s="681"/>
      <c r="AK22" s="681"/>
      <c r="AL22" s="682">
        <v>99.5</v>
      </c>
      <c r="AM22" s="683"/>
      <c r="AN22" s="683"/>
      <c r="AO22" s="684"/>
      <c r="AP22" s="695" t="s">
        <v>284</v>
      </c>
      <c r="AQ22" s="696"/>
      <c r="AR22" s="696"/>
      <c r="AS22" s="696"/>
      <c r="AT22" s="696"/>
      <c r="AU22" s="696"/>
      <c r="AV22" s="696"/>
      <c r="AW22" s="696"/>
      <c r="AX22" s="696"/>
      <c r="AY22" s="696"/>
      <c r="AZ22" s="696"/>
      <c r="BA22" s="696"/>
      <c r="BB22" s="696"/>
      <c r="BC22" s="696"/>
      <c r="BD22" s="696"/>
      <c r="BE22" s="696"/>
      <c r="BF22" s="697"/>
      <c r="BG22" s="677" t="s">
        <v>137</v>
      </c>
      <c r="BH22" s="678"/>
      <c r="BI22" s="678"/>
      <c r="BJ22" s="678"/>
      <c r="BK22" s="678"/>
      <c r="BL22" s="678"/>
      <c r="BM22" s="678"/>
      <c r="BN22" s="679"/>
      <c r="BO22" s="680" t="s">
        <v>242</v>
      </c>
      <c r="BP22" s="680"/>
      <c r="BQ22" s="680"/>
      <c r="BR22" s="680"/>
      <c r="BS22" s="686" t="s">
        <v>250</v>
      </c>
      <c r="BT22" s="678"/>
      <c r="BU22" s="678"/>
      <c r="BV22" s="678"/>
      <c r="BW22" s="678"/>
      <c r="BX22" s="678"/>
      <c r="BY22" s="678"/>
      <c r="BZ22" s="678"/>
      <c r="CA22" s="678"/>
      <c r="CB22" s="687"/>
      <c r="CD22" s="659" t="s">
        <v>285</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286</v>
      </c>
      <c r="C23" s="675"/>
      <c r="D23" s="675"/>
      <c r="E23" s="675"/>
      <c r="F23" s="675"/>
      <c r="G23" s="675"/>
      <c r="H23" s="675"/>
      <c r="I23" s="675"/>
      <c r="J23" s="675"/>
      <c r="K23" s="675"/>
      <c r="L23" s="675"/>
      <c r="M23" s="675"/>
      <c r="N23" s="675"/>
      <c r="O23" s="675"/>
      <c r="P23" s="675"/>
      <c r="Q23" s="676"/>
      <c r="R23" s="677">
        <v>8243</v>
      </c>
      <c r="S23" s="678"/>
      <c r="T23" s="678"/>
      <c r="U23" s="678"/>
      <c r="V23" s="678"/>
      <c r="W23" s="678"/>
      <c r="X23" s="678"/>
      <c r="Y23" s="679"/>
      <c r="Z23" s="680">
        <v>0</v>
      </c>
      <c r="AA23" s="680"/>
      <c r="AB23" s="680"/>
      <c r="AC23" s="680"/>
      <c r="AD23" s="681">
        <v>8243</v>
      </c>
      <c r="AE23" s="681"/>
      <c r="AF23" s="681"/>
      <c r="AG23" s="681"/>
      <c r="AH23" s="681"/>
      <c r="AI23" s="681"/>
      <c r="AJ23" s="681"/>
      <c r="AK23" s="681"/>
      <c r="AL23" s="682">
        <v>0.1</v>
      </c>
      <c r="AM23" s="683"/>
      <c r="AN23" s="683"/>
      <c r="AO23" s="684"/>
      <c r="AP23" s="695" t="s">
        <v>287</v>
      </c>
      <c r="AQ23" s="696"/>
      <c r="AR23" s="696"/>
      <c r="AS23" s="696"/>
      <c r="AT23" s="696"/>
      <c r="AU23" s="696"/>
      <c r="AV23" s="696"/>
      <c r="AW23" s="696"/>
      <c r="AX23" s="696"/>
      <c r="AY23" s="696"/>
      <c r="AZ23" s="696"/>
      <c r="BA23" s="696"/>
      <c r="BB23" s="696"/>
      <c r="BC23" s="696"/>
      <c r="BD23" s="696"/>
      <c r="BE23" s="696"/>
      <c r="BF23" s="697"/>
      <c r="BG23" s="677">
        <v>777514</v>
      </c>
      <c r="BH23" s="678"/>
      <c r="BI23" s="678"/>
      <c r="BJ23" s="678"/>
      <c r="BK23" s="678"/>
      <c r="BL23" s="678"/>
      <c r="BM23" s="678"/>
      <c r="BN23" s="679"/>
      <c r="BO23" s="680">
        <v>6.5</v>
      </c>
      <c r="BP23" s="680"/>
      <c r="BQ23" s="680"/>
      <c r="BR23" s="680"/>
      <c r="BS23" s="686" t="s">
        <v>244</v>
      </c>
      <c r="BT23" s="678"/>
      <c r="BU23" s="678"/>
      <c r="BV23" s="678"/>
      <c r="BW23" s="678"/>
      <c r="BX23" s="678"/>
      <c r="BY23" s="678"/>
      <c r="BZ23" s="678"/>
      <c r="CA23" s="678"/>
      <c r="CB23" s="687"/>
      <c r="CD23" s="659" t="s">
        <v>222</v>
      </c>
      <c r="CE23" s="660"/>
      <c r="CF23" s="660"/>
      <c r="CG23" s="660"/>
      <c r="CH23" s="660"/>
      <c r="CI23" s="660"/>
      <c r="CJ23" s="660"/>
      <c r="CK23" s="660"/>
      <c r="CL23" s="660"/>
      <c r="CM23" s="660"/>
      <c r="CN23" s="660"/>
      <c r="CO23" s="660"/>
      <c r="CP23" s="660"/>
      <c r="CQ23" s="661"/>
      <c r="CR23" s="659" t="s">
        <v>288</v>
      </c>
      <c r="CS23" s="660"/>
      <c r="CT23" s="660"/>
      <c r="CU23" s="660"/>
      <c r="CV23" s="660"/>
      <c r="CW23" s="660"/>
      <c r="CX23" s="660"/>
      <c r="CY23" s="661"/>
      <c r="CZ23" s="659" t="s">
        <v>289</v>
      </c>
      <c r="DA23" s="660"/>
      <c r="DB23" s="660"/>
      <c r="DC23" s="661"/>
      <c r="DD23" s="659" t="s">
        <v>290</v>
      </c>
      <c r="DE23" s="660"/>
      <c r="DF23" s="660"/>
      <c r="DG23" s="660"/>
      <c r="DH23" s="660"/>
      <c r="DI23" s="660"/>
      <c r="DJ23" s="660"/>
      <c r="DK23" s="661"/>
      <c r="DL23" s="707" t="s">
        <v>291</v>
      </c>
      <c r="DM23" s="708"/>
      <c r="DN23" s="708"/>
      <c r="DO23" s="708"/>
      <c r="DP23" s="708"/>
      <c r="DQ23" s="708"/>
      <c r="DR23" s="708"/>
      <c r="DS23" s="708"/>
      <c r="DT23" s="708"/>
      <c r="DU23" s="708"/>
      <c r="DV23" s="709"/>
      <c r="DW23" s="659" t="s">
        <v>292</v>
      </c>
      <c r="DX23" s="660"/>
      <c r="DY23" s="660"/>
      <c r="DZ23" s="660"/>
      <c r="EA23" s="660"/>
      <c r="EB23" s="660"/>
      <c r="EC23" s="661"/>
    </row>
    <row r="24" spans="2:133" ht="11.25" customHeight="1" x14ac:dyDescent="0.15">
      <c r="B24" s="674" t="s">
        <v>293</v>
      </c>
      <c r="C24" s="675"/>
      <c r="D24" s="675"/>
      <c r="E24" s="675"/>
      <c r="F24" s="675"/>
      <c r="G24" s="675"/>
      <c r="H24" s="675"/>
      <c r="I24" s="675"/>
      <c r="J24" s="675"/>
      <c r="K24" s="675"/>
      <c r="L24" s="675"/>
      <c r="M24" s="675"/>
      <c r="N24" s="675"/>
      <c r="O24" s="675"/>
      <c r="P24" s="675"/>
      <c r="Q24" s="676"/>
      <c r="R24" s="677">
        <v>76633</v>
      </c>
      <c r="S24" s="678"/>
      <c r="T24" s="678"/>
      <c r="U24" s="678"/>
      <c r="V24" s="678"/>
      <c r="W24" s="678"/>
      <c r="X24" s="678"/>
      <c r="Y24" s="679"/>
      <c r="Z24" s="680">
        <v>0.3</v>
      </c>
      <c r="AA24" s="680"/>
      <c r="AB24" s="680"/>
      <c r="AC24" s="680"/>
      <c r="AD24" s="681" t="s">
        <v>260</v>
      </c>
      <c r="AE24" s="681"/>
      <c r="AF24" s="681"/>
      <c r="AG24" s="681"/>
      <c r="AH24" s="681"/>
      <c r="AI24" s="681"/>
      <c r="AJ24" s="681"/>
      <c r="AK24" s="681"/>
      <c r="AL24" s="682" t="s">
        <v>260</v>
      </c>
      <c r="AM24" s="683"/>
      <c r="AN24" s="683"/>
      <c r="AO24" s="684"/>
      <c r="AP24" s="695" t="s">
        <v>294</v>
      </c>
      <c r="AQ24" s="696"/>
      <c r="AR24" s="696"/>
      <c r="AS24" s="696"/>
      <c r="AT24" s="696"/>
      <c r="AU24" s="696"/>
      <c r="AV24" s="696"/>
      <c r="AW24" s="696"/>
      <c r="AX24" s="696"/>
      <c r="AY24" s="696"/>
      <c r="AZ24" s="696"/>
      <c r="BA24" s="696"/>
      <c r="BB24" s="696"/>
      <c r="BC24" s="696"/>
      <c r="BD24" s="696"/>
      <c r="BE24" s="696"/>
      <c r="BF24" s="697"/>
      <c r="BG24" s="677" t="s">
        <v>137</v>
      </c>
      <c r="BH24" s="678"/>
      <c r="BI24" s="678"/>
      <c r="BJ24" s="678"/>
      <c r="BK24" s="678"/>
      <c r="BL24" s="678"/>
      <c r="BM24" s="678"/>
      <c r="BN24" s="679"/>
      <c r="BO24" s="680" t="s">
        <v>242</v>
      </c>
      <c r="BP24" s="680"/>
      <c r="BQ24" s="680"/>
      <c r="BR24" s="680"/>
      <c r="BS24" s="686" t="s">
        <v>242</v>
      </c>
      <c r="BT24" s="678"/>
      <c r="BU24" s="678"/>
      <c r="BV24" s="678"/>
      <c r="BW24" s="678"/>
      <c r="BX24" s="678"/>
      <c r="BY24" s="678"/>
      <c r="BZ24" s="678"/>
      <c r="CA24" s="678"/>
      <c r="CB24" s="687"/>
      <c r="CD24" s="688" t="s">
        <v>295</v>
      </c>
      <c r="CE24" s="689"/>
      <c r="CF24" s="689"/>
      <c r="CG24" s="689"/>
      <c r="CH24" s="689"/>
      <c r="CI24" s="689"/>
      <c r="CJ24" s="689"/>
      <c r="CK24" s="689"/>
      <c r="CL24" s="689"/>
      <c r="CM24" s="689"/>
      <c r="CN24" s="689"/>
      <c r="CO24" s="689"/>
      <c r="CP24" s="689"/>
      <c r="CQ24" s="690"/>
      <c r="CR24" s="666">
        <v>8845312</v>
      </c>
      <c r="CS24" s="667"/>
      <c r="CT24" s="667"/>
      <c r="CU24" s="667"/>
      <c r="CV24" s="667"/>
      <c r="CW24" s="667"/>
      <c r="CX24" s="667"/>
      <c r="CY24" s="668"/>
      <c r="CZ24" s="671">
        <v>42.2</v>
      </c>
      <c r="DA24" s="672"/>
      <c r="DB24" s="672"/>
      <c r="DC24" s="691"/>
      <c r="DD24" s="710">
        <v>5080120</v>
      </c>
      <c r="DE24" s="667"/>
      <c r="DF24" s="667"/>
      <c r="DG24" s="667"/>
      <c r="DH24" s="667"/>
      <c r="DI24" s="667"/>
      <c r="DJ24" s="667"/>
      <c r="DK24" s="668"/>
      <c r="DL24" s="710">
        <v>5063086</v>
      </c>
      <c r="DM24" s="667"/>
      <c r="DN24" s="667"/>
      <c r="DO24" s="667"/>
      <c r="DP24" s="667"/>
      <c r="DQ24" s="667"/>
      <c r="DR24" s="667"/>
      <c r="DS24" s="667"/>
      <c r="DT24" s="667"/>
      <c r="DU24" s="667"/>
      <c r="DV24" s="668"/>
      <c r="DW24" s="671">
        <v>39.6</v>
      </c>
      <c r="DX24" s="672"/>
      <c r="DY24" s="672"/>
      <c r="DZ24" s="672"/>
      <c r="EA24" s="672"/>
      <c r="EB24" s="672"/>
      <c r="EC24" s="673"/>
    </row>
    <row r="25" spans="2:133" ht="11.25" customHeight="1" x14ac:dyDescent="0.15">
      <c r="B25" s="674" t="s">
        <v>296</v>
      </c>
      <c r="C25" s="675"/>
      <c r="D25" s="675"/>
      <c r="E25" s="675"/>
      <c r="F25" s="675"/>
      <c r="G25" s="675"/>
      <c r="H25" s="675"/>
      <c r="I25" s="675"/>
      <c r="J25" s="675"/>
      <c r="K25" s="675"/>
      <c r="L25" s="675"/>
      <c r="M25" s="675"/>
      <c r="N25" s="675"/>
      <c r="O25" s="675"/>
      <c r="P25" s="675"/>
      <c r="Q25" s="676"/>
      <c r="R25" s="677">
        <v>351610</v>
      </c>
      <c r="S25" s="678"/>
      <c r="T25" s="678"/>
      <c r="U25" s="678"/>
      <c r="V25" s="678"/>
      <c r="W25" s="678"/>
      <c r="X25" s="678"/>
      <c r="Y25" s="679"/>
      <c r="Z25" s="680">
        <v>1.6</v>
      </c>
      <c r="AA25" s="680"/>
      <c r="AB25" s="680"/>
      <c r="AC25" s="680"/>
      <c r="AD25" s="681">
        <v>40001</v>
      </c>
      <c r="AE25" s="681"/>
      <c r="AF25" s="681"/>
      <c r="AG25" s="681"/>
      <c r="AH25" s="681"/>
      <c r="AI25" s="681"/>
      <c r="AJ25" s="681"/>
      <c r="AK25" s="681"/>
      <c r="AL25" s="682">
        <v>0.3</v>
      </c>
      <c r="AM25" s="683"/>
      <c r="AN25" s="683"/>
      <c r="AO25" s="684"/>
      <c r="AP25" s="695" t="s">
        <v>297</v>
      </c>
      <c r="AQ25" s="696"/>
      <c r="AR25" s="696"/>
      <c r="AS25" s="696"/>
      <c r="AT25" s="696"/>
      <c r="AU25" s="696"/>
      <c r="AV25" s="696"/>
      <c r="AW25" s="696"/>
      <c r="AX25" s="696"/>
      <c r="AY25" s="696"/>
      <c r="AZ25" s="696"/>
      <c r="BA25" s="696"/>
      <c r="BB25" s="696"/>
      <c r="BC25" s="696"/>
      <c r="BD25" s="696"/>
      <c r="BE25" s="696"/>
      <c r="BF25" s="697"/>
      <c r="BG25" s="677" t="s">
        <v>242</v>
      </c>
      <c r="BH25" s="678"/>
      <c r="BI25" s="678"/>
      <c r="BJ25" s="678"/>
      <c r="BK25" s="678"/>
      <c r="BL25" s="678"/>
      <c r="BM25" s="678"/>
      <c r="BN25" s="679"/>
      <c r="BO25" s="680" t="s">
        <v>244</v>
      </c>
      <c r="BP25" s="680"/>
      <c r="BQ25" s="680"/>
      <c r="BR25" s="680"/>
      <c r="BS25" s="686" t="s">
        <v>242</v>
      </c>
      <c r="BT25" s="678"/>
      <c r="BU25" s="678"/>
      <c r="BV25" s="678"/>
      <c r="BW25" s="678"/>
      <c r="BX25" s="678"/>
      <c r="BY25" s="678"/>
      <c r="BZ25" s="678"/>
      <c r="CA25" s="678"/>
      <c r="CB25" s="687"/>
      <c r="CD25" s="692" t="s">
        <v>298</v>
      </c>
      <c r="CE25" s="693"/>
      <c r="CF25" s="693"/>
      <c r="CG25" s="693"/>
      <c r="CH25" s="693"/>
      <c r="CI25" s="693"/>
      <c r="CJ25" s="693"/>
      <c r="CK25" s="693"/>
      <c r="CL25" s="693"/>
      <c r="CM25" s="693"/>
      <c r="CN25" s="693"/>
      <c r="CO25" s="693"/>
      <c r="CP25" s="693"/>
      <c r="CQ25" s="694"/>
      <c r="CR25" s="677">
        <v>3087079</v>
      </c>
      <c r="CS25" s="713"/>
      <c r="CT25" s="713"/>
      <c r="CU25" s="713"/>
      <c r="CV25" s="713"/>
      <c r="CW25" s="713"/>
      <c r="CX25" s="713"/>
      <c r="CY25" s="714"/>
      <c r="CZ25" s="682">
        <v>14.7</v>
      </c>
      <c r="DA25" s="711"/>
      <c r="DB25" s="711"/>
      <c r="DC25" s="715"/>
      <c r="DD25" s="686">
        <v>2838564</v>
      </c>
      <c r="DE25" s="713"/>
      <c r="DF25" s="713"/>
      <c r="DG25" s="713"/>
      <c r="DH25" s="713"/>
      <c r="DI25" s="713"/>
      <c r="DJ25" s="713"/>
      <c r="DK25" s="714"/>
      <c r="DL25" s="686">
        <v>2825433</v>
      </c>
      <c r="DM25" s="713"/>
      <c r="DN25" s="713"/>
      <c r="DO25" s="713"/>
      <c r="DP25" s="713"/>
      <c r="DQ25" s="713"/>
      <c r="DR25" s="713"/>
      <c r="DS25" s="713"/>
      <c r="DT25" s="713"/>
      <c r="DU25" s="713"/>
      <c r="DV25" s="714"/>
      <c r="DW25" s="682">
        <v>22.1</v>
      </c>
      <c r="DX25" s="711"/>
      <c r="DY25" s="711"/>
      <c r="DZ25" s="711"/>
      <c r="EA25" s="711"/>
      <c r="EB25" s="711"/>
      <c r="EC25" s="712"/>
    </row>
    <row r="26" spans="2:133" ht="11.25" customHeight="1" x14ac:dyDescent="0.15">
      <c r="B26" s="674" t="s">
        <v>299</v>
      </c>
      <c r="C26" s="675"/>
      <c r="D26" s="675"/>
      <c r="E26" s="675"/>
      <c r="F26" s="675"/>
      <c r="G26" s="675"/>
      <c r="H26" s="675"/>
      <c r="I26" s="675"/>
      <c r="J26" s="675"/>
      <c r="K26" s="675"/>
      <c r="L26" s="675"/>
      <c r="M26" s="675"/>
      <c r="N26" s="675"/>
      <c r="O26" s="675"/>
      <c r="P26" s="675"/>
      <c r="Q26" s="676"/>
      <c r="R26" s="677">
        <v>32977</v>
      </c>
      <c r="S26" s="678"/>
      <c r="T26" s="678"/>
      <c r="U26" s="678"/>
      <c r="V26" s="678"/>
      <c r="W26" s="678"/>
      <c r="X26" s="678"/>
      <c r="Y26" s="679"/>
      <c r="Z26" s="680">
        <v>0.1</v>
      </c>
      <c r="AA26" s="680"/>
      <c r="AB26" s="680"/>
      <c r="AC26" s="680"/>
      <c r="AD26" s="681">
        <v>10</v>
      </c>
      <c r="AE26" s="681"/>
      <c r="AF26" s="681"/>
      <c r="AG26" s="681"/>
      <c r="AH26" s="681"/>
      <c r="AI26" s="681"/>
      <c r="AJ26" s="681"/>
      <c r="AK26" s="681"/>
      <c r="AL26" s="682">
        <v>0</v>
      </c>
      <c r="AM26" s="683"/>
      <c r="AN26" s="683"/>
      <c r="AO26" s="684"/>
      <c r="AP26" s="695" t="s">
        <v>300</v>
      </c>
      <c r="AQ26" s="716"/>
      <c r="AR26" s="716"/>
      <c r="AS26" s="716"/>
      <c r="AT26" s="716"/>
      <c r="AU26" s="716"/>
      <c r="AV26" s="716"/>
      <c r="AW26" s="716"/>
      <c r="AX26" s="716"/>
      <c r="AY26" s="716"/>
      <c r="AZ26" s="716"/>
      <c r="BA26" s="716"/>
      <c r="BB26" s="716"/>
      <c r="BC26" s="716"/>
      <c r="BD26" s="716"/>
      <c r="BE26" s="716"/>
      <c r="BF26" s="697"/>
      <c r="BG26" s="677" t="s">
        <v>242</v>
      </c>
      <c r="BH26" s="678"/>
      <c r="BI26" s="678"/>
      <c r="BJ26" s="678"/>
      <c r="BK26" s="678"/>
      <c r="BL26" s="678"/>
      <c r="BM26" s="678"/>
      <c r="BN26" s="679"/>
      <c r="BO26" s="680" t="s">
        <v>244</v>
      </c>
      <c r="BP26" s="680"/>
      <c r="BQ26" s="680"/>
      <c r="BR26" s="680"/>
      <c r="BS26" s="686" t="s">
        <v>242</v>
      </c>
      <c r="BT26" s="678"/>
      <c r="BU26" s="678"/>
      <c r="BV26" s="678"/>
      <c r="BW26" s="678"/>
      <c r="BX26" s="678"/>
      <c r="BY26" s="678"/>
      <c r="BZ26" s="678"/>
      <c r="CA26" s="678"/>
      <c r="CB26" s="687"/>
      <c r="CD26" s="692" t="s">
        <v>301</v>
      </c>
      <c r="CE26" s="693"/>
      <c r="CF26" s="693"/>
      <c r="CG26" s="693"/>
      <c r="CH26" s="693"/>
      <c r="CI26" s="693"/>
      <c r="CJ26" s="693"/>
      <c r="CK26" s="693"/>
      <c r="CL26" s="693"/>
      <c r="CM26" s="693"/>
      <c r="CN26" s="693"/>
      <c r="CO26" s="693"/>
      <c r="CP26" s="693"/>
      <c r="CQ26" s="694"/>
      <c r="CR26" s="677">
        <v>1919779</v>
      </c>
      <c r="CS26" s="678"/>
      <c r="CT26" s="678"/>
      <c r="CU26" s="678"/>
      <c r="CV26" s="678"/>
      <c r="CW26" s="678"/>
      <c r="CX26" s="678"/>
      <c r="CY26" s="679"/>
      <c r="CZ26" s="682">
        <v>9.1999999999999993</v>
      </c>
      <c r="DA26" s="711"/>
      <c r="DB26" s="711"/>
      <c r="DC26" s="715"/>
      <c r="DD26" s="686">
        <v>1703840</v>
      </c>
      <c r="DE26" s="678"/>
      <c r="DF26" s="678"/>
      <c r="DG26" s="678"/>
      <c r="DH26" s="678"/>
      <c r="DI26" s="678"/>
      <c r="DJ26" s="678"/>
      <c r="DK26" s="679"/>
      <c r="DL26" s="686" t="s">
        <v>244</v>
      </c>
      <c r="DM26" s="678"/>
      <c r="DN26" s="678"/>
      <c r="DO26" s="678"/>
      <c r="DP26" s="678"/>
      <c r="DQ26" s="678"/>
      <c r="DR26" s="678"/>
      <c r="DS26" s="678"/>
      <c r="DT26" s="678"/>
      <c r="DU26" s="678"/>
      <c r="DV26" s="679"/>
      <c r="DW26" s="682" t="s">
        <v>242</v>
      </c>
      <c r="DX26" s="711"/>
      <c r="DY26" s="711"/>
      <c r="DZ26" s="711"/>
      <c r="EA26" s="711"/>
      <c r="EB26" s="711"/>
      <c r="EC26" s="712"/>
    </row>
    <row r="27" spans="2:133" ht="11.25" customHeight="1" x14ac:dyDescent="0.15">
      <c r="B27" s="674" t="s">
        <v>302</v>
      </c>
      <c r="C27" s="675"/>
      <c r="D27" s="675"/>
      <c r="E27" s="675"/>
      <c r="F27" s="675"/>
      <c r="G27" s="675"/>
      <c r="H27" s="675"/>
      <c r="I27" s="675"/>
      <c r="J27" s="675"/>
      <c r="K27" s="675"/>
      <c r="L27" s="675"/>
      <c r="M27" s="675"/>
      <c r="N27" s="675"/>
      <c r="O27" s="675"/>
      <c r="P27" s="675"/>
      <c r="Q27" s="676"/>
      <c r="R27" s="677">
        <v>2745215</v>
      </c>
      <c r="S27" s="678"/>
      <c r="T27" s="678"/>
      <c r="U27" s="678"/>
      <c r="V27" s="678"/>
      <c r="W27" s="678"/>
      <c r="X27" s="678"/>
      <c r="Y27" s="679"/>
      <c r="Z27" s="680">
        <v>12.4</v>
      </c>
      <c r="AA27" s="680"/>
      <c r="AB27" s="680"/>
      <c r="AC27" s="680"/>
      <c r="AD27" s="681" t="s">
        <v>242</v>
      </c>
      <c r="AE27" s="681"/>
      <c r="AF27" s="681"/>
      <c r="AG27" s="681"/>
      <c r="AH27" s="681"/>
      <c r="AI27" s="681"/>
      <c r="AJ27" s="681"/>
      <c r="AK27" s="681"/>
      <c r="AL27" s="682" t="s">
        <v>244</v>
      </c>
      <c r="AM27" s="683"/>
      <c r="AN27" s="683"/>
      <c r="AO27" s="684"/>
      <c r="AP27" s="674" t="s">
        <v>303</v>
      </c>
      <c r="AQ27" s="675"/>
      <c r="AR27" s="675"/>
      <c r="AS27" s="675"/>
      <c r="AT27" s="675"/>
      <c r="AU27" s="675"/>
      <c r="AV27" s="675"/>
      <c r="AW27" s="675"/>
      <c r="AX27" s="675"/>
      <c r="AY27" s="675"/>
      <c r="AZ27" s="675"/>
      <c r="BA27" s="675"/>
      <c r="BB27" s="675"/>
      <c r="BC27" s="675"/>
      <c r="BD27" s="675"/>
      <c r="BE27" s="675"/>
      <c r="BF27" s="676"/>
      <c r="BG27" s="677">
        <v>11999955</v>
      </c>
      <c r="BH27" s="678"/>
      <c r="BI27" s="678"/>
      <c r="BJ27" s="678"/>
      <c r="BK27" s="678"/>
      <c r="BL27" s="678"/>
      <c r="BM27" s="678"/>
      <c r="BN27" s="679"/>
      <c r="BO27" s="680">
        <v>100</v>
      </c>
      <c r="BP27" s="680"/>
      <c r="BQ27" s="680"/>
      <c r="BR27" s="680"/>
      <c r="BS27" s="686">
        <v>171442</v>
      </c>
      <c r="BT27" s="678"/>
      <c r="BU27" s="678"/>
      <c r="BV27" s="678"/>
      <c r="BW27" s="678"/>
      <c r="BX27" s="678"/>
      <c r="BY27" s="678"/>
      <c r="BZ27" s="678"/>
      <c r="CA27" s="678"/>
      <c r="CB27" s="687"/>
      <c r="CD27" s="692" t="s">
        <v>304</v>
      </c>
      <c r="CE27" s="693"/>
      <c r="CF27" s="693"/>
      <c r="CG27" s="693"/>
      <c r="CH27" s="693"/>
      <c r="CI27" s="693"/>
      <c r="CJ27" s="693"/>
      <c r="CK27" s="693"/>
      <c r="CL27" s="693"/>
      <c r="CM27" s="693"/>
      <c r="CN27" s="693"/>
      <c r="CO27" s="693"/>
      <c r="CP27" s="693"/>
      <c r="CQ27" s="694"/>
      <c r="CR27" s="677">
        <v>4529671</v>
      </c>
      <c r="CS27" s="713"/>
      <c r="CT27" s="713"/>
      <c r="CU27" s="713"/>
      <c r="CV27" s="713"/>
      <c r="CW27" s="713"/>
      <c r="CX27" s="713"/>
      <c r="CY27" s="714"/>
      <c r="CZ27" s="682">
        <v>21.6</v>
      </c>
      <c r="DA27" s="711"/>
      <c r="DB27" s="711"/>
      <c r="DC27" s="715"/>
      <c r="DD27" s="686">
        <v>1013565</v>
      </c>
      <c r="DE27" s="713"/>
      <c r="DF27" s="713"/>
      <c r="DG27" s="713"/>
      <c r="DH27" s="713"/>
      <c r="DI27" s="713"/>
      <c r="DJ27" s="713"/>
      <c r="DK27" s="714"/>
      <c r="DL27" s="686">
        <v>1009662</v>
      </c>
      <c r="DM27" s="713"/>
      <c r="DN27" s="713"/>
      <c r="DO27" s="713"/>
      <c r="DP27" s="713"/>
      <c r="DQ27" s="713"/>
      <c r="DR27" s="713"/>
      <c r="DS27" s="713"/>
      <c r="DT27" s="713"/>
      <c r="DU27" s="713"/>
      <c r="DV27" s="714"/>
      <c r="DW27" s="682">
        <v>7.9</v>
      </c>
      <c r="DX27" s="711"/>
      <c r="DY27" s="711"/>
      <c r="DZ27" s="711"/>
      <c r="EA27" s="711"/>
      <c r="EB27" s="711"/>
      <c r="EC27" s="712"/>
    </row>
    <row r="28" spans="2:133" ht="11.25" customHeight="1" x14ac:dyDescent="0.15">
      <c r="B28" s="719" t="s">
        <v>305</v>
      </c>
      <c r="C28" s="720"/>
      <c r="D28" s="720"/>
      <c r="E28" s="720"/>
      <c r="F28" s="720"/>
      <c r="G28" s="720"/>
      <c r="H28" s="720"/>
      <c r="I28" s="720"/>
      <c r="J28" s="720"/>
      <c r="K28" s="720"/>
      <c r="L28" s="720"/>
      <c r="M28" s="720"/>
      <c r="N28" s="720"/>
      <c r="O28" s="720"/>
      <c r="P28" s="720"/>
      <c r="Q28" s="721"/>
      <c r="R28" s="677" t="s">
        <v>137</v>
      </c>
      <c r="S28" s="678"/>
      <c r="T28" s="678"/>
      <c r="U28" s="678"/>
      <c r="V28" s="678"/>
      <c r="W28" s="678"/>
      <c r="X28" s="678"/>
      <c r="Y28" s="679"/>
      <c r="Z28" s="680" t="s">
        <v>242</v>
      </c>
      <c r="AA28" s="680"/>
      <c r="AB28" s="680"/>
      <c r="AC28" s="680"/>
      <c r="AD28" s="681" t="s">
        <v>242</v>
      </c>
      <c r="AE28" s="681"/>
      <c r="AF28" s="681"/>
      <c r="AG28" s="681"/>
      <c r="AH28" s="681"/>
      <c r="AI28" s="681"/>
      <c r="AJ28" s="681"/>
      <c r="AK28" s="681"/>
      <c r="AL28" s="682" t="s">
        <v>242</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306</v>
      </c>
      <c r="CE28" s="693"/>
      <c r="CF28" s="693"/>
      <c r="CG28" s="693"/>
      <c r="CH28" s="693"/>
      <c r="CI28" s="693"/>
      <c r="CJ28" s="693"/>
      <c r="CK28" s="693"/>
      <c r="CL28" s="693"/>
      <c r="CM28" s="693"/>
      <c r="CN28" s="693"/>
      <c r="CO28" s="693"/>
      <c r="CP28" s="693"/>
      <c r="CQ28" s="694"/>
      <c r="CR28" s="677">
        <v>1228562</v>
      </c>
      <c r="CS28" s="678"/>
      <c r="CT28" s="678"/>
      <c r="CU28" s="678"/>
      <c r="CV28" s="678"/>
      <c r="CW28" s="678"/>
      <c r="CX28" s="678"/>
      <c r="CY28" s="679"/>
      <c r="CZ28" s="682">
        <v>5.9</v>
      </c>
      <c r="DA28" s="711"/>
      <c r="DB28" s="711"/>
      <c r="DC28" s="715"/>
      <c r="DD28" s="686">
        <v>1227991</v>
      </c>
      <c r="DE28" s="678"/>
      <c r="DF28" s="678"/>
      <c r="DG28" s="678"/>
      <c r="DH28" s="678"/>
      <c r="DI28" s="678"/>
      <c r="DJ28" s="678"/>
      <c r="DK28" s="679"/>
      <c r="DL28" s="686">
        <v>1227991</v>
      </c>
      <c r="DM28" s="678"/>
      <c r="DN28" s="678"/>
      <c r="DO28" s="678"/>
      <c r="DP28" s="678"/>
      <c r="DQ28" s="678"/>
      <c r="DR28" s="678"/>
      <c r="DS28" s="678"/>
      <c r="DT28" s="678"/>
      <c r="DU28" s="678"/>
      <c r="DV28" s="679"/>
      <c r="DW28" s="682">
        <v>9.6</v>
      </c>
      <c r="DX28" s="711"/>
      <c r="DY28" s="711"/>
      <c r="DZ28" s="711"/>
      <c r="EA28" s="711"/>
      <c r="EB28" s="711"/>
      <c r="EC28" s="712"/>
    </row>
    <row r="29" spans="2:133" ht="11.25" customHeight="1" x14ac:dyDescent="0.15">
      <c r="B29" s="674" t="s">
        <v>307</v>
      </c>
      <c r="C29" s="675"/>
      <c r="D29" s="675"/>
      <c r="E29" s="675"/>
      <c r="F29" s="675"/>
      <c r="G29" s="675"/>
      <c r="H29" s="675"/>
      <c r="I29" s="675"/>
      <c r="J29" s="675"/>
      <c r="K29" s="675"/>
      <c r="L29" s="675"/>
      <c r="M29" s="675"/>
      <c r="N29" s="675"/>
      <c r="O29" s="675"/>
      <c r="P29" s="675"/>
      <c r="Q29" s="676"/>
      <c r="R29" s="677">
        <v>1241363</v>
      </c>
      <c r="S29" s="678"/>
      <c r="T29" s="678"/>
      <c r="U29" s="678"/>
      <c r="V29" s="678"/>
      <c r="W29" s="678"/>
      <c r="X29" s="678"/>
      <c r="Y29" s="679"/>
      <c r="Z29" s="680">
        <v>5.6</v>
      </c>
      <c r="AA29" s="680"/>
      <c r="AB29" s="680"/>
      <c r="AC29" s="680"/>
      <c r="AD29" s="681" t="s">
        <v>137</v>
      </c>
      <c r="AE29" s="681"/>
      <c r="AF29" s="681"/>
      <c r="AG29" s="681"/>
      <c r="AH29" s="681"/>
      <c r="AI29" s="681"/>
      <c r="AJ29" s="681"/>
      <c r="AK29" s="681"/>
      <c r="AL29" s="682" t="s">
        <v>260</v>
      </c>
      <c r="AM29" s="683"/>
      <c r="AN29" s="683"/>
      <c r="AO29" s="684"/>
      <c r="AP29" s="656" t="s">
        <v>222</v>
      </c>
      <c r="AQ29" s="657"/>
      <c r="AR29" s="657"/>
      <c r="AS29" s="657"/>
      <c r="AT29" s="657"/>
      <c r="AU29" s="657"/>
      <c r="AV29" s="657"/>
      <c r="AW29" s="657"/>
      <c r="AX29" s="657"/>
      <c r="AY29" s="657"/>
      <c r="AZ29" s="657"/>
      <c r="BA29" s="657"/>
      <c r="BB29" s="657"/>
      <c r="BC29" s="657"/>
      <c r="BD29" s="657"/>
      <c r="BE29" s="657"/>
      <c r="BF29" s="658"/>
      <c r="BG29" s="656" t="s">
        <v>308</v>
      </c>
      <c r="BH29" s="717"/>
      <c r="BI29" s="717"/>
      <c r="BJ29" s="717"/>
      <c r="BK29" s="717"/>
      <c r="BL29" s="717"/>
      <c r="BM29" s="717"/>
      <c r="BN29" s="717"/>
      <c r="BO29" s="717"/>
      <c r="BP29" s="717"/>
      <c r="BQ29" s="718"/>
      <c r="BR29" s="656" t="s">
        <v>309</v>
      </c>
      <c r="BS29" s="717"/>
      <c r="BT29" s="717"/>
      <c r="BU29" s="717"/>
      <c r="BV29" s="717"/>
      <c r="BW29" s="717"/>
      <c r="BX29" s="717"/>
      <c r="BY29" s="717"/>
      <c r="BZ29" s="717"/>
      <c r="CA29" s="717"/>
      <c r="CB29" s="718"/>
      <c r="CD29" s="740" t="s">
        <v>310</v>
      </c>
      <c r="CE29" s="741"/>
      <c r="CF29" s="692" t="s">
        <v>70</v>
      </c>
      <c r="CG29" s="693"/>
      <c r="CH29" s="693"/>
      <c r="CI29" s="693"/>
      <c r="CJ29" s="693"/>
      <c r="CK29" s="693"/>
      <c r="CL29" s="693"/>
      <c r="CM29" s="693"/>
      <c r="CN29" s="693"/>
      <c r="CO29" s="693"/>
      <c r="CP29" s="693"/>
      <c r="CQ29" s="694"/>
      <c r="CR29" s="677">
        <v>1228562</v>
      </c>
      <c r="CS29" s="713"/>
      <c r="CT29" s="713"/>
      <c r="CU29" s="713"/>
      <c r="CV29" s="713"/>
      <c r="CW29" s="713"/>
      <c r="CX29" s="713"/>
      <c r="CY29" s="714"/>
      <c r="CZ29" s="682">
        <v>5.9</v>
      </c>
      <c r="DA29" s="711"/>
      <c r="DB29" s="711"/>
      <c r="DC29" s="715"/>
      <c r="DD29" s="686">
        <v>1227991</v>
      </c>
      <c r="DE29" s="713"/>
      <c r="DF29" s="713"/>
      <c r="DG29" s="713"/>
      <c r="DH29" s="713"/>
      <c r="DI29" s="713"/>
      <c r="DJ29" s="713"/>
      <c r="DK29" s="714"/>
      <c r="DL29" s="686">
        <v>1227991</v>
      </c>
      <c r="DM29" s="713"/>
      <c r="DN29" s="713"/>
      <c r="DO29" s="713"/>
      <c r="DP29" s="713"/>
      <c r="DQ29" s="713"/>
      <c r="DR29" s="713"/>
      <c r="DS29" s="713"/>
      <c r="DT29" s="713"/>
      <c r="DU29" s="713"/>
      <c r="DV29" s="714"/>
      <c r="DW29" s="682">
        <v>9.6</v>
      </c>
      <c r="DX29" s="711"/>
      <c r="DY29" s="711"/>
      <c r="DZ29" s="711"/>
      <c r="EA29" s="711"/>
      <c r="EB29" s="711"/>
      <c r="EC29" s="712"/>
    </row>
    <row r="30" spans="2:133" ht="11.25" customHeight="1" x14ac:dyDescent="0.15">
      <c r="B30" s="674" t="s">
        <v>311</v>
      </c>
      <c r="C30" s="675"/>
      <c r="D30" s="675"/>
      <c r="E30" s="675"/>
      <c r="F30" s="675"/>
      <c r="G30" s="675"/>
      <c r="H30" s="675"/>
      <c r="I30" s="675"/>
      <c r="J30" s="675"/>
      <c r="K30" s="675"/>
      <c r="L30" s="675"/>
      <c r="M30" s="675"/>
      <c r="N30" s="675"/>
      <c r="O30" s="675"/>
      <c r="P30" s="675"/>
      <c r="Q30" s="676"/>
      <c r="R30" s="677">
        <v>321350</v>
      </c>
      <c r="S30" s="678"/>
      <c r="T30" s="678"/>
      <c r="U30" s="678"/>
      <c r="V30" s="678"/>
      <c r="W30" s="678"/>
      <c r="X30" s="678"/>
      <c r="Y30" s="679"/>
      <c r="Z30" s="680">
        <v>1.5</v>
      </c>
      <c r="AA30" s="680"/>
      <c r="AB30" s="680"/>
      <c r="AC30" s="680"/>
      <c r="AD30" s="681">
        <v>8074</v>
      </c>
      <c r="AE30" s="681"/>
      <c r="AF30" s="681"/>
      <c r="AG30" s="681"/>
      <c r="AH30" s="681"/>
      <c r="AI30" s="681"/>
      <c r="AJ30" s="681"/>
      <c r="AK30" s="681"/>
      <c r="AL30" s="682">
        <v>0.1</v>
      </c>
      <c r="AM30" s="683"/>
      <c r="AN30" s="683"/>
      <c r="AO30" s="684"/>
      <c r="AP30" s="725" t="s">
        <v>312</v>
      </c>
      <c r="AQ30" s="726"/>
      <c r="AR30" s="726"/>
      <c r="AS30" s="726"/>
      <c r="AT30" s="731" t="s">
        <v>313</v>
      </c>
      <c r="AU30" s="228"/>
      <c r="AV30" s="228"/>
      <c r="AW30" s="228"/>
      <c r="AX30" s="663" t="s">
        <v>187</v>
      </c>
      <c r="AY30" s="664"/>
      <c r="AZ30" s="664"/>
      <c r="BA30" s="664"/>
      <c r="BB30" s="664"/>
      <c r="BC30" s="664"/>
      <c r="BD30" s="664"/>
      <c r="BE30" s="664"/>
      <c r="BF30" s="665"/>
      <c r="BG30" s="737">
        <v>99.4</v>
      </c>
      <c r="BH30" s="738"/>
      <c r="BI30" s="738"/>
      <c r="BJ30" s="738"/>
      <c r="BK30" s="738"/>
      <c r="BL30" s="738"/>
      <c r="BM30" s="672">
        <v>98.4</v>
      </c>
      <c r="BN30" s="738"/>
      <c r="BO30" s="738"/>
      <c r="BP30" s="738"/>
      <c r="BQ30" s="739"/>
      <c r="BR30" s="737">
        <v>99.3</v>
      </c>
      <c r="BS30" s="738"/>
      <c r="BT30" s="738"/>
      <c r="BU30" s="738"/>
      <c r="BV30" s="738"/>
      <c r="BW30" s="738"/>
      <c r="BX30" s="672">
        <v>98.1</v>
      </c>
      <c r="BY30" s="738"/>
      <c r="BZ30" s="738"/>
      <c r="CA30" s="738"/>
      <c r="CB30" s="739"/>
      <c r="CD30" s="742"/>
      <c r="CE30" s="743"/>
      <c r="CF30" s="692" t="s">
        <v>314</v>
      </c>
      <c r="CG30" s="693"/>
      <c r="CH30" s="693"/>
      <c r="CI30" s="693"/>
      <c r="CJ30" s="693"/>
      <c r="CK30" s="693"/>
      <c r="CL30" s="693"/>
      <c r="CM30" s="693"/>
      <c r="CN30" s="693"/>
      <c r="CO30" s="693"/>
      <c r="CP30" s="693"/>
      <c r="CQ30" s="694"/>
      <c r="CR30" s="677">
        <v>1131243</v>
      </c>
      <c r="CS30" s="678"/>
      <c r="CT30" s="678"/>
      <c r="CU30" s="678"/>
      <c r="CV30" s="678"/>
      <c r="CW30" s="678"/>
      <c r="CX30" s="678"/>
      <c r="CY30" s="679"/>
      <c r="CZ30" s="682">
        <v>5.4</v>
      </c>
      <c r="DA30" s="711"/>
      <c r="DB30" s="711"/>
      <c r="DC30" s="715"/>
      <c r="DD30" s="686">
        <v>1130701</v>
      </c>
      <c r="DE30" s="678"/>
      <c r="DF30" s="678"/>
      <c r="DG30" s="678"/>
      <c r="DH30" s="678"/>
      <c r="DI30" s="678"/>
      <c r="DJ30" s="678"/>
      <c r="DK30" s="679"/>
      <c r="DL30" s="686">
        <v>1130701</v>
      </c>
      <c r="DM30" s="678"/>
      <c r="DN30" s="678"/>
      <c r="DO30" s="678"/>
      <c r="DP30" s="678"/>
      <c r="DQ30" s="678"/>
      <c r="DR30" s="678"/>
      <c r="DS30" s="678"/>
      <c r="DT30" s="678"/>
      <c r="DU30" s="678"/>
      <c r="DV30" s="679"/>
      <c r="DW30" s="682">
        <v>8.8000000000000007</v>
      </c>
      <c r="DX30" s="711"/>
      <c r="DY30" s="711"/>
      <c r="DZ30" s="711"/>
      <c r="EA30" s="711"/>
      <c r="EB30" s="711"/>
      <c r="EC30" s="712"/>
    </row>
    <row r="31" spans="2:133" ht="11.25" customHeight="1" x14ac:dyDescent="0.15">
      <c r="B31" s="674" t="s">
        <v>315</v>
      </c>
      <c r="C31" s="675"/>
      <c r="D31" s="675"/>
      <c r="E31" s="675"/>
      <c r="F31" s="675"/>
      <c r="G31" s="675"/>
      <c r="H31" s="675"/>
      <c r="I31" s="675"/>
      <c r="J31" s="675"/>
      <c r="K31" s="675"/>
      <c r="L31" s="675"/>
      <c r="M31" s="675"/>
      <c r="N31" s="675"/>
      <c r="O31" s="675"/>
      <c r="P31" s="675"/>
      <c r="Q31" s="676"/>
      <c r="R31" s="677">
        <v>1206475</v>
      </c>
      <c r="S31" s="678"/>
      <c r="T31" s="678"/>
      <c r="U31" s="678"/>
      <c r="V31" s="678"/>
      <c r="W31" s="678"/>
      <c r="X31" s="678"/>
      <c r="Y31" s="679"/>
      <c r="Z31" s="680">
        <v>5.4</v>
      </c>
      <c r="AA31" s="680"/>
      <c r="AB31" s="680"/>
      <c r="AC31" s="680"/>
      <c r="AD31" s="681" t="s">
        <v>137</v>
      </c>
      <c r="AE31" s="681"/>
      <c r="AF31" s="681"/>
      <c r="AG31" s="681"/>
      <c r="AH31" s="681"/>
      <c r="AI31" s="681"/>
      <c r="AJ31" s="681"/>
      <c r="AK31" s="681"/>
      <c r="AL31" s="682" t="s">
        <v>244</v>
      </c>
      <c r="AM31" s="683"/>
      <c r="AN31" s="683"/>
      <c r="AO31" s="684"/>
      <c r="AP31" s="727"/>
      <c r="AQ31" s="728"/>
      <c r="AR31" s="728"/>
      <c r="AS31" s="728"/>
      <c r="AT31" s="732"/>
      <c r="AU31" s="227" t="s">
        <v>316</v>
      </c>
      <c r="AV31" s="227"/>
      <c r="AW31" s="227"/>
      <c r="AX31" s="674" t="s">
        <v>317</v>
      </c>
      <c r="AY31" s="675"/>
      <c r="AZ31" s="675"/>
      <c r="BA31" s="675"/>
      <c r="BB31" s="675"/>
      <c r="BC31" s="675"/>
      <c r="BD31" s="675"/>
      <c r="BE31" s="675"/>
      <c r="BF31" s="676"/>
      <c r="BG31" s="734">
        <v>99.4</v>
      </c>
      <c r="BH31" s="713"/>
      <c r="BI31" s="713"/>
      <c r="BJ31" s="713"/>
      <c r="BK31" s="713"/>
      <c r="BL31" s="713"/>
      <c r="BM31" s="683">
        <v>98.3</v>
      </c>
      <c r="BN31" s="735"/>
      <c r="BO31" s="735"/>
      <c r="BP31" s="735"/>
      <c r="BQ31" s="736"/>
      <c r="BR31" s="734">
        <v>99.2</v>
      </c>
      <c r="BS31" s="713"/>
      <c r="BT31" s="713"/>
      <c r="BU31" s="713"/>
      <c r="BV31" s="713"/>
      <c r="BW31" s="713"/>
      <c r="BX31" s="683">
        <v>98</v>
      </c>
      <c r="BY31" s="735"/>
      <c r="BZ31" s="735"/>
      <c r="CA31" s="735"/>
      <c r="CB31" s="736"/>
      <c r="CD31" s="742"/>
      <c r="CE31" s="743"/>
      <c r="CF31" s="692" t="s">
        <v>318</v>
      </c>
      <c r="CG31" s="693"/>
      <c r="CH31" s="693"/>
      <c r="CI31" s="693"/>
      <c r="CJ31" s="693"/>
      <c r="CK31" s="693"/>
      <c r="CL31" s="693"/>
      <c r="CM31" s="693"/>
      <c r="CN31" s="693"/>
      <c r="CO31" s="693"/>
      <c r="CP31" s="693"/>
      <c r="CQ31" s="694"/>
      <c r="CR31" s="677">
        <v>97319</v>
      </c>
      <c r="CS31" s="713"/>
      <c r="CT31" s="713"/>
      <c r="CU31" s="713"/>
      <c r="CV31" s="713"/>
      <c r="CW31" s="713"/>
      <c r="CX31" s="713"/>
      <c r="CY31" s="714"/>
      <c r="CZ31" s="682">
        <v>0.5</v>
      </c>
      <c r="DA31" s="711"/>
      <c r="DB31" s="711"/>
      <c r="DC31" s="715"/>
      <c r="DD31" s="686">
        <v>97290</v>
      </c>
      <c r="DE31" s="713"/>
      <c r="DF31" s="713"/>
      <c r="DG31" s="713"/>
      <c r="DH31" s="713"/>
      <c r="DI31" s="713"/>
      <c r="DJ31" s="713"/>
      <c r="DK31" s="714"/>
      <c r="DL31" s="686">
        <v>97290</v>
      </c>
      <c r="DM31" s="713"/>
      <c r="DN31" s="713"/>
      <c r="DO31" s="713"/>
      <c r="DP31" s="713"/>
      <c r="DQ31" s="713"/>
      <c r="DR31" s="713"/>
      <c r="DS31" s="713"/>
      <c r="DT31" s="713"/>
      <c r="DU31" s="713"/>
      <c r="DV31" s="714"/>
      <c r="DW31" s="682">
        <v>0.8</v>
      </c>
      <c r="DX31" s="711"/>
      <c r="DY31" s="711"/>
      <c r="DZ31" s="711"/>
      <c r="EA31" s="711"/>
      <c r="EB31" s="711"/>
      <c r="EC31" s="712"/>
    </row>
    <row r="32" spans="2:133" ht="11.25" customHeight="1" x14ac:dyDescent="0.15">
      <c r="B32" s="674" t="s">
        <v>319</v>
      </c>
      <c r="C32" s="675"/>
      <c r="D32" s="675"/>
      <c r="E32" s="675"/>
      <c r="F32" s="675"/>
      <c r="G32" s="675"/>
      <c r="H32" s="675"/>
      <c r="I32" s="675"/>
      <c r="J32" s="675"/>
      <c r="K32" s="675"/>
      <c r="L32" s="675"/>
      <c r="M32" s="675"/>
      <c r="N32" s="675"/>
      <c r="O32" s="675"/>
      <c r="P32" s="675"/>
      <c r="Q32" s="676"/>
      <c r="R32" s="677">
        <v>1252614</v>
      </c>
      <c r="S32" s="678"/>
      <c r="T32" s="678"/>
      <c r="U32" s="678"/>
      <c r="V32" s="678"/>
      <c r="W32" s="678"/>
      <c r="X32" s="678"/>
      <c r="Y32" s="679"/>
      <c r="Z32" s="680">
        <v>5.7</v>
      </c>
      <c r="AA32" s="680"/>
      <c r="AB32" s="680"/>
      <c r="AC32" s="680"/>
      <c r="AD32" s="681" t="s">
        <v>260</v>
      </c>
      <c r="AE32" s="681"/>
      <c r="AF32" s="681"/>
      <c r="AG32" s="681"/>
      <c r="AH32" s="681"/>
      <c r="AI32" s="681"/>
      <c r="AJ32" s="681"/>
      <c r="AK32" s="681"/>
      <c r="AL32" s="682" t="s">
        <v>244</v>
      </c>
      <c r="AM32" s="683"/>
      <c r="AN32" s="683"/>
      <c r="AO32" s="684"/>
      <c r="AP32" s="729"/>
      <c r="AQ32" s="730"/>
      <c r="AR32" s="730"/>
      <c r="AS32" s="730"/>
      <c r="AT32" s="733"/>
      <c r="AU32" s="229"/>
      <c r="AV32" s="229"/>
      <c r="AW32" s="229"/>
      <c r="AX32" s="722" t="s">
        <v>320</v>
      </c>
      <c r="AY32" s="723"/>
      <c r="AZ32" s="723"/>
      <c r="BA32" s="723"/>
      <c r="BB32" s="723"/>
      <c r="BC32" s="723"/>
      <c r="BD32" s="723"/>
      <c r="BE32" s="723"/>
      <c r="BF32" s="724"/>
      <c r="BG32" s="746">
        <v>99.3</v>
      </c>
      <c r="BH32" s="747"/>
      <c r="BI32" s="747"/>
      <c r="BJ32" s="747"/>
      <c r="BK32" s="747"/>
      <c r="BL32" s="747"/>
      <c r="BM32" s="748">
        <v>98.4</v>
      </c>
      <c r="BN32" s="747"/>
      <c r="BO32" s="747"/>
      <c r="BP32" s="747"/>
      <c r="BQ32" s="749"/>
      <c r="BR32" s="746">
        <v>99.3</v>
      </c>
      <c r="BS32" s="747"/>
      <c r="BT32" s="747"/>
      <c r="BU32" s="747"/>
      <c r="BV32" s="747"/>
      <c r="BW32" s="747"/>
      <c r="BX32" s="748">
        <v>98.2</v>
      </c>
      <c r="BY32" s="747"/>
      <c r="BZ32" s="747"/>
      <c r="CA32" s="747"/>
      <c r="CB32" s="749"/>
      <c r="CD32" s="744"/>
      <c r="CE32" s="745"/>
      <c r="CF32" s="692" t="s">
        <v>321</v>
      </c>
      <c r="CG32" s="693"/>
      <c r="CH32" s="693"/>
      <c r="CI32" s="693"/>
      <c r="CJ32" s="693"/>
      <c r="CK32" s="693"/>
      <c r="CL32" s="693"/>
      <c r="CM32" s="693"/>
      <c r="CN32" s="693"/>
      <c r="CO32" s="693"/>
      <c r="CP32" s="693"/>
      <c r="CQ32" s="694"/>
      <c r="CR32" s="677" t="s">
        <v>244</v>
      </c>
      <c r="CS32" s="678"/>
      <c r="CT32" s="678"/>
      <c r="CU32" s="678"/>
      <c r="CV32" s="678"/>
      <c r="CW32" s="678"/>
      <c r="CX32" s="678"/>
      <c r="CY32" s="679"/>
      <c r="CZ32" s="682" t="s">
        <v>260</v>
      </c>
      <c r="DA32" s="711"/>
      <c r="DB32" s="711"/>
      <c r="DC32" s="715"/>
      <c r="DD32" s="686" t="s">
        <v>260</v>
      </c>
      <c r="DE32" s="678"/>
      <c r="DF32" s="678"/>
      <c r="DG32" s="678"/>
      <c r="DH32" s="678"/>
      <c r="DI32" s="678"/>
      <c r="DJ32" s="678"/>
      <c r="DK32" s="679"/>
      <c r="DL32" s="686" t="s">
        <v>244</v>
      </c>
      <c r="DM32" s="678"/>
      <c r="DN32" s="678"/>
      <c r="DO32" s="678"/>
      <c r="DP32" s="678"/>
      <c r="DQ32" s="678"/>
      <c r="DR32" s="678"/>
      <c r="DS32" s="678"/>
      <c r="DT32" s="678"/>
      <c r="DU32" s="678"/>
      <c r="DV32" s="679"/>
      <c r="DW32" s="682" t="s">
        <v>242</v>
      </c>
      <c r="DX32" s="711"/>
      <c r="DY32" s="711"/>
      <c r="DZ32" s="711"/>
      <c r="EA32" s="711"/>
      <c r="EB32" s="711"/>
      <c r="EC32" s="712"/>
    </row>
    <row r="33" spans="2:133" ht="11.25" customHeight="1" x14ac:dyDescent="0.15">
      <c r="B33" s="674" t="s">
        <v>322</v>
      </c>
      <c r="C33" s="675"/>
      <c r="D33" s="675"/>
      <c r="E33" s="675"/>
      <c r="F33" s="675"/>
      <c r="G33" s="675"/>
      <c r="H33" s="675"/>
      <c r="I33" s="675"/>
      <c r="J33" s="675"/>
      <c r="K33" s="675"/>
      <c r="L33" s="675"/>
      <c r="M33" s="675"/>
      <c r="N33" s="675"/>
      <c r="O33" s="675"/>
      <c r="P33" s="675"/>
      <c r="Q33" s="676"/>
      <c r="R33" s="677">
        <v>424866</v>
      </c>
      <c r="S33" s="678"/>
      <c r="T33" s="678"/>
      <c r="U33" s="678"/>
      <c r="V33" s="678"/>
      <c r="W33" s="678"/>
      <c r="X33" s="678"/>
      <c r="Y33" s="679"/>
      <c r="Z33" s="680">
        <v>1.9</v>
      </c>
      <c r="AA33" s="680"/>
      <c r="AB33" s="680"/>
      <c r="AC33" s="680"/>
      <c r="AD33" s="681" t="s">
        <v>242</v>
      </c>
      <c r="AE33" s="681"/>
      <c r="AF33" s="681"/>
      <c r="AG33" s="681"/>
      <c r="AH33" s="681"/>
      <c r="AI33" s="681"/>
      <c r="AJ33" s="681"/>
      <c r="AK33" s="681"/>
      <c r="AL33" s="682" t="s">
        <v>260</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323</v>
      </c>
      <c r="CE33" s="693"/>
      <c r="CF33" s="693"/>
      <c r="CG33" s="693"/>
      <c r="CH33" s="693"/>
      <c r="CI33" s="693"/>
      <c r="CJ33" s="693"/>
      <c r="CK33" s="693"/>
      <c r="CL33" s="693"/>
      <c r="CM33" s="693"/>
      <c r="CN33" s="693"/>
      <c r="CO33" s="693"/>
      <c r="CP33" s="693"/>
      <c r="CQ33" s="694"/>
      <c r="CR33" s="677">
        <v>10230179</v>
      </c>
      <c r="CS33" s="713"/>
      <c r="CT33" s="713"/>
      <c r="CU33" s="713"/>
      <c r="CV33" s="713"/>
      <c r="CW33" s="713"/>
      <c r="CX33" s="713"/>
      <c r="CY33" s="714"/>
      <c r="CZ33" s="682">
        <v>48.8</v>
      </c>
      <c r="DA33" s="711"/>
      <c r="DB33" s="711"/>
      <c r="DC33" s="715"/>
      <c r="DD33" s="686">
        <v>7050795</v>
      </c>
      <c r="DE33" s="713"/>
      <c r="DF33" s="713"/>
      <c r="DG33" s="713"/>
      <c r="DH33" s="713"/>
      <c r="DI33" s="713"/>
      <c r="DJ33" s="713"/>
      <c r="DK33" s="714"/>
      <c r="DL33" s="686">
        <v>5582083</v>
      </c>
      <c r="DM33" s="713"/>
      <c r="DN33" s="713"/>
      <c r="DO33" s="713"/>
      <c r="DP33" s="713"/>
      <c r="DQ33" s="713"/>
      <c r="DR33" s="713"/>
      <c r="DS33" s="713"/>
      <c r="DT33" s="713"/>
      <c r="DU33" s="713"/>
      <c r="DV33" s="714"/>
      <c r="DW33" s="682">
        <v>43.6</v>
      </c>
      <c r="DX33" s="711"/>
      <c r="DY33" s="711"/>
      <c r="DZ33" s="711"/>
      <c r="EA33" s="711"/>
      <c r="EB33" s="711"/>
      <c r="EC33" s="712"/>
    </row>
    <row r="34" spans="2:133" ht="11.25" customHeight="1" x14ac:dyDescent="0.15">
      <c r="B34" s="674" t="s">
        <v>324</v>
      </c>
      <c r="C34" s="675"/>
      <c r="D34" s="675"/>
      <c r="E34" s="675"/>
      <c r="F34" s="675"/>
      <c r="G34" s="675"/>
      <c r="H34" s="675"/>
      <c r="I34" s="675"/>
      <c r="J34" s="675"/>
      <c r="K34" s="675"/>
      <c r="L34" s="675"/>
      <c r="M34" s="675"/>
      <c r="N34" s="675"/>
      <c r="O34" s="675"/>
      <c r="P34" s="675"/>
      <c r="Q34" s="676"/>
      <c r="R34" s="677">
        <v>552723</v>
      </c>
      <c r="S34" s="678"/>
      <c r="T34" s="678"/>
      <c r="U34" s="678"/>
      <c r="V34" s="678"/>
      <c r="W34" s="678"/>
      <c r="X34" s="678"/>
      <c r="Y34" s="679"/>
      <c r="Z34" s="680">
        <v>2.5</v>
      </c>
      <c r="AA34" s="680"/>
      <c r="AB34" s="680"/>
      <c r="AC34" s="680"/>
      <c r="AD34" s="681">
        <v>12262</v>
      </c>
      <c r="AE34" s="681"/>
      <c r="AF34" s="681"/>
      <c r="AG34" s="681"/>
      <c r="AH34" s="681"/>
      <c r="AI34" s="681"/>
      <c r="AJ34" s="681"/>
      <c r="AK34" s="681"/>
      <c r="AL34" s="682">
        <v>0.1</v>
      </c>
      <c r="AM34" s="683"/>
      <c r="AN34" s="683"/>
      <c r="AO34" s="684"/>
      <c r="AP34" s="232"/>
      <c r="AQ34" s="656" t="s">
        <v>325</v>
      </c>
      <c r="AR34" s="657"/>
      <c r="AS34" s="657"/>
      <c r="AT34" s="657"/>
      <c r="AU34" s="657"/>
      <c r="AV34" s="657"/>
      <c r="AW34" s="657"/>
      <c r="AX34" s="657"/>
      <c r="AY34" s="657"/>
      <c r="AZ34" s="657"/>
      <c r="BA34" s="657"/>
      <c r="BB34" s="657"/>
      <c r="BC34" s="657"/>
      <c r="BD34" s="657"/>
      <c r="BE34" s="657"/>
      <c r="BF34" s="658"/>
      <c r="BG34" s="656" t="s">
        <v>326</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327</v>
      </c>
      <c r="CE34" s="693"/>
      <c r="CF34" s="693"/>
      <c r="CG34" s="693"/>
      <c r="CH34" s="693"/>
      <c r="CI34" s="693"/>
      <c r="CJ34" s="693"/>
      <c r="CK34" s="693"/>
      <c r="CL34" s="693"/>
      <c r="CM34" s="693"/>
      <c r="CN34" s="693"/>
      <c r="CO34" s="693"/>
      <c r="CP34" s="693"/>
      <c r="CQ34" s="694"/>
      <c r="CR34" s="677">
        <v>4005775</v>
      </c>
      <c r="CS34" s="678"/>
      <c r="CT34" s="678"/>
      <c r="CU34" s="678"/>
      <c r="CV34" s="678"/>
      <c r="CW34" s="678"/>
      <c r="CX34" s="678"/>
      <c r="CY34" s="679"/>
      <c r="CZ34" s="682">
        <v>19.100000000000001</v>
      </c>
      <c r="DA34" s="711"/>
      <c r="DB34" s="711"/>
      <c r="DC34" s="715"/>
      <c r="DD34" s="686">
        <v>2644395</v>
      </c>
      <c r="DE34" s="678"/>
      <c r="DF34" s="678"/>
      <c r="DG34" s="678"/>
      <c r="DH34" s="678"/>
      <c r="DI34" s="678"/>
      <c r="DJ34" s="678"/>
      <c r="DK34" s="679"/>
      <c r="DL34" s="686">
        <v>2405169</v>
      </c>
      <c r="DM34" s="678"/>
      <c r="DN34" s="678"/>
      <c r="DO34" s="678"/>
      <c r="DP34" s="678"/>
      <c r="DQ34" s="678"/>
      <c r="DR34" s="678"/>
      <c r="DS34" s="678"/>
      <c r="DT34" s="678"/>
      <c r="DU34" s="678"/>
      <c r="DV34" s="679"/>
      <c r="DW34" s="682">
        <v>18.8</v>
      </c>
      <c r="DX34" s="711"/>
      <c r="DY34" s="711"/>
      <c r="DZ34" s="711"/>
      <c r="EA34" s="711"/>
      <c r="EB34" s="711"/>
      <c r="EC34" s="712"/>
    </row>
    <row r="35" spans="2:133" ht="11.25" customHeight="1" x14ac:dyDescent="0.15">
      <c r="B35" s="674" t="s">
        <v>328</v>
      </c>
      <c r="C35" s="675"/>
      <c r="D35" s="675"/>
      <c r="E35" s="675"/>
      <c r="F35" s="675"/>
      <c r="G35" s="675"/>
      <c r="H35" s="675"/>
      <c r="I35" s="675"/>
      <c r="J35" s="675"/>
      <c r="K35" s="675"/>
      <c r="L35" s="675"/>
      <c r="M35" s="675"/>
      <c r="N35" s="675"/>
      <c r="O35" s="675"/>
      <c r="P35" s="675"/>
      <c r="Q35" s="676"/>
      <c r="R35" s="677">
        <v>291000</v>
      </c>
      <c r="S35" s="678"/>
      <c r="T35" s="678"/>
      <c r="U35" s="678"/>
      <c r="V35" s="678"/>
      <c r="W35" s="678"/>
      <c r="X35" s="678"/>
      <c r="Y35" s="679"/>
      <c r="Z35" s="680">
        <v>1.3</v>
      </c>
      <c r="AA35" s="680"/>
      <c r="AB35" s="680"/>
      <c r="AC35" s="680"/>
      <c r="AD35" s="681" t="s">
        <v>244</v>
      </c>
      <c r="AE35" s="681"/>
      <c r="AF35" s="681"/>
      <c r="AG35" s="681"/>
      <c r="AH35" s="681"/>
      <c r="AI35" s="681"/>
      <c r="AJ35" s="681"/>
      <c r="AK35" s="681"/>
      <c r="AL35" s="682" t="s">
        <v>242</v>
      </c>
      <c r="AM35" s="683"/>
      <c r="AN35" s="683"/>
      <c r="AO35" s="684"/>
      <c r="AP35" s="232"/>
      <c r="AQ35" s="750" t="s">
        <v>329</v>
      </c>
      <c r="AR35" s="751"/>
      <c r="AS35" s="751"/>
      <c r="AT35" s="751"/>
      <c r="AU35" s="751"/>
      <c r="AV35" s="751"/>
      <c r="AW35" s="751"/>
      <c r="AX35" s="751"/>
      <c r="AY35" s="752"/>
      <c r="AZ35" s="666">
        <v>1589467</v>
      </c>
      <c r="BA35" s="667"/>
      <c r="BB35" s="667"/>
      <c r="BC35" s="667"/>
      <c r="BD35" s="667"/>
      <c r="BE35" s="667"/>
      <c r="BF35" s="753"/>
      <c r="BG35" s="688" t="s">
        <v>330</v>
      </c>
      <c r="BH35" s="689"/>
      <c r="BI35" s="689"/>
      <c r="BJ35" s="689"/>
      <c r="BK35" s="689"/>
      <c r="BL35" s="689"/>
      <c r="BM35" s="689"/>
      <c r="BN35" s="689"/>
      <c r="BO35" s="689"/>
      <c r="BP35" s="689"/>
      <c r="BQ35" s="689"/>
      <c r="BR35" s="689"/>
      <c r="BS35" s="689"/>
      <c r="BT35" s="689"/>
      <c r="BU35" s="690"/>
      <c r="BV35" s="666">
        <v>93706</v>
      </c>
      <c r="BW35" s="667"/>
      <c r="BX35" s="667"/>
      <c r="BY35" s="667"/>
      <c r="BZ35" s="667"/>
      <c r="CA35" s="667"/>
      <c r="CB35" s="753"/>
      <c r="CD35" s="692" t="s">
        <v>331</v>
      </c>
      <c r="CE35" s="693"/>
      <c r="CF35" s="693"/>
      <c r="CG35" s="693"/>
      <c r="CH35" s="693"/>
      <c r="CI35" s="693"/>
      <c r="CJ35" s="693"/>
      <c r="CK35" s="693"/>
      <c r="CL35" s="693"/>
      <c r="CM35" s="693"/>
      <c r="CN35" s="693"/>
      <c r="CO35" s="693"/>
      <c r="CP35" s="693"/>
      <c r="CQ35" s="694"/>
      <c r="CR35" s="677">
        <v>94208</v>
      </c>
      <c r="CS35" s="713"/>
      <c r="CT35" s="713"/>
      <c r="CU35" s="713"/>
      <c r="CV35" s="713"/>
      <c r="CW35" s="713"/>
      <c r="CX35" s="713"/>
      <c r="CY35" s="714"/>
      <c r="CZ35" s="682">
        <v>0.4</v>
      </c>
      <c r="DA35" s="711"/>
      <c r="DB35" s="711"/>
      <c r="DC35" s="715"/>
      <c r="DD35" s="686">
        <v>94208</v>
      </c>
      <c r="DE35" s="713"/>
      <c r="DF35" s="713"/>
      <c r="DG35" s="713"/>
      <c r="DH35" s="713"/>
      <c r="DI35" s="713"/>
      <c r="DJ35" s="713"/>
      <c r="DK35" s="714"/>
      <c r="DL35" s="686">
        <v>94208</v>
      </c>
      <c r="DM35" s="713"/>
      <c r="DN35" s="713"/>
      <c r="DO35" s="713"/>
      <c r="DP35" s="713"/>
      <c r="DQ35" s="713"/>
      <c r="DR35" s="713"/>
      <c r="DS35" s="713"/>
      <c r="DT35" s="713"/>
      <c r="DU35" s="713"/>
      <c r="DV35" s="714"/>
      <c r="DW35" s="682">
        <v>0.7</v>
      </c>
      <c r="DX35" s="711"/>
      <c r="DY35" s="711"/>
      <c r="DZ35" s="711"/>
      <c r="EA35" s="711"/>
      <c r="EB35" s="711"/>
      <c r="EC35" s="712"/>
    </row>
    <row r="36" spans="2:133" ht="11.25" customHeight="1" x14ac:dyDescent="0.15">
      <c r="B36" s="674" t="s">
        <v>332</v>
      </c>
      <c r="C36" s="675"/>
      <c r="D36" s="675"/>
      <c r="E36" s="675"/>
      <c r="F36" s="675"/>
      <c r="G36" s="675"/>
      <c r="H36" s="675"/>
      <c r="I36" s="675"/>
      <c r="J36" s="675"/>
      <c r="K36" s="675"/>
      <c r="L36" s="675"/>
      <c r="M36" s="675"/>
      <c r="N36" s="675"/>
      <c r="O36" s="675"/>
      <c r="P36" s="675"/>
      <c r="Q36" s="676"/>
      <c r="R36" s="677" t="s">
        <v>242</v>
      </c>
      <c r="S36" s="678"/>
      <c r="T36" s="678"/>
      <c r="U36" s="678"/>
      <c r="V36" s="678"/>
      <c r="W36" s="678"/>
      <c r="X36" s="678"/>
      <c r="Y36" s="679"/>
      <c r="Z36" s="680" t="s">
        <v>244</v>
      </c>
      <c r="AA36" s="680"/>
      <c r="AB36" s="680"/>
      <c r="AC36" s="680"/>
      <c r="AD36" s="681" t="s">
        <v>244</v>
      </c>
      <c r="AE36" s="681"/>
      <c r="AF36" s="681"/>
      <c r="AG36" s="681"/>
      <c r="AH36" s="681"/>
      <c r="AI36" s="681"/>
      <c r="AJ36" s="681"/>
      <c r="AK36" s="681"/>
      <c r="AL36" s="682" t="s">
        <v>137</v>
      </c>
      <c r="AM36" s="683"/>
      <c r="AN36" s="683"/>
      <c r="AO36" s="684"/>
      <c r="AQ36" s="754" t="s">
        <v>333</v>
      </c>
      <c r="AR36" s="755"/>
      <c r="AS36" s="755"/>
      <c r="AT36" s="755"/>
      <c r="AU36" s="755"/>
      <c r="AV36" s="755"/>
      <c r="AW36" s="755"/>
      <c r="AX36" s="755"/>
      <c r="AY36" s="756"/>
      <c r="AZ36" s="677">
        <v>98845</v>
      </c>
      <c r="BA36" s="678"/>
      <c r="BB36" s="678"/>
      <c r="BC36" s="678"/>
      <c r="BD36" s="713"/>
      <c r="BE36" s="713"/>
      <c r="BF36" s="736"/>
      <c r="BG36" s="692" t="s">
        <v>334</v>
      </c>
      <c r="BH36" s="693"/>
      <c r="BI36" s="693"/>
      <c r="BJ36" s="693"/>
      <c r="BK36" s="693"/>
      <c r="BL36" s="693"/>
      <c r="BM36" s="693"/>
      <c r="BN36" s="693"/>
      <c r="BO36" s="693"/>
      <c r="BP36" s="693"/>
      <c r="BQ36" s="693"/>
      <c r="BR36" s="693"/>
      <c r="BS36" s="693"/>
      <c r="BT36" s="693"/>
      <c r="BU36" s="694"/>
      <c r="BV36" s="677">
        <v>81242</v>
      </c>
      <c r="BW36" s="678"/>
      <c r="BX36" s="678"/>
      <c r="BY36" s="678"/>
      <c r="BZ36" s="678"/>
      <c r="CA36" s="678"/>
      <c r="CB36" s="687"/>
      <c r="CD36" s="692" t="s">
        <v>335</v>
      </c>
      <c r="CE36" s="693"/>
      <c r="CF36" s="693"/>
      <c r="CG36" s="693"/>
      <c r="CH36" s="693"/>
      <c r="CI36" s="693"/>
      <c r="CJ36" s="693"/>
      <c r="CK36" s="693"/>
      <c r="CL36" s="693"/>
      <c r="CM36" s="693"/>
      <c r="CN36" s="693"/>
      <c r="CO36" s="693"/>
      <c r="CP36" s="693"/>
      <c r="CQ36" s="694"/>
      <c r="CR36" s="677">
        <v>3181332</v>
      </c>
      <c r="CS36" s="678"/>
      <c r="CT36" s="678"/>
      <c r="CU36" s="678"/>
      <c r="CV36" s="678"/>
      <c r="CW36" s="678"/>
      <c r="CX36" s="678"/>
      <c r="CY36" s="679"/>
      <c r="CZ36" s="682">
        <v>15.2</v>
      </c>
      <c r="DA36" s="711"/>
      <c r="DB36" s="711"/>
      <c r="DC36" s="715"/>
      <c r="DD36" s="686">
        <v>2844098</v>
      </c>
      <c r="DE36" s="678"/>
      <c r="DF36" s="678"/>
      <c r="DG36" s="678"/>
      <c r="DH36" s="678"/>
      <c r="DI36" s="678"/>
      <c r="DJ36" s="678"/>
      <c r="DK36" s="679"/>
      <c r="DL36" s="686">
        <v>1955264</v>
      </c>
      <c r="DM36" s="678"/>
      <c r="DN36" s="678"/>
      <c r="DO36" s="678"/>
      <c r="DP36" s="678"/>
      <c r="DQ36" s="678"/>
      <c r="DR36" s="678"/>
      <c r="DS36" s="678"/>
      <c r="DT36" s="678"/>
      <c r="DU36" s="678"/>
      <c r="DV36" s="679"/>
      <c r="DW36" s="682">
        <v>15.3</v>
      </c>
      <c r="DX36" s="711"/>
      <c r="DY36" s="711"/>
      <c r="DZ36" s="711"/>
      <c r="EA36" s="711"/>
      <c r="EB36" s="711"/>
      <c r="EC36" s="712"/>
    </row>
    <row r="37" spans="2:133" ht="11.25" customHeight="1" x14ac:dyDescent="0.15">
      <c r="B37" s="674" t="s">
        <v>336</v>
      </c>
      <c r="C37" s="675"/>
      <c r="D37" s="675"/>
      <c r="E37" s="675"/>
      <c r="F37" s="675"/>
      <c r="G37" s="675"/>
      <c r="H37" s="675"/>
      <c r="I37" s="675"/>
      <c r="J37" s="675"/>
      <c r="K37" s="675"/>
      <c r="L37" s="675"/>
      <c r="M37" s="675"/>
      <c r="N37" s="675"/>
      <c r="O37" s="675"/>
      <c r="P37" s="675"/>
      <c r="Q37" s="676"/>
      <c r="R37" s="677" t="s">
        <v>137</v>
      </c>
      <c r="S37" s="678"/>
      <c r="T37" s="678"/>
      <c r="U37" s="678"/>
      <c r="V37" s="678"/>
      <c r="W37" s="678"/>
      <c r="X37" s="678"/>
      <c r="Y37" s="679"/>
      <c r="Z37" s="680" t="s">
        <v>260</v>
      </c>
      <c r="AA37" s="680"/>
      <c r="AB37" s="680"/>
      <c r="AC37" s="680"/>
      <c r="AD37" s="681" t="s">
        <v>242</v>
      </c>
      <c r="AE37" s="681"/>
      <c r="AF37" s="681"/>
      <c r="AG37" s="681"/>
      <c r="AH37" s="681"/>
      <c r="AI37" s="681"/>
      <c r="AJ37" s="681"/>
      <c r="AK37" s="681"/>
      <c r="AL37" s="682" t="s">
        <v>248</v>
      </c>
      <c r="AM37" s="683"/>
      <c r="AN37" s="683"/>
      <c r="AO37" s="684"/>
      <c r="AQ37" s="754" t="s">
        <v>337</v>
      </c>
      <c r="AR37" s="755"/>
      <c r="AS37" s="755"/>
      <c r="AT37" s="755"/>
      <c r="AU37" s="755"/>
      <c r="AV37" s="755"/>
      <c r="AW37" s="755"/>
      <c r="AX37" s="755"/>
      <c r="AY37" s="756"/>
      <c r="AZ37" s="677">
        <v>29403</v>
      </c>
      <c r="BA37" s="678"/>
      <c r="BB37" s="678"/>
      <c r="BC37" s="678"/>
      <c r="BD37" s="713"/>
      <c r="BE37" s="713"/>
      <c r="BF37" s="736"/>
      <c r="BG37" s="692" t="s">
        <v>338</v>
      </c>
      <c r="BH37" s="693"/>
      <c r="BI37" s="693"/>
      <c r="BJ37" s="693"/>
      <c r="BK37" s="693"/>
      <c r="BL37" s="693"/>
      <c r="BM37" s="693"/>
      <c r="BN37" s="693"/>
      <c r="BO37" s="693"/>
      <c r="BP37" s="693"/>
      <c r="BQ37" s="693"/>
      <c r="BR37" s="693"/>
      <c r="BS37" s="693"/>
      <c r="BT37" s="693"/>
      <c r="BU37" s="694"/>
      <c r="BV37" s="677">
        <v>7765</v>
      </c>
      <c r="BW37" s="678"/>
      <c r="BX37" s="678"/>
      <c r="BY37" s="678"/>
      <c r="BZ37" s="678"/>
      <c r="CA37" s="678"/>
      <c r="CB37" s="687"/>
      <c r="CD37" s="692" t="s">
        <v>339</v>
      </c>
      <c r="CE37" s="693"/>
      <c r="CF37" s="693"/>
      <c r="CG37" s="693"/>
      <c r="CH37" s="693"/>
      <c r="CI37" s="693"/>
      <c r="CJ37" s="693"/>
      <c r="CK37" s="693"/>
      <c r="CL37" s="693"/>
      <c r="CM37" s="693"/>
      <c r="CN37" s="693"/>
      <c r="CO37" s="693"/>
      <c r="CP37" s="693"/>
      <c r="CQ37" s="694"/>
      <c r="CR37" s="677">
        <v>1669250</v>
      </c>
      <c r="CS37" s="713"/>
      <c r="CT37" s="713"/>
      <c r="CU37" s="713"/>
      <c r="CV37" s="713"/>
      <c r="CW37" s="713"/>
      <c r="CX37" s="713"/>
      <c r="CY37" s="714"/>
      <c r="CZ37" s="682">
        <v>8</v>
      </c>
      <c r="DA37" s="711"/>
      <c r="DB37" s="711"/>
      <c r="DC37" s="715"/>
      <c r="DD37" s="686">
        <v>1669250</v>
      </c>
      <c r="DE37" s="713"/>
      <c r="DF37" s="713"/>
      <c r="DG37" s="713"/>
      <c r="DH37" s="713"/>
      <c r="DI37" s="713"/>
      <c r="DJ37" s="713"/>
      <c r="DK37" s="714"/>
      <c r="DL37" s="686">
        <v>1661381</v>
      </c>
      <c r="DM37" s="713"/>
      <c r="DN37" s="713"/>
      <c r="DO37" s="713"/>
      <c r="DP37" s="713"/>
      <c r="DQ37" s="713"/>
      <c r="DR37" s="713"/>
      <c r="DS37" s="713"/>
      <c r="DT37" s="713"/>
      <c r="DU37" s="713"/>
      <c r="DV37" s="714"/>
      <c r="DW37" s="682">
        <v>13</v>
      </c>
      <c r="DX37" s="711"/>
      <c r="DY37" s="711"/>
      <c r="DZ37" s="711"/>
      <c r="EA37" s="711"/>
      <c r="EB37" s="711"/>
      <c r="EC37" s="712"/>
    </row>
    <row r="38" spans="2:133" ht="11.25" customHeight="1" x14ac:dyDescent="0.15">
      <c r="B38" s="722" t="s">
        <v>340</v>
      </c>
      <c r="C38" s="723"/>
      <c r="D38" s="723"/>
      <c r="E38" s="723"/>
      <c r="F38" s="723"/>
      <c r="G38" s="723"/>
      <c r="H38" s="723"/>
      <c r="I38" s="723"/>
      <c r="J38" s="723"/>
      <c r="K38" s="723"/>
      <c r="L38" s="723"/>
      <c r="M38" s="723"/>
      <c r="N38" s="723"/>
      <c r="O38" s="723"/>
      <c r="P38" s="723"/>
      <c r="Q38" s="724"/>
      <c r="R38" s="757">
        <v>22161132</v>
      </c>
      <c r="S38" s="758"/>
      <c r="T38" s="758"/>
      <c r="U38" s="758"/>
      <c r="V38" s="758"/>
      <c r="W38" s="758"/>
      <c r="X38" s="758"/>
      <c r="Y38" s="759"/>
      <c r="Z38" s="760">
        <v>100</v>
      </c>
      <c r="AA38" s="760"/>
      <c r="AB38" s="760"/>
      <c r="AC38" s="760"/>
      <c r="AD38" s="761">
        <v>12801549</v>
      </c>
      <c r="AE38" s="761"/>
      <c r="AF38" s="761"/>
      <c r="AG38" s="761"/>
      <c r="AH38" s="761"/>
      <c r="AI38" s="761"/>
      <c r="AJ38" s="761"/>
      <c r="AK38" s="761"/>
      <c r="AL38" s="762">
        <v>100</v>
      </c>
      <c r="AM38" s="748"/>
      <c r="AN38" s="748"/>
      <c r="AO38" s="763"/>
      <c r="AQ38" s="754" t="s">
        <v>341</v>
      </c>
      <c r="AR38" s="755"/>
      <c r="AS38" s="755"/>
      <c r="AT38" s="755"/>
      <c r="AU38" s="755"/>
      <c r="AV38" s="755"/>
      <c r="AW38" s="755"/>
      <c r="AX38" s="755"/>
      <c r="AY38" s="756"/>
      <c r="AZ38" s="677" t="s">
        <v>242</v>
      </c>
      <c r="BA38" s="678"/>
      <c r="BB38" s="678"/>
      <c r="BC38" s="678"/>
      <c r="BD38" s="713"/>
      <c r="BE38" s="713"/>
      <c r="BF38" s="736"/>
      <c r="BG38" s="692" t="s">
        <v>342</v>
      </c>
      <c r="BH38" s="693"/>
      <c r="BI38" s="693"/>
      <c r="BJ38" s="693"/>
      <c r="BK38" s="693"/>
      <c r="BL38" s="693"/>
      <c r="BM38" s="693"/>
      <c r="BN38" s="693"/>
      <c r="BO38" s="693"/>
      <c r="BP38" s="693"/>
      <c r="BQ38" s="693"/>
      <c r="BR38" s="693"/>
      <c r="BS38" s="693"/>
      <c r="BT38" s="693"/>
      <c r="BU38" s="694"/>
      <c r="BV38" s="677">
        <v>12739</v>
      </c>
      <c r="BW38" s="678"/>
      <c r="BX38" s="678"/>
      <c r="BY38" s="678"/>
      <c r="BZ38" s="678"/>
      <c r="CA38" s="678"/>
      <c r="CB38" s="687"/>
      <c r="CD38" s="692" t="s">
        <v>343</v>
      </c>
      <c r="CE38" s="693"/>
      <c r="CF38" s="693"/>
      <c r="CG38" s="693"/>
      <c r="CH38" s="693"/>
      <c r="CI38" s="693"/>
      <c r="CJ38" s="693"/>
      <c r="CK38" s="693"/>
      <c r="CL38" s="693"/>
      <c r="CM38" s="693"/>
      <c r="CN38" s="693"/>
      <c r="CO38" s="693"/>
      <c r="CP38" s="693"/>
      <c r="CQ38" s="694"/>
      <c r="CR38" s="677">
        <v>1496525</v>
      </c>
      <c r="CS38" s="678"/>
      <c r="CT38" s="678"/>
      <c r="CU38" s="678"/>
      <c r="CV38" s="678"/>
      <c r="CW38" s="678"/>
      <c r="CX38" s="678"/>
      <c r="CY38" s="679"/>
      <c r="CZ38" s="682">
        <v>7.1</v>
      </c>
      <c r="DA38" s="711"/>
      <c r="DB38" s="711"/>
      <c r="DC38" s="715"/>
      <c r="DD38" s="686">
        <v>1159399</v>
      </c>
      <c r="DE38" s="678"/>
      <c r="DF38" s="678"/>
      <c r="DG38" s="678"/>
      <c r="DH38" s="678"/>
      <c r="DI38" s="678"/>
      <c r="DJ38" s="678"/>
      <c r="DK38" s="679"/>
      <c r="DL38" s="686">
        <v>1127442</v>
      </c>
      <c r="DM38" s="678"/>
      <c r="DN38" s="678"/>
      <c r="DO38" s="678"/>
      <c r="DP38" s="678"/>
      <c r="DQ38" s="678"/>
      <c r="DR38" s="678"/>
      <c r="DS38" s="678"/>
      <c r="DT38" s="678"/>
      <c r="DU38" s="678"/>
      <c r="DV38" s="679"/>
      <c r="DW38" s="682">
        <v>8.8000000000000007</v>
      </c>
      <c r="DX38" s="711"/>
      <c r="DY38" s="711"/>
      <c r="DZ38" s="711"/>
      <c r="EA38" s="711"/>
      <c r="EB38" s="711"/>
      <c r="EC38" s="712"/>
    </row>
    <row r="39" spans="2:133" ht="11.25" customHeight="1" x14ac:dyDescent="0.15">
      <c r="AQ39" s="754" t="s">
        <v>344</v>
      </c>
      <c r="AR39" s="755"/>
      <c r="AS39" s="755"/>
      <c r="AT39" s="755"/>
      <c r="AU39" s="755"/>
      <c r="AV39" s="755"/>
      <c r="AW39" s="755"/>
      <c r="AX39" s="755"/>
      <c r="AY39" s="756"/>
      <c r="AZ39" s="677" t="s">
        <v>242</v>
      </c>
      <c r="BA39" s="678"/>
      <c r="BB39" s="678"/>
      <c r="BC39" s="678"/>
      <c r="BD39" s="713"/>
      <c r="BE39" s="713"/>
      <c r="BF39" s="736"/>
      <c r="BG39" s="768" t="s">
        <v>345</v>
      </c>
      <c r="BH39" s="769"/>
      <c r="BI39" s="769"/>
      <c r="BJ39" s="769"/>
      <c r="BK39" s="769"/>
      <c r="BL39" s="233"/>
      <c r="BM39" s="693" t="s">
        <v>346</v>
      </c>
      <c r="BN39" s="693"/>
      <c r="BO39" s="693"/>
      <c r="BP39" s="693"/>
      <c r="BQ39" s="693"/>
      <c r="BR39" s="693"/>
      <c r="BS39" s="693"/>
      <c r="BT39" s="693"/>
      <c r="BU39" s="694"/>
      <c r="BV39" s="677">
        <v>121</v>
      </c>
      <c r="BW39" s="678"/>
      <c r="BX39" s="678"/>
      <c r="BY39" s="678"/>
      <c r="BZ39" s="678"/>
      <c r="CA39" s="678"/>
      <c r="CB39" s="687"/>
      <c r="CD39" s="692" t="s">
        <v>347</v>
      </c>
      <c r="CE39" s="693"/>
      <c r="CF39" s="693"/>
      <c r="CG39" s="693"/>
      <c r="CH39" s="693"/>
      <c r="CI39" s="693"/>
      <c r="CJ39" s="693"/>
      <c r="CK39" s="693"/>
      <c r="CL39" s="693"/>
      <c r="CM39" s="693"/>
      <c r="CN39" s="693"/>
      <c r="CO39" s="693"/>
      <c r="CP39" s="693"/>
      <c r="CQ39" s="694"/>
      <c r="CR39" s="677">
        <v>1446339</v>
      </c>
      <c r="CS39" s="713"/>
      <c r="CT39" s="713"/>
      <c r="CU39" s="713"/>
      <c r="CV39" s="713"/>
      <c r="CW39" s="713"/>
      <c r="CX39" s="713"/>
      <c r="CY39" s="714"/>
      <c r="CZ39" s="682">
        <v>6.9</v>
      </c>
      <c r="DA39" s="711"/>
      <c r="DB39" s="711"/>
      <c r="DC39" s="715"/>
      <c r="DD39" s="686">
        <v>303497</v>
      </c>
      <c r="DE39" s="713"/>
      <c r="DF39" s="713"/>
      <c r="DG39" s="713"/>
      <c r="DH39" s="713"/>
      <c r="DI39" s="713"/>
      <c r="DJ39" s="713"/>
      <c r="DK39" s="714"/>
      <c r="DL39" s="686" t="s">
        <v>250</v>
      </c>
      <c r="DM39" s="713"/>
      <c r="DN39" s="713"/>
      <c r="DO39" s="713"/>
      <c r="DP39" s="713"/>
      <c r="DQ39" s="713"/>
      <c r="DR39" s="713"/>
      <c r="DS39" s="713"/>
      <c r="DT39" s="713"/>
      <c r="DU39" s="713"/>
      <c r="DV39" s="714"/>
      <c r="DW39" s="682" t="s">
        <v>260</v>
      </c>
      <c r="DX39" s="711"/>
      <c r="DY39" s="711"/>
      <c r="DZ39" s="711"/>
      <c r="EA39" s="711"/>
      <c r="EB39" s="711"/>
      <c r="EC39" s="712"/>
    </row>
    <row r="40" spans="2:133" ht="11.25" customHeight="1" x14ac:dyDescent="0.15">
      <c r="AQ40" s="754" t="s">
        <v>348</v>
      </c>
      <c r="AR40" s="755"/>
      <c r="AS40" s="755"/>
      <c r="AT40" s="755"/>
      <c r="AU40" s="755"/>
      <c r="AV40" s="755"/>
      <c r="AW40" s="755"/>
      <c r="AX40" s="755"/>
      <c r="AY40" s="756"/>
      <c r="AZ40" s="677">
        <v>391248</v>
      </c>
      <c r="BA40" s="678"/>
      <c r="BB40" s="678"/>
      <c r="BC40" s="678"/>
      <c r="BD40" s="713"/>
      <c r="BE40" s="713"/>
      <c r="BF40" s="736"/>
      <c r="BG40" s="768"/>
      <c r="BH40" s="769"/>
      <c r="BI40" s="769"/>
      <c r="BJ40" s="769"/>
      <c r="BK40" s="769"/>
      <c r="BL40" s="233"/>
      <c r="BM40" s="693" t="s">
        <v>349</v>
      </c>
      <c r="BN40" s="693"/>
      <c r="BO40" s="693"/>
      <c r="BP40" s="693"/>
      <c r="BQ40" s="693"/>
      <c r="BR40" s="693"/>
      <c r="BS40" s="693"/>
      <c r="BT40" s="693"/>
      <c r="BU40" s="694"/>
      <c r="BV40" s="677" t="s">
        <v>244</v>
      </c>
      <c r="BW40" s="678"/>
      <c r="BX40" s="678"/>
      <c r="BY40" s="678"/>
      <c r="BZ40" s="678"/>
      <c r="CA40" s="678"/>
      <c r="CB40" s="687"/>
      <c r="CD40" s="692" t="s">
        <v>350</v>
      </c>
      <c r="CE40" s="693"/>
      <c r="CF40" s="693"/>
      <c r="CG40" s="693"/>
      <c r="CH40" s="693"/>
      <c r="CI40" s="693"/>
      <c r="CJ40" s="693"/>
      <c r="CK40" s="693"/>
      <c r="CL40" s="693"/>
      <c r="CM40" s="693"/>
      <c r="CN40" s="693"/>
      <c r="CO40" s="693"/>
      <c r="CP40" s="693"/>
      <c r="CQ40" s="694"/>
      <c r="CR40" s="677">
        <v>6000</v>
      </c>
      <c r="CS40" s="678"/>
      <c r="CT40" s="678"/>
      <c r="CU40" s="678"/>
      <c r="CV40" s="678"/>
      <c r="CW40" s="678"/>
      <c r="CX40" s="678"/>
      <c r="CY40" s="679"/>
      <c r="CZ40" s="682">
        <v>0</v>
      </c>
      <c r="DA40" s="711"/>
      <c r="DB40" s="711"/>
      <c r="DC40" s="715"/>
      <c r="DD40" s="686">
        <v>5198</v>
      </c>
      <c r="DE40" s="678"/>
      <c r="DF40" s="678"/>
      <c r="DG40" s="678"/>
      <c r="DH40" s="678"/>
      <c r="DI40" s="678"/>
      <c r="DJ40" s="678"/>
      <c r="DK40" s="679"/>
      <c r="DL40" s="686" t="s">
        <v>244</v>
      </c>
      <c r="DM40" s="678"/>
      <c r="DN40" s="678"/>
      <c r="DO40" s="678"/>
      <c r="DP40" s="678"/>
      <c r="DQ40" s="678"/>
      <c r="DR40" s="678"/>
      <c r="DS40" s="678"/>
      <c r="DT40" s="678"/>
      <c r="DU40" s="678"/>
      <c r="DV40" s="679"/>
      <c r="DW40" s="682" t="s">
        <v>244</v>
      </c>
      <c r="DX40" s="711"/>
      <c r="DY40" s="711"/>
      <c r="DZ40" s="711"/>
      <c r="EA40" s="711"/>
      <c r="EB40" s="711"/>
      <c r="EC40" s="712"/>
    </row>
    <row r="41" spans="2:133" ht="11.25" customHeight="1" x14ac:dyDescent="0.15">
      <c r="AQ41" s="764" t="s">
        <v>351</v>
      </c>
      <c r="AR41" s="765"/>
      <c r="AS41" s="765"/>
      <c r="AT41" s="765"/>
      <c r="AU41" s="765"/>
      <c r="AV41" s="765"/>
      <c r="AW41" s="765"/>
      <c r="AX41" s="765"/>
      <c r="AY41" s="766"/>
      <c r="AZ41" s="757">
        <v>1069971</v>
      </c>
      <c r="BA41" s="758"/>
      <c r="BB41" s="758"/>
      <c r="BC41" s="758"/>
      <c r="BD41" s="747"/>
      <c r="BE41" s="747"/>
      <c r="BF41" s="749"/>
      <c r="BG41" s="770"/>
      <c r="BH41" s="771"/>
      <c r="BI41" s="771"/>
      <c r="BJ41" s="771"/>
      <c r="BK41" s="771"/>
      <c r="BL41" s="234"/>
      <c r="BM41" s="702" t="s">
        <v>352</v>
      </c>
      <c r="BN41" s="702"/>
      <c r="BO41" s="702"/>
      <c r="BP41" s="702"/>
      <c r="BQ41" s="702"/>
      <c r="BR41" s="702"/>
      <c r="BS41" s="702"/>
      <c r="BT41" s="702"/>
      <c r="BU41" s="703"/>
      <c r="BV41" s="757">
        <v>265</v>
      </c>
      <c r="BW41" s="758"/>
      <c r="BX41" s="758"/>
      <c r="BY41" s="758"/>
      <c r="BZ41" s="758"/>
      <c r="CA41" s="758"/>
      <c r="CB41" s="767"/>
      <c r="CD41" s="692" t="s">
        <v>353</v>
      </c>
      <c r="CE41" s="693"/>
      <c r="CF41" s="693"/>
      <c r="CG41" s="693"/>
      <c r="CH41" s="693"/>
      <c r="CI41" s="693"/>
      <c r="CJ41" s="693"/>
      <c r="CK41" s="693"/>
      <c r="CL41" s="693"/>
      <c r="CM41" s="693"/>
      <c r="CN41" s="693"/>
      <c r="CO41" s="693"/>
      <c r="CP41" s="693"/>
      <c r="CQ41" s="694"/>
      <c r="CR41" s="677" t="s">
        <v>244</v>
      </c>
      <c r="CS41" s="713"/>
      <c r="CT41" s="713"/>
      <c r="CU41" s="713"/>
      <c r="CV41" s="713"/>
      <c r="CW41" s="713"/>
      <c r="CX41" s="713"/>
      <c r="CY41" s="714"/>
      <c r="CZ41" s="682" t="s">
        <v>242</v>
      </c>
      <c r="DA41" s="711"/>
      <c r="DB41" s="711"/>
      <c r="DC41" s="715"/>
      <c r="DD41" s="686" t="s">
        <v>244</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355</v>
      </c>
      <c r="CE42" s="675"/>
      <c r="CF42" s="675"/>
      <c r="CG42" s="675"/>
      <c r="CH42" s="675"/>
      <c r="CI42" s="675"/>
      <c r="CJ42" s="675"/>
      <c r="CK42" s="675"/>
      <c r="CL42" s="675"/>
      <c r="CM42" s="675"/>
      <c r="CN42" s="675"/>
      <c r="CO42" s="675"/>
      <c r="CP42" s="675"/>
      <c r="CQ42" s="676"/>
      <c r="CR42" s="677">
        <v>1866717</v>
      </c>
      <c r="CS42" s="678"/>
      <c r="CT42" s="678"/>
      <c r="CU42" s="678"/>
      <c r="CV42" s="678"/>
      <c r="CW42" s="678"/>
      <c r="CX42" s="678"/>
      <c r="CY42" s="679"/>
      <c r="CZ42" s="682">
        <v>8.9</v>
      </c>
      <c r="DA42" s="683"/>
      <c r="DB42" s="683"/>
      <c r="DC42" s="778"/>
      <c r="DD42" s="686">
        <v>941744</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357</v>
      </c>
      <c r="CE43" s="675"/>
      <c r="CF43" s="675"/>
      <c r="CG43" s="675"/>
      <c r="CH43" s="675"/>
      <c r="CI43" s="675"/>
      <c r="CJ43" s="675"/>
      <c r="CK43" s="675"/>
      <c r="CL43" s="675"/>
      <c r="CM43" s="675"/>
      <c r="CN43" s="675"/>
      <c r="CO43" s="675"/>
      <c r="CP43" s="675"/>
      <c r="CQ43" s="676"/>
      <c r="CR43" s="677">
        <v>26518</v>
      </c>
      <c r="CS43" s="713"/>
      <c r="CT43" s="713"/>
      <c r="CU43" s="713"/>
      <c r="CV43" s="713"/>
      <c r="CW43" s="713"/>
      <c r="CX43" s="713"/>
      <c r="CY43" s="714"/>
      <c r="CZ43" s="682">
        <v>0.1</v>
      </c>
      <c r="DA43" s="711"/>
      <c r="DB43" s="711"/>
      <c r="DC43" s="715"/>
      <c r="DD43" s="686">
        <v>26518</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358</v>
      </c>
      <c r="CD44" s="789" t="s">
        <v>310</v>
      </c>
      <c r="CE44" s="790"/>
      <c r="CF44" s="674" t="s">
        <v>359</v>
      </c>
      <c r="CG44" s="675"/>
      <c r="CH44" s="675"/>
      <c r="CI44" s="675"/>
      <c r="CJ44" s="675"/>
      <c r="CK44" s="675"/>
      <c r="CL44" s="675"/>
      <c r="CM44" s="675"/>
      <c r="CN44" s="675"/>
      <c r="CO44" s="675"/>
      <c r="CP44" s="675"/>
      <c r="CQ44" s="676"/>
      <c r="CR44" s="677">
        <v>1866717</v>
      </c>
      <c r="CS44" s="678"/>
      <c r="CT44" s="678"/>
      <c r="CU44" s="678"/>
      <c r="CV44" s="678"/>
      <c r="CW44" s="678"/>
      <c r="CX44" s="678"/>
      <c r="CY44" s="679"/>
      <c r="CZ44" s="682">
        <v>8.9</v>
      </c>
      <c r="DA44" s="683"/>
      <c r="DB44" s="683"/>
      <c r="DC44" s="778"/>
      <c r="DD44" s="686">
        <v>941744</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360</v>
      </c>
      <c r="CG45" s="675"/>
      <c r="CH45" s="675"/>
      <c r="CI45" s="675"/>
      <c r="CJ45" s="675"/>
      <c r="CK45" s="675"/>
      <c r="CL45" s="675"/>
      <c r="CM45" s="675"/>
      <c r="CN45" s="675"/>
      <c r="CO45" s="675"/>
      <c r="CP45" s="675"/>
      <c r="CQ45" s="676"/>
      <c r="CR45" s="677">
        <v>596806</v>
      </c>
      <c r="CS45" s="713"/>
      <c r="CT45" s="713"/>
      <c r="CU45" s="713"/>
      <c r="CV45" s="713"/>
      <c r="CW45" s="713"/>
      <c r="CX45" s="713"/>
      <c r="CY45" s="714"/>
      <c r="CZ45" s="682">
        <v>2.8</v>
      </c>
      <c r="DA45" s="711"/>
      <c r="DB45" s="711"/>
      <c r="DC45" s="715"/>
      <c r="DD45" s="686">
        <v>78448</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361</v>
      </c>
      <c r="CG46" s="675"/>
      <c r="CH46" s="675"/>
      <c r="CI46" s="675"/>
      <c r="CJ46" s="675"/>
      <c r="CK46" s="675"/>
      <c r="CL46" s="675"/>
      <c r="CM46" s="675"/>
      <c r="CN46" s="675"/>
      <c r="CO46" s="675"/>
      <c r="CP46" s="675"/>
      <c r="CQ46" s="676"/>
      <c r="CR46" s="677">
        <v>1239866</v>
      </c>
      <c r="CS46" s="678"/>
      <c r="CT46" s="678"/>
      <c r="CU46" s="678"/>
      <c r="CV46" s="678"/>
      <c r="CW46" s="678"/>
      <c r="CX46" s="678"/>
      <c r="CY46" s="679"/>
      <c r="CZ46" s="682">
        <v>5.9</v>
      </c>
      <c r="DA46" s="683"/>
      <c r="DB46" s="683"/>
      <c r="DC46" s="778"/>
      <c r="DD46" s="686">
        <v>833251</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362</v>
      </c>
      <c r="CG47" s="675"/>
      <c r="CH47" s="675"/>
      <c r="CI47" s="675"/>
      <c r="CJ47" s="675"/>
      <c r="CK47" s="675"/>
      <c r="CL47" s="675"/>
      <c r="CM47" s="675"/>
      <c r="CN47" s="675"/>
      <c r="CO47" s="675"/>
      <c r="CP47" s="675"/>
      <c r="CQ47" s="676"/>
      <c r="CR47" s="677" t="s">
        <v>242</v>
      </c>
      <c r="CS47" s="713"/>
      <c r="CT47" s="713"/>
      <c r="CU47" s="713"/>
      <c r="CV47" s="713"/>
      <c r="CW47" s="713"/>
      <c r="CX47" s="713"/>
      <c r="CY47" s="714"/>
      <c r="CZ47" s="682" t="s">
        <v>244</v>
      </c>
      <c r="DA47" s="711"/>
      <c r="DB47" s="711"/>
      <c r="DC47" s="715"/>
      <c r="DD47" s="686" t="s">
        <v>248</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363</v>
      </c>
      <c r="CG48" s="675"/>
      <c r="CH48" s="675"/>
      <c r="CI48" s="675"/>
      <c r="CJ48" s="675"/>
      <c r="CK48" s="675"/>
      <c r="CL48" s="675"/>
      <c r="CM48" s="675"/>
      <c r="CN48" s="675"/>
      <c r="CO48" s="675"/>
      <c r="CP48" s="675"/>
      <c r="CQ48" s="676"/>
      <c r="CR48" s="677" t="s">
        <v>244</v>
      </c>
      <c r="CS48" s="678"/>
      <c r="CT48" s="678"/>
      <c r="CU48" s="678"/>
      <c r="CV48" s="678"/>
      <c r="CW48" s="678"/>
      <c r="CX48" s="678"/>
      <c r="CY48" s="679"/>
      <c r="CZ48" s="682" t="s">
        <v>242</v>
      </c>
      <c r="DA48" s="683"/>
      <c r="DB48" s="683"/>
      <c r="DC48" s="778"/>
      <c r="DD48" s="686" t="s">
        <v>242</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364</v>
      </c>
      <c r="CE49" s="723"/>
      <c r="CF49" s="723"/>
      <c r="CG49" s="723"/>
      <c r="CH49" s="723"/>
      <c r="CI49" s="723"/>
      <c r="CJ49" s="723"/>
      <c r="CK49" s="723"/>
      <c r="CL49" s="723"/>
      <c r="CM49" s="723"/>
      <c r="CN49" s="723"/>
      <c r="CO49" s="723"/>
      <c r="CP49" s="723"/>
      <c r="CQ49" s="724"/>
      <c r="CR49" s="757">
        <v>20942208</v>
      </c>
      <c r="CS49" s="747"/>
      <c r="CT49" s="747"/>
      <c r="CU49" s="747"/>
      <c r="CV49" s="747"/>
      <c r="CW49" s="747"/>
      <c r="CX49" s="747"/>
      <c r="CY49" s="779"/>
      <c r="CZ49" s="762">
        <v>100</v>
      </c>
      <c r="DA49" s="780"/>
      <c r="DB49" s="780"/>
      <c r="DC49" s="781"/>
      <c r="DD49" s="782">
        <v>13072659</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nRlZbcexvWPMEzMKteFQmdPcf8kDXG50/QxShAlmH5oL+BrVBEwgIHSZ83PlpmZ86k9UrI89vRwXoglJ0oxU2Q==" saltValue="ilhiw0mTYS3ldEusxjFn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366</v>
      </c>
      <c r="DK2" s="825"/>
      <c r="DL2" s="825"/>
      <c r="DM2" s="825"/>
      <c r="DN2" s="825"/>
      <c r="DO2" s="826"/>
      <c r="DP2" s="247"/>
      <c r="DQ2" s="824" t="s">
        <v>367</v>
      </c>
      <c r="DR2" s="825"/>
      <c r="DS2" s="825"/>
      <c r="DT2" s="825"/>
      <c r="DU2" s="825"/>
      <c r="DV2" s="825"/>
      <c r="DW2" s="825"/>
      <c r="DX2" s="825"/>
      <c r="DY2" s="825"/>
      <c r="DZ2" s="82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7" t="s">
        <v>368</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8" t="s">
        <v>370</v>
      </c>
      <c r="B5" s="819"/>
      <c r="C5" s="819"/>
      <c r="D5" s="819"/>
      <c r="E5" s="819"/>
      <c r="F5" s="819"/>
      <c r="G5" s="819"/>
      <c r="H5" s="819"/>
      <c r="I5" s="819"/>
      <c r="J5" s="819"/>
      <c r="K5" s="819"/>
      <c r="L5" s="819"/>
      <c r="M5" s="819"/>
      <c r="N5" s="819"/>
      <c r="O5" s="819"/>
      <c r="P5" s="820"/>
      <c r="Q5" s="795" t="s">
        <v>371</v>
      </c>
      <c r="R5" s="796"/>
      <c r="S5" s="796"/>
      <c r="T5" s="796"/>
      <c r="U5" s="797"/>
      <c r="V5" s="795" t="s">
        <v>372</v>
      </c>
      <c r="W5" s="796"/>
      <c r="X5" s="796"/>
      <c r="Y5" s="796"/>
      <c r="Z5" s="797"/>
      <c r="AA5" s="795" t="s">
        <v>373</v>
      </c>
      <c r="AB5" s="796"/>
      <c r="AC5" s="796"/>
      <c r="AD5" s="796"/>
      <c r="AE5" s="796"/>
      <c r="AF5" s="828" t="s">
        <v>374</v>
      </c>
      <c r="AG5" s="796"/>
      <c r="AH5" s="796"/>
      <c r="AI5" s="796"/>
      <c r="AJ5" s="807"/>
      <c r="AK5" s="796" t="s">
        <v>375</v>
      </c>
      <c r="AL5" s="796"/>
      <c r="AM5" s="796"/>
      <c r="AN5" s="796"/>
      <c r="AO5" s="797"/>
      <c r="AP5" s="795" t="s">
        <v>376</v>
      </c>
      <c r="AQ5" s="796"/>
      <c r="AR5" s="796"/>
      <c r="AS5" s="796"/>
      <c r="AT5" s="797"/>
      <c r="AU5" s="795" t="s">
        <v>377</v>
      </c>
      <c r="AV5" s="796"/>
      <c r="AW5" s="796"/>
      <c r="AX5" s="796"/>
      <c r="AY5" s="807"/>
      <c r="AZ5" s="254"/>
      <c r="BA5" s="254"/>
      <c r="BB5" s="254"/>
      <c r="BC5" s="254"/>
      <c r="BD5" s="254"/>
      <c r="BE5" s="255"/>
      <c r="BF5" s="255"/>
      <c r="BG5" s="255"/>
      <c r="BH5" s="255"/>
      <c r="BI5" s="255"/>
      <c r="BJ5" s="255"/>
      <c r="BK5" s="255"/>
      <c r="BL5" s="255"/>
      <c r="BM5" s="255"/>
      <c r="BN5" s="255"/>
      <c r="BO5" s="255"/>
      <c r="BP5" s="255"/>
      <c r="BQ5" s="818" t="s">
        <v>378</v>
      </c>
      <c r="BR5" s="819"/>
      <c r="BS5" s="819"/>
      <c r="BT5" s="819"/>
      <c r="BU5" s="819"/>
      <c r="BV5" s="819"/>
      <c r="BW5" s="819"/>
      <c r="BX5" s="819"/>
      <c r="BY5" s="819"/>
      <c r="BZ5" s="819"/>
      <c r="CA5" s="819"/>
      <c r="CB5" s="819"/>
      <c r="CC5" s="819"/>
      <c r="CD5" s="819"/>
      <c r="CE5" s="819"/>
      <c r="CF5" s="819"/>
      <c r="CG5" s="820"/>
      <c r="CH5" s="795" t="s">
        <v>379</v>
      </c>
      <c r="CI5" s="796"/>
      <c r="CJ5" s="796"/>
      <c r="CK5" s="796"/>
      <c r="CL5" s="797"/>
      <c r="CM5" s="795" t="s">
        <v>380</v>
      </c>
      <c r="CN5" s="796"/>
      <c r="CO5" s="796"/>
      <c r="CP5" s="796"/>
      <c r="CQ5" s="797"/>
      <c r="CR5" s="795" t="s">
        <v>381</v>
      </c>
      <c r="CS5" s="796"/>
      <c r="CT5" s="796"/>
      <c r="CU5" s="796"/>
      <c r="CV5" s="797"/>
      <c r="CW5" s="795" t="s">
        <v>382</v>
      </c>
      <c r="CX5" s="796"/>
      <c r="CY5" s="796"/>
      <c r="CZ5" s="796"/>
      <c r="DA5" s="797"/>
      <c r="DB5" s="795" t="s">
        <v>383</v>
      </c>
      <c r="DC5" s="796"/>
      <c r="DD5" s="796"/>
      <c r="DE5" s="796"/>
      <c r="DF5" s="797"/>
      <c r="DG5" s="801" t="s">
        <v>384</v>
      </c>
      <c r="DH5" s="802"/>
      <c r="DI5" s="802"/>
      <c r="DJ5" s="802"/>
      <c r="DK5" s="803"/>
      <c r="DL5" s="801" t="s">
        <v>385</v>
      </c>
      <c r="DM5" s="802"/>
      <c r="DN5" s="802"/>
      <c r="DO5" s="802"/>
      <c r="DP5" s="803"/>
      <c r="DQ5" s="795" t="s">
        <v>386</v>
      </c>
      <c r="DR5" s="796"/>
      <c r="DS5" s="796"/>
      <c r="DT5" s="796"/>
      <c r="DU5" s="797"/>
      <c r="DV5" s="795" t="s">
        <v>377</v>
      </c>
      <c r="DW5" s="796"/>
      <c r="DX5" s="796"/>
      <c r="DY5" s="796"/>
      <c r="DZ5" s="807"/>
      <c r="EA5" s="252"/>
    </row>
    <row r="6" spans="1:131" s="253"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15">
      <c r="A7" s="256">
        <v>1</v>
      </c>
      <c r="B7" s="809" t="s">
        <v>387</v>
      </c>
      <c r="C7" s="810"/>
      <c r="D7" s="810"/>
      <c r="E7" s="810"/>
      <c r="F7" s="810"/>
      <c r="G7" s="810"/>
      <c r="H7" s="810"/>
      <c r="I7" s="810"/>
      <c r="J7" s="810"/>
      <c r="K7" s="810"/>
      <c r="L7" s="810"/>
      <c r="M7" s="810"/>
      <c r="N7" s="810"/>
      <c r="O7" s="810"/>
      <c r="P7" s="811"/>
      <c r="Q7" s="812">
        <v>22173</v>
      </c>
      <c r="R7" s="813"/>
      <c r="S7" s="813"/>
      <c r="T7" s="813"/>
      <c r="U7" s="813"/>
      <c r="V7" s="813">
        <v>20963</v>
      </c>
      <c r="W7" s="813"/>
      <c r="X7" s="813"/>
      <c r="Y7" s="813"/>
      <c r="Z7" s="813"/>
      <c r="AA7" s="813">
        <v>1210</v>
      </c>
      <c r="AB7" s="813"/>
      <c r="AC7" s="813"/>
      <c r="AD7" s="813"/>
      <c r="AE7" s="814"/>
      <c r="AF7" s="815">
        <v>794</v>
      </c>
      <c r="AG7" s="816"/>
      <c r="AH7" s="816"/>
      <c r="AI7" s="816"/>
      <c r="AJ7" s="817"/>
      <c r="AK7" s="852">
        <v>31</v>
      </c>
      <c r="AL7" s="853"/>
      <c r="AM7" s="853"/>
      <c r="AN7" s="853"/>
      <c r="AO7" s="853"/>
      <c r="AP7" s="853">
        <v>9872</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589</v>
      </c>
      <c r="BT7" s="857"/>
      <c r="BU7" s="857"/>
      <c r="BV7" s="857"/>
      <c r="BW7" s="857"/>
      <c r="BX7" s="857"/>
      <c r="BY7" s="857"/>
      <c r="BZ7" s="857"/>
      <c r="CA7" s="857"/>
      <c r="CB7" s="857"/>
      <c r="CC7" s="857"/>
      <c r="CD7" s="857"/>
      <c r="CE7" s="857"/>
      <c r="CF7" s="857"/>
      <c r="CG7" s="858"/>
      <c r="CH7" s="849">
        <v>0</v>
      </c>
      <c r="CI7" s="850"/>
      <c r="CJ7" s="850"/>
      <c r="CK7" s="850"/>
      <c r="CL7" s="851"/>
      <c r="CM7" s="849">
        <v>24</v>
      </c>
      <c r="CN7" s="850"/>
      <c r="CO7" s="850"/>
      <c r="CP7" s="850"/>
      <c r="CQ7" s="851"/>
      <c r="CR7" s="849">
        <v>5</v>
      </c>
      <c r="CS7" s="850"/>
      <c r="CT7" s="850"/>
      <c r="CU7" s="850"/>
      <c r="CV7" s="851"/>
      <c r="CW7" s="849" t="s">
        <v>588</v>
      </c>
      <c r="CX7" s="850"/>
      <c r="CY7" s="850"/>
      <c r="CZ7" s="850"/>
      <c r="DA7" s="851"/>
      <c r="DB7" s="849">
        <v>245</v>
      </c>
      <c r="DC7" s="850"/>
      <c r="DD7" s="850"/>
      <c r="DE7" s="850"/>
      <c r="DF7" s="851"/>
      <c r="DG7" s="849">
        <v>41</v>
      </c>
      <c r="DH7" s="850"/>
      <c r="DI7" s="850"/>
      <c r="DJ7" s="850"/>
      <c r="DK7" s="851"/>
      <c r="DL7" s="849" t="s">
        <v>588</v>
      </c>
      <c r="DM7" s="850"/>
      <c r="DN7" s="850"/>
      <c r="DO7" s="850"/>
      <c r="DP7" s="851"/>
      <c r="DQ7" s="849" t="s">
        <v>598</v>
      </c>
      <c r="DR7" s="850"/>
      <c r="DS7" s="850"/>
      <c r="DT7" s="850"/>
      <c r="DU7" s="851"/>
      <c r="DV7" s="830"/>
      <c r="DW7" s="831"/>
      <c r="DX7" s="831"/>
      <c r="DY7" s="831"/>
      <c r="DZ7" s="832"/>
      <c r="EA7" s="252"/>
    </row>
    <row r="8" spans="1:131" s="253" customFormat="1" ht="26.25" customHeight="1" x14ac:dyDescent="0.15">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15">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15">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15">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15">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15">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15">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15">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15">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15">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15">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15">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15">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15">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388</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
      <c r="A23" s="262" t="s">
        <v>389</v>
      </c>
      <c r="B23" s="868" t="s">
        <v>390</v>
      </c>
      <c r="C23" s="869"/>
      <c r="D23" s="869"/>
      <c r="E23" s="869"/>
      <c r="F23" s="869"/>
      <c r="G23" s="869"/>
      <c r="H23" s="869"/>
      <c r="I23" s="869"/>
      <c r="J23" s="869"/>
      <c r="K23" s="869"/>
      <c r="L23" s="869"/>
      <c r="M23" s="869"/>
      <c r="N23" s="869"/>
      <c r="O23" s="869"/>
      <c r="P23" s="870"/>
      <c r="Q23" s="871">
        <v>22173</v>
      </c>
      <c r="R23" s="872"/>
      <c r="S23" s="872"/>
      <c r="T23" s="872"/>
      <c r="U23" s="872"/>
      <c r="V23" s="872">
        <v>20963</v>
      </c>
      <c r="W23" s="872"/>
      <c r="X23" s="872"/>
      <c r="Y23" s="872"/>
      <c r="Z23" s="872"/>
      <c r="AA23" s="872">
        <v>1210</v>
      </c>
      <c r="AB23" s="872"/>
      <c r="AC23" s="872"/>
      <c r="AD23" s="872"/>
      <c r="AE23" s="873"/>
      <c r="AF23" s="874">
        <v>794</v>
      </c>
      <c r="AG23" s="872"/>
      <c r="AH23" s="872"/>
      <c r="AI23" s="872"/>
      <c r="AJ23" s="875"/>
      <c r="AK23" s="876"/>
      <c r="AL23" s="877"/>
      <c r="AM23" s="877"/>
      <c r="AN23" s="877"/>
      <c r="AO23" s="877"/>
      <c r="AP23" s="872">
        <v>9872</v>
      </c>
      <c r="AQ23" s="872"/>
      <c r="AR23" s="872"/>
      <c r="AS23" s="872"/>
      <c r="AT23" s="872"/>
      <c r="AU23" s="878"/>
      <c r="AV23" s="878"/>
      <c r="AW23" s="878"/>
      <c r="AX23" s="878"/>
      <c r="AY23" s="879"/>
      <c r="AZ23" s="887" t="s">
        <v>391</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15">
      <c r="A24" s="886" t="s">
        <v>392</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
      <c r="A25" s="827" t="s">
        <v>393</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15">
      <c r="A26" s="818" t="s">
        <v>370</v>
      </c>
      <c r="B26" s="819"/>
      <c r="C26" s="819"/>
      <c r="D26" s="819"/>
      <c r="E26" s="819"/>
      <c r="F26" s="819"/>
      <c r="G26" s="819"/>
      <c r="H26" s="819"/>
      <c r="I26" s="819"/>
      <c r="J26" s="819"/>
      <c r="K26" s="819"/>
      <c r="L26" s="819"/>
      <c r="M26" s="819"/>
      <c r="N26" s="819"/>
      <c r="O26" s="819"/>
      <c r="P26" s="820"/>
      <c r="Q26" s="795" t="s">
        <v>394</v>
      </c>
      <c r="R26" s="796"/>
      <c r="S26" s="796"/>
      <c r="T26" s="796"/>
      <c r="U26" s="797"/>
      <c r="V26" s="795" t="s">
        <v>395</v>
      </c>
      <c r="W26" s="796"/>
      <c r="X26" s="796"/>
      <c r="Y26" s="796"/>
      <c r="Z26" s="797"/>
      <c r="AA26" s="795" t="s">
        <v>396</v>
      </c>
      <c r="AB26" s="796"/>
      <c r="AC26" s="796"/>
      <c r="AD26" s="796"/>
      <c r="AE26" s="796"/>
      <c r="AF26" s="890" t="s">
        <v>397</v>
      </c>
      <c r="AG26" s="891"/>
      <c r="AH26" s="891"/>
      <c r="AI26" s="891"/>
      <c r="AJ26" s="892"/>
      <c r="AK26" s="796" t="s">
        <v>398</v>
      </c>
      <c r="AL26" s="796"/>
      <c r="AM26" s="796"/>
      <c r="AN26" s="796"/>
      <c r="AO26" s="797"/>
      <c r="AP26" s="795" t="s">
        <v>399</v>
      </c>
      <c r="AQ26" s="796"/>
      <c r="AR26" s="796"/>
      <c r="AS26" s="796"/>
      <c r="AT26" s="797"/>
      <c r="AU26" s="795" t="s">
        <v>400</v>
      </c>
      <c r="AV26" s="796"/>
      <c r="AW26" s="796"/>
      <c r="AX26" s="796"/>
      <c r="AY26" s="797"/>
      <c r="AZ26" s="795" t="s">
        <v>401</v>
      </c>
      <c r="BA26" s="796"/>
      <c r="BB26" s="796"/>
      <c r="BC26" s="796"/>
      <c r="BD26" s="797"/>
      <c r="BE26" s="795" t="s">
        <v>377</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15">
      <c r="A28" s="264">
        <v>1</v>
      </c>
      <c r="B28" s="809" t="s">
        <v>402</v>
      </c>
      <c r="C28" s="810"/>
      <c r="D28" s="810"/>
      <c r="E28" s="810"/>
      <c r="F28" s="810"/>
      <c r="G28" s="810"/>
      <c r="H28" s="810"/>
      <c r="I28" s="810"/>
      <c r="J28" s="810"/>
      <c r="K28" s="810"/>
      <c r="L28" s="810"/>
      <c r="M28" s="810"/>
      <c r="N28" s="810"/>
      <c r="O28" s="810"/>
      <c r="P28" s="811"/>
      <c r="Q28" s="900">
        <v>5825</v>
      </c>
      <c r="R28" s="901"/>
      <c r="S28" s="901"/>
      <c r="T28" s="901"/>
      <c r="U28" s="901"/>
      <c r="V28" s="901">
        <v>5731</v>
      </c>
      <c r="W28" s="901"/>
      <c r="X28" s="901"/>
      <c r="Y28" s="901"/>
      <c r="Z28" s="901"/>
      <c r="AA28" s="901">
        <v>94</v>
      </c>
      <c r="AB28" s="901"/>
      <c r="AC28" s="901"/>
      <c r="AD28" s="901"/>
      <c r="AE28" s="902"/>
      <c r="AF28" s="903">
        <v>94</v>
      </c>
      <c r="AG28" s="901"/>
      <c r="AH28" s="901"/>
      <c r="AI28" s="901"/>
      <c r="AJ28" s="904"/>
      <c r="AK28" s="905">
        <v>391</v>
      </c>
      <c r="AL28" s="896"/>
      <c r="AM28" s="896"/>
      <c r="AN28" s="896"/>
      <c r="AO28" s="896"/>
      <c r="AP28" s="896" t="s">
        <v>588</v>
      </c>
      <c r="AQ28" s="896"/>
      <c r="AR28" s="896"/>
      <c r="AS28" s="896"/>
      <c r="AT28" s="896"/>
      <c r="AU28" s="896" t="s">
        <v>588</v>
      </c>
      <c r="AV28" s="896"/>
      <c r="AW28" s="896"/>
      <c r="AX28" s="896"/>
      <c r="AY28" s="896"/>
      <c r="AZ28" s="897" t="s">
        <v>588</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15">
      <c r="A29" s="264">
        <v>2</v>
      </c>
      <c r="B29" s="833" t="s">
        <v>403</v>
      </c>
      <c r="C29" s="834"/>
      <c r="D29" s="834"/>
      <c r="E29" s="834"/>
      <c r="F29" s="834"/>
      <c r="G29" s="834"/>
      <c r="H29" s="834"/>
      <c r="I29" s="834"/>
      <c r="J29" s="834"/>
      <c r="K29" s="834"/>
      <c r="L29" s="834"/>
      <c r="M29" s="834"/>
      <c r="N29" s="834"/>
      <c r="O29" s="834"/>
      <c r="P29" s="835"/>
      <c r="Q29" s="836">
        <v>569</v>
      </c>
      <c r="R29" s="837"/>
      <c r="S29" s="837"/>
      <c r="T29" s="837"/>
      <c r="U29" s="837"/>
      <c r="V29" s="837">
        <v>566</v>
      </c>
      <c r="W29" s="837"/>
      <c r="X29" s="837"/>
      <c r="Y29" s="837"/>
      <c r="Z29" s="837"/>
      <c r="AA29" s="837">
        <v>3</v>
      </c>
      <c r="AB29" s="837"/>
      <c r="AC29" s="837"/>
      <c r="AD29" s="837"/>
      <c r="AE29" s="838"/>
      <c r="AF29" s="839">
        <v>3</v>
      </c>
      <c r="AG29" s="840"/>
      <c r="AH29" s="840"/>
      <c r="AI29" s="840"/>
      <c r="AJ29" s="841"/>
      <c r="AK29" s="908">
        <v>493</v>
      </c>
      <c r="AL29" s="909"/>
      <c r="AM29" s="909"/>
      <c r="AN29" s="909"/>
      <c r="AO29" s="909"/>
      <c r="AP29" s="909" t="s">
        <v>588</v>
      </c>
      <c r="AQ29" s="909"/>
      <c r="AR29" s="909"/>
      <c r="AS29" s="909"/>
      <c r="AT29" s="909"/>
      <c r="AU29" s="909" t="s">
        <v>588</v>
      </c>
      <c r="AV29" s="909"/>
      <c r="AW29" s="909"/>
      <c r="AX29" s="909"/>
      <c r="AY29" s="909"/>
      <c r="AZ29" s="910" t="s">
        <v>588</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15">
      <c r="A30" s="264">
        <v>3</v>
      </c>
      <c r="B30" s="833" t="s">
        <v>404</v>
      </c>
      <c r="C30" s="834"/>
      <c r="D30" s="834"/>
      <c r="E30" s="834"/>
      <c r="F30" s="834"/>
      <c r="G30" s="834"/>
      <c r="H30" s="834"/>
      <c r="I30" s="834"/>
      <c r="J30" s="834"/>
      <c r="K30" s="834"/>
      <c r="L30" s="834"/>
      <c r="M30" s="834"/>
      <c r="N30" s="834"/>
      <c r="O30" s="834"/>
      <c r="P30" s="835"/>
      <c r="Q30" s="836">
        <v>3303</v>
      </c>
      <c r="R30" s="837"/>
      <c r="S30" s="837"/>
      <c r="T30" s="837"/>
      <c r="U30" s="837"/>
      <c r="V30" s="837">
        <v>3237</v>
      </c>
      <c r="W30" s="837"/>
      <c r="X30" s="837"/>
      <c r="Y30" s="837"/>
      <c r="Z30" s="837"/>
      <c r="AA30" s="837">
        <v>66</v>
      </c>
      <c r="AB30" s="837"/>
      <c r="AC30" s="837"/>
      <c r="AD30" s="837"/>
      <c r="AE30" s="838"/>
      <c r="AF30" s="839">
        <v>66</v>
      </c>
      <c r="AG30" s="840"/>
      <c r="AH30" s="840"/>
      <c r="AI30" s="840"/>
      <c r="AJ30" s="841"/>
      <c r="AK30" s="908">
        <v>569</v>
      </c>
      <c r="AL30" s="909"/>
      <c r="AM30" s="909"/>
      <c r="AN30" s="909"/>
      <c r="AO30" s="909"/>
      <c r="AP30" s="909" t="s">
        <v>588</v>
      </c>
      <c r="AQ30" s="909"/>
      <c r="AR30" s="909"/>
      <c r="AS30" s="909"/>
      <c r="AT30" s="909"/>
      <c r="AU30" s="909" t="s">
        <v>588</v>
      </c>
      <c r="AV30" s="909"/>
      <c r="AW30" s="909"/>
      <c r="AX30" s="909"/>
      <c r="AY30" s="909"/>
      <c r="AZ30" s="910" t="s">
        <v>588</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15">
      <c r="A31" s="264">
        <v>4</v>
      </c>
      <c r="B31" s="833" t="s">
        <v>405</v>
      </c>
      <c r="C31" s="834"/>
      <c r="D31" s="834"/>
      <c r="E31" s="834"/>
      <c r="F31" s="834"/>
      <c r="G31" s="834"/>
      <c r="H31" s="834"/>
      <c r="I31" s="834"/>
      <c r="J31" s="834"/>
      <c r="K31" s="834"/>
      <c r="L31" s="834"/>
      <c r="M31" s="834"/>
      <c r="N31" s="834"/>
      <c r="O31" s="834"/>
      <c r="P31" s="835"/>
      <c r="Q31" s="836">
        <v>16</v>
      </c>
      <c r="R31" s="837"/>
      <c r="S31" s="837"/>
      <c r="T31" s="837"/>
      <c r="U31" s="837"/>
      <c r="V31" s="837">
        <v>13</v>
      </c>
      <c r="W31" s="837"/>
      <c r="X31" s="837"/>
      <c r="Y31" s="837"/>
      <c r="Z31" s="837"/>
      <c r="AA31" s="837">
        <v>3</v>
      </c>
      <c r="AB31" s="837"/>
      <c r="AC31" s="837"/>
      <c r="AD31" s="837"/>
      <c r="AE31" s="838"/>
      <c r="AF31" s="839">
        <v>3</v>
      </c>
      <c r="AG31" s="840"/>
      <c r="AH31" s="840"/>
      <c r="AI31" s="840"/>
      <c r="AJ31" s="841"/>
      <c r="AK31" s="908">
        <v>8</v>
      </c>
      <c r="AL31" s="909"/>
      <c r="AM31" s="909"/>
      <c r="AN31" s="909"/>
      <c r="AO31" s="909"/>
      <c r="AP31" s="909" t="s">
        <v>588</v>
      </c>
      <c r="AQ31" s="909"/>
      <c r="AR31" s="909"/>
      <c r="AS31" s="909"/>
      <c r="AT31" s="909"/>
      <c r="AU31" s="909" t="s">
        <v>588</v>
      </c>
      <c r="AV31" s="909"/>
      <c r="AW31" s="909"/>
      <c r="AX31" s="909"/>
      <c r="AY31" s="909"/>
      <c r="AZ31" s="910" t="s">
        <v>588</v>
      </c>
      <c r="BA31" s="910"/>
      <c r="BB31" s="910"/>
      <c r="BC31" s="910"/>
      <c r="BD31" s="910"/>
      <c r="BE31" s="906"/>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15">
      <c r="A32" s="264">
        <v>5</v>
      </c>
      <c r="B32" s="833" t="s">
        <v>406</v>
      </c>
      <c r="C32" s="834"/>
      <c r="D32" s="834"/>
      <c r="E32" s="834"/>
      <c r="F32" s="834"/>
      <c r="G32" s="834"/>
      <c r="H32" s="834"/>
      <c r="I32" s="834"/>
      <c r="J32" s="834"/>
      <c r="K32" s="834"/>
      <c r="L32" s="834"/>
      <c r="M32" s="834"/>
      <c r="N32" s="834"/>
      <c r="O32" s="834"/>
      <c r="P32" s="835"/>
      <c r="Q32" s="836">
        <v>1521</v>
      </c>
      <c r="R32" s="837"/>
      <c r="S32" s="837"/>
      <c r="T32" s="837"/>
      <c r="U32" s="837"/>
      <c r="V32" s="837">
        <v>1399</v>
      </c>
      <c r="W32" s="837"/>
      <c r="X32" s="837"/>
      <c r="Y32" s="837"/>
      <c r="Z32" s="837"/>
      <c r="AA32" s="837">
        <v>122</v>
      </c>
      <c r="AB32" s="837"/>
      <c r="AC32" s="837"/>
      <c r="AD32" s="837"/>
      <c r="AE32" s="838"/>
      <c r="AF32" s="839">
        <v>2849</v>
      </c>
      <c r="AG32" s="840"/>
      <c r="AH32" s="840"/>
      <c r="AI32" s="840"/>
      <c r="AJ32" s="841"/>
      <c r="AK32" s="908">
        <v>29</v>
      </c>
      <c r="AL32" s="909"/>
      <c r="AM32" s="909"/>
      <c r="AN32" s="909"/>
      <c r="AO32" s="909"/>
      <c r="AP32" s="909">
        <v>45</v>
      </c>
      <c r="AQ32" s="909"/>
      <c r="AR32" s="909"/>
      <c r="AS32" s="909"/>
      <c r="AT32" s="909"/>
      <c r="AU32" s="909">
        <v>1</v>
      </c>
      <c r="AV32" s="909"/>
      <c r="AW32" s="909"/>
      <c r="AX32" s="909"/>
      <c r="AY32" s="909"/>
      <c r="AZ32" s="910" t="s">
        <v>588</v>
      </c>
      <c r="BA32" s="910"/>
      <c r="BB32" s="910"/>
      <c r="BC32" s="910"/>
      <c r="BD32" s="910"/>
      <c r="BE32" s="906" t="s">
        <v>407</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15">
      <c r="A33" s="264">
        <v>6</v>
      </c>
      <c r="B33" s="833" t="s">
        <v>408</v>
      </c>
      <c r="C33" s="834"/>
      <c r="D33" s="834"/>
      <c r="E33" s="834"/>
      <c r="F33" s="834"/>
      <c r="G33" s="834"/>
      <c r="H33" s="834"/>
      <c r="I33" s="834"/>
      <c r="J33" s="834"/>
      <c r="K33" s="834"/>
      <c r="L33" s="834"/>
      <c r="M33" s="834"/>
      <c r="N33" s="834"/>
      <c r="O33" s="834"/>
      <c r="P33" s="835"/>
      <c r="Q33" s="836">
        <v>1994</v>
      </c>
      <c r="R33" s="837"/>
      <c r="S33" s="837"/>
      <c r="T33" s="837"/>
      <c r="U33" s="837"/>
      <c r="V33" s="837">
        <v>1810</v>
      </c>
      <c r="W33" s="837"/>
      <c r="X33" s="837"/>
      <c r="Y33" s="837"/>
      <c r="Z33" s="837"/>
      <c r="AA33" s="837">
        <v>184</v>
      </c>
      <c r="AB33" s="837"/>
      <c r="AC33" s="837"/>
      <c r="AD33" s="837"/>
      <c r="AE33" s="838"/>
      <c r="AF33" s="839">
        <v>4286</v>
      </c>
      <c r="AG33" s="840"/>
      <c r="AH33" s="840"/>
      <c r="AI33" s="840"/>
      <c r="AJ33" s="841"/>
      <c r="AK33" s="908">
        <v>64</v>
      </c>
      <c r="AL33" s="909"/>
      <c r="AM33" s="909"/>
      <c r="AN33" s="909"/>
      <c r="AO33" s="909"/>
      <c r="AP33" s="909">
        <v>2893</v>
      </c>
      <c r="AQ33" s="909"/>
      <c r="AR33" s="909"/>
      <c r="AS33" s="909"/>
      <c r="AT33" s="909"/>
      <c r="AU33" s="909">
        <v>200</v>
      </c>
      <c r="AV33" s="909"/>
      <c r="AW33" s="909"/>
      <c r="AX33" s="909"/>
      <c r="AY33" s="909"/>
      <c r="AZ33" s="910" t="s">
        <v>588</v>
      </c>
      <c r="BA33" s="910"/>
      <c r="BB33" s="910"/>
      <c r="BC33" s="910"/>
      <c r="BD33" s="910"/>
      <c r="BE33" s="906" t="s">
        <v>407</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15">
      <c r="A34" s="264">
        <v>7</v>
      </c>
      <c r="B34" s="833" t="s">
        <v>409</v>
      </c>
      <c r="C34" s="834"/>
      <c r="D34" s="834"/>
      <c r="E34" s="834"/>
      <c r="F34" s="834"/>
      <c r="G34" s="834"/>
      <c r="H34" s="834"/>
      <c r="I34" s="834"/>
      <c r="J34" s="834"/>
      <c r="K34" s="834"/>
      <c r="L34" s="834"/>
      <c r="M34" s="834"/>
      <c r="N34" s="834"/>
      <c r="O34" s="834"/>
      <c r="P34" s="835"/>
      <c r="Q34" s="836">
        <v>44</v>
      </c>
      <c r="R34" s="837"/>
      <c r="S34" s="837"/>
      <c r="T34" s="837"/>
      <c r="U34" s="837"/>
      <c r="V34" s="837">
        <v>40</v>
      </c>
      <c r="W34" s="837"/>
      <c r="X34" s="837"/>
      <c r="Y34" s="837"/>
      <c r="Z34" s="837"/>
      <c r="AA34" s="837">
        <v>4</v>
      </c>
      <c r="AB34" s="837"/>
      <c r="AC34" s="837"/>
      <c r="AD34" s="837"/>
      <c r="AE34" s="838"/>
      <c r="AF34" s="839">
        <v>4</v>
      </c>
      <c r="AG34" s="840"/>
      <c r="AH34" s="840"/>
      <c r="AI34" s="840"/>
      <c r="AJ34" s="841"/>
      <c r="AK34" s="908">
        <v>35</v>
      </c>
      <c r="AL34" s="909"/>
      <c r="AM34" s="909"/>
      <c r="AN34" s="909"/>
      <c r="AO34" s="909"/>
      <c r="AP34" s="909">
        <v>154</v>
      </c>
      <c r="AQ34" s="909"/>
      <c r="AR34" s="909"/>
      <c r="AS34" s="909"/>
      <c r="AT34" s="909"/>
      <c r="AU34" s="909">
        <v>154</v>
      </c>
      <c r="AV34" s="909"/>
      <c r="AW34" s="909"/>
      <c r="AX34" s="909"/>
      <c r="AY34" s="909"/>
      <c r="AZ34" s="910" t="s">
        <v>588</v>
      </c>
      <c r="BA34" s="910"/>
      <c r="BB34" s="910"/>
      <c r="BC34" s="910"/>
      <c r="BD34" s="910"/>
      <c r="BE34" s="906" t="s">
        <v>410</v>
      </c>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15">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15">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15">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15">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15">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15">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15">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15">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15">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15">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15">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15">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15">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15">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15">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15">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15">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15">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15">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15">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15">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15">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15">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15">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15">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15">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15">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411</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
      <c r="A63" s="262" t="s">
        <v>389</v>
      </c>
      <c r="B63" s="868" t="s">
        <v>412</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7304</v>
      </c>
      <c r="AG63" s="920"/>
      <c r="AH63" s="920"/>
      <c r="AI63" s="920"/>
      <c r="AJ63" s="921"/>
      <c r="AK63" s="922"/>
      <c r="AL63" s="917"/>
      <c r="AM63" s="917"/>
      <c r="AN63" s="917"/>
      <c r="AO63" s="917"/>
      <c r="AP63" s="920">
        <v>3092</v>
      </c>
      <c r="AQ63" s="920"/>
      <c r="AR63" s="920"/>
      <c r="AS63" s="920"/>
      <c r="AT63" s="920"/>
      <c r="AU63" s="920">
        <v>355</v>
      </c>
      <c r="AV63" s="920"/>
      <c r="AW63" s="920"/>
      <c r="AX63" s="920"/>
      <c r="AY63" s="920"/>
      <c r="AZ63" s="924"/>
      <c r="BA63" s="924"/>
      <c r="BB63" s="924"/>
      <c r="BC63" s="924"/>
      <c r="BD63" s="924"/>
      <c r="BE63" s="925"/>
      <c r="BF63" s="925"/>
      <c r="BG63" s="925"/>
      <c r="BH63" s="925"/>
      <c r="BI63" s="926"/>
      <c r="BJ63" s="927" t="s">
        <v>413</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
      <c r="A65" s="250" t="s">
        <v>414</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15">
      <c r="A66" s="818" t="s">
        <v>415</v>
      </c>
      <c r="B66" s="819"/>
      <c r="C66" s="819"/>
      <c r="D66" s="819"/>
      <c r="E66" s="819"/>
      <c r="F66" s="819"/>
      <c r="G66" s="819"/>
      <c r="H66" s="819"/>
      <c r="I66" s="819"/>
      <c r="J66" s="819"/>
      <c r="K66" s="819"/>
      <c r="L66" s="819"/>
      <c r="M66" s="819"/>
      <c r="N66" s="819"/>
      <c r="O66" s="819"/>
      <c r="P66" s="820"/>
      <c r="Q66" s="795" t="s">
        <v>416</v>
      </c>
      <c r="R66" s="796"/>
      <c r="S66" s="796"/>
      <c r="T66" s="796"/>
      <c r="U66" s="797"/>
      <c r="V66" s="795" t="s">
        <v>417</v>
      </c>
      <c r="W66" s="796"/>
      <c r="X66" s="796"/>
      <c r="Y66" s="796"/>
      <c r="Z66" s="797"/>
      <c r="AA66" s="795" t="s">
        <v>418</v>
      </c>
      <c r="AB66" s="796"/>
      <c r="AC66" s="796"/>
      <c r="AD66" s="796"/>
      <c r="AE66" s="797"/>
      <c r="AF66" s="930" t="s">
        <v>419</v>
      </c>
      <c r="AG66" s="891"/>
      <c r="AH66" s="891"/>
      <c r="AI66" s="891"/>
      <c r="AJ66" s="931"/>
      <c r="AK66" s="795" t="s">
        <v>420</v>
      </c>
      <c r="AL66" s="819"/>
      <c r="AM66" s="819"/>
      <c r="AN66" s="819"/>
      <c r="AO66" s="820"/>
      <c r="AP66" s="795" t="s">
        <v>421</v>
      </c>
      <c r="AQ66" s="796"/>
      <c r="AR66" s="796"/>
      <c r="AS66" s="796"/>
      <c r="AT66" s="797"/>
      <c r="AU66" s="795" t="s">
        <v>422</v>
      </c>
      <c r="AV66" s="796"/>
      <c r="AW66" s="796"/>
      <c r="AX66" s="796"/>
      <c r="AY66" s="797"/>
      <c r="AZ66" s="795" t="s">
        <v>377</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15">
      <c r="A68" s="256">
        <v>1</v>
      </c>
      <c r="B68" s="947" t="s">
        <v>590</v>
      </c>
      <c r="C68" s="948"/>
      <c r="D68" s="948"/>
      <c r="E68" s="948"/>
      <c r="F68" s="948"/>
      <c r="G68" s="948"/>
      <c r="H68" s="948"/>
      <c r="I68" s="948"/>
      <c r="J68" s="948"/>
      <c r="K68" s="948"/>
      <c r="L68" s="948"/>
      <c r="M68" s="948"/>
      <c r="N68" s="948"/>
      <c r="O68" s="948"/>
      <c r="P68" s="949"/>
      <c r="Q68" s="950">
        <v>19218</v>
      </c>
      <c r="R68" s="944"/>
      <c r="S68" s="944"/>
      <c r="T68" s="944"/>
      <c r="U68" s="944"/>
      <c r="V68" s="944">
        <v>19195</v>
      </c>
      <c r="W68" s="944"/>
      <c r="X68" s="944"/>
      <c r="Y68" s="944"/>
      <c r="Z68" s="944"/>
      <c r="AA68" s="944">
        <v>23</v>
      </c>
      <c r="AB68" s="944"/>
      <c r="AC68" s="944"/>
      <c r="AD68" s="944"/>
      <c r="AE68" s="944"/>
      <c r="AF68" s="944">
        <v>23</v>
      </c>
      <c r="AG68" s="944"/>
      <c r="AH68" s="944"/>
      <c r="AI68" s="944"/>
      <c r="AJ68" s="944"/>
      <c r="AK68" s="944">
        <v>2868</v>
      </c>
      <c r="AL68" s="944"/>
      <c r="AM68" s="944"/>
      <c r="AN68" s="944"/>
      <c r="AO68" s="944"/>
      <c r="AP68" s="944" t="s">
        <v>588</v>
      </c>
      <c r="AQ68" s="944"/>
      <c r="AR68" s="944"/>
      <c r="AS68" s="944"/>
      <c r="AT68" s="944"/>
      <c r="AU68" s="944" t="s">
        <v>588</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15">
      <c r="A69" s="259">
        <v>2</v>
      </c>
      <c r="B69" s="951" t="s">
        <v>591</v>
      </c>
      <c r="C69" s="952"/>
      <c r="D69" s="952"/>
      <c r="E69" s="952"/>
      <c r="F69" s="952"/>
      <c r="G69" s="952"/>
      <c r="H69" s="952"/>
      <c r="I69" s="952"/>
      <c r="J69" s="952"/>
      <c r="K69" s="952"/>
      <c r="L69" s="952"/>
      <c r="M69" s="952"/>
      <c r="N69" s="952"/>
      <c r="O69" s="952"/>
      <c r="P69" s="953"/>
      <c r="Q69" s="954">
        <v>163</v>
      </c>
      <c r="R69" s="909"/>
      <c r="S69" s="909"/>
      <c r="T69" s="909"/>
      <c r="U69" s="909"/>
      <c r="V69" s="909">
        <v>163</v>
      </c>
      <c r="W69" s="909"/>
      <c r="X69" s="909"/>
      <c r="Y69" s="909"/>
      <c r="Z69" s="909"/>
      <c r="AA69" s="909">
        <v>1</v>
      </c>
      <c r="AB69" s="909"/>
      <c r="AC69" s="909"/>
      <c r="AD69" s="909"/>
      <c r="AE69" s="909"/>
      <c r="AF69" s="909">
        <v>1</v>
      </c>
      <c r="AG69" s="909"/>
      <c r="AH69" s="909"/>
      <c r="AI69" s="909"/>
      <c r="AJ69" s="909"/>
      <c r="AK69" s="909">
        <v>43</v>
      </c>
      <c r="AL69" s="909"/>
      <c r="AM69" s="909"/>
      <c r="AN69" s="909"/>
      <c r="AO69" s="909"/>
      <c r="AP69" s="909" t="s">
        <v>588</v>
      </c>
      <c r="AQ69" s="909"/>
      <c r="AR69" s="909"/>
      <c r="AS69" s="909"/>
      <c r="AT69" s="909"/>
      <c r="AU69" s="909" t="s">
        <v>588</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15">
      <c r="A70" s="259">
        <v>3</v>
      </c>
      <c r="B70" s="951" t="s">
        <v>592</v>
      </c>
      <c r="C70" s="952"/>
      <c r="D70" s="952"/>
      <c r="E70" s="952"/>
      <c r="F70" s="952"/>
      <c r="G70" s="952"/>
      <c r="H70" s="952"/>
      <c r="I70" s="952"/>
      <c r="J70" s="952"/>
      <c r="K70" s="952"/>
      <c r="L70" s="952"/>
      <c r="M70" s="952"/>
      <c r="N70" s="952"/>
      <c r="O70" s="952"/>
      <c r="P70" s="953"/>
      <c r="Q70" s="954">
        <v>596</v>
      </c>
      <c r="R70" s="909"/>
      <c r="S70" s="909"/>
      <c r="T70" s="909"/>
      <c r="U70" s="909"/>
      <c r="V70" s="909">
        <v>355</v>
      </c>
      <c r="W70" s="909"/>
      <c r="X70" s="909"/>
      <c r="Y70" s="909"/>
      <c r="Z70" s="909"/>
      <c r="AA70" s="909">
        <v>242</v>
      </c>
      <c r="AB70" s="909"/>
      <c r="AC70" s="909"/>
      <c r="AD70" s="909"/>
      <c r="AE70" s="909"/>
      <c r="AF70" s="909">
        <v>242</v>
      </c>
      <c r="AG70" s="909"/>
      <c r="AH70" s="909"/>
      <c r="AI70" s="909"/>
      <c r="AJ70" s="909"/>
      <c r="AK70" s="909" t="s">
        <v>588</v>
      </c>
      <c r="AL70" s="909"/>
      <c r="AM70" s="909"/>
      <c r="AN70" s="909"/>
      <c r="AO70" s="909"/>
      <c r="AP70" s="909" t="s">
        <v>588</v>
      </c>
      <c r="AQ70" s="909"/>
      <c r="AR70" s="909"/>
      <c r="AS70" s="909"/>
      <c r="AT70" s="909"/>
      <c r="AU70" s="909" t="s">
        <v>588</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15">
      <c r="A71" s="259">
        <v>4</v>
      </c>
      <c r="B71" s="951" t="s">
        <v>593</v>
      </c>
      <c r="C71" s="952"/>
      <c r="D71" s="952"/>
      <c r="E71" s="952"/>
      <c r="F71" s="952"/>
      <c r="G71" s="952"/>
      <c r="H71" s="952"/>
      <c r="I71" s="952"/>
      <c r="J71" s="952"/>
      <c r="K71" s="952"/>
      <c r="L71" s="952"/>
      <c r="M71" s="952"/>
      <c r="N71" s="952"/>
      <c r="O71" s="952"/>
      <c r="P71" s="953"/>
      <c r="Q71" s="954">
        <v>997</v>
      </c>
      <c r="R71" s="909"/>
      <c r="S71" s="909"/>
      <c r="T71" s="909"/>
      <c r="U71" s="909"/>
      <c r="V71" s="909">
        <v>988</v>
      </c>
      <c r="W71" s="909"/>
      <c r="X71" s="909"/>
      <c r="Y71" s="909"/>
      <c r="Z71" s="909"/>
      <c r="AA71" s="909">
        <v>9</v>
      </c>
      <c r="AB71" s="909"/>
      <c r="AC71" s="909"/>
      <c r="AD71" s="909"/>
      <c r="AE71" s="909"/>
      <c r="AF71" s="909">
        <v>9</v>
      </c>
      <c r="AG71" s="909"/>
      <c r="AH71" s="909"/>
      <c r="AI71" s="909"/>
      <c r="AJ71" s="909"/>
      <c r="AK71" s="909" t="s">
        <v>588</v>
      </c>
      <c r="AL71" s="909"/>
      <c r="AM71" s="909"/>
      <c r="AN71" s="909"/>
      <c r="AO71" s="909"/>
      <c r="AP71" s="909" t="s">
        <v>588</v>
      </c>
      <c r="AQ71" s="909"/>
      <c r="AR71" s="909"/>
      <c r="AS71" s="909"/>
      <c r="AT71" s="909"/>
      <c r="AU71" s="909" t="s">
        <v>588</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15">
      <c r="A72" s="259">
        <v>5</v>
      </c>
      <c r="B72" s="951" t="s">
        <v>594</v>
      </c>
      <c r="C72" s="952"/>
      <c r="D72" s="952"/>
      <c r="E72" s="952"/>
      <c r="F72" s="952"/>
      <c r="G72" s="952"/>
      <c r="H72" s="952"/>
      <c r="I72" s="952"/>
      <c r="J72" s="952"/>
      <c r="K72" s="952"/>
      <c r="L72" s="952"/>
      <c r="M72" s="952"/>
      <c r="N72" s="952"/>
      <c r="O72" s="952"/>
      <c r="P72" s="953"/>
      <c r="Q72" s="954">
        <v>330370</v>
      </c>
      <c r="R72" s="909"/>
      <c r="S72" s="909"/>
      <c r="T72" s="909"/>
      <c r="U72" s="909"/>
      <c r="V72" s="909">
        <v>323172</v>
      </c>
      <c r="W72" s="909"/>
      <c r="X72" s="909"/>
      <c r="Y72" s="909"/>
      <c r="Z72" s="909"/>
      <c r="AA72" s="909">
        <v>7198</v>
      </c>
      <c r="AB72" s="909"/>
      <c r="AC72" s="909"/>
      <c r="AD72" s="909"/>
      <c r="AE72" s="909"/>
      <c r="AF72" s="909">
        <v>7198</v>
      </c>
      <c r="AG72" s="909"/>
      <c r="AH72" s="909"/>
      <c r="AI72" s="909"/>
      <c r="AJ72" s="909"/>
      <c r="AK72" s="909">
        <v>2219</v>
      </c>
      <c r="AL72" s="909"/>
      <c r="AM72" s="909"/>
      <c r="AN72" s="909"/>
      <c r="AO72" s="909"/>
      <c r="AP72" s="909" t="s">
        <v>588</v>
      </c>
      <c r="AQ72" s="909"/>
      <c r="AR72" s="909"/>
      <c r="AS72" s="909"/>
      <c r="AT72" s="909"/>
      <c r="AU72" s="909" t="s">
        <v>588</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15">
      <c r="A73" s="259">
        <v>6</v>
      </c>
      <c r="B73" s="951" t="s">
        <v>595</v>
      </c>
      <c r="C73" s="952"/>
      <c r="D73" s="952"/>
      <c r="E73" s="952"/>
      <c r="F73" s="952"/>
      <c r="G73" s="952"/>
      <c r="H73" s="952"/>
      <c r="I73" s="952"/>
      <c r="J73" s="952"/>
      <c r="K73" s="952"/>
      <c r="L73" s="952"/>
      <c r="M73" s="952"/>
      <c r="N73" s="952"/>
      <c r="O73" s="952"/>
      <c r="P73" s="953"/>
      <c r="Q73" s="954">
        <v>380</v>
      </c>
      <c r="R73" s="909"/>
      <c r="S73" s="909"/>
      <c r="T73" s="909"/>
      <c r="U73" s="909"/>
      <c r="V73" s="909">
        <v>330</v>
      </c>
      <c r="W73" s="909"/>
      <c r="X73" s="909"/>
      <c r="Y73" s="909"/>
      <c r="Z73" s="909"/>
      <c r="AA73" s="909">
        <v>50</v>
      </c>
      <c r="AB73" s="909"/>
      <c r="AC73" s="909"/>
      <c r="AD73" s="909"/>
      <c r="AE73" s="909"/>
      <c r="AF73" s="909">
        <v>50</v>
      </c>
      <c r="AG73" s="909"/>
      <c r="AH73" s="909"/>
      <c r="AI73" s="909"/>
      <c r="AJ73" s="909"/>
      <c r="AK73" s="909" t="s">
        <v>588</v>
      </c>
      <c r="AL73" s="909"/>
      <c r="AM73" s="909"/>
      <c r="AN73" s="909"/>
      <c r="AO73" s="909"/>
      <c r="AP73" s="909" t="s">
        <v>588</v>
      </c>
      <c r="AQ73" s="909"/>
      <c r="AR73" s="909"/>
      <c r="AS73" s="909"/>
      <c r="AT73" s="909"/>
      <c r="AU73" s="909" t="s">
        <v>588</v>
      </c>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15">
      <c r="A74" s="259">
        <v>7</v>
      </c>
      <c r="B74" s="951" t="s">
        <v>596</v>
      </c>
      <c r="C74" s="952"/>
      <c r="D74" s="952"/>
      <c r="E74" s="952"/>
      <c r="F74" s="952"/>
      <c r="G74" s="952"/>
      <c r="H74" s="952"/>
      <c r="I74" s="952"/>
      <c r="J74" s="952"/>
      <c r="K74" s="952"/>
      <c r="L74" s="952"/>
      <c r="M74" s="952"/>
      <c r="N74" s="952"/>
      <c r="O74" s="952"/>
      <c r="P74" s="953"/>
      <c r="Q74" s="954">
        <v>175</v>
      </c>
      <c r="R74" s="909"/>
      <c r="S74" s="909"/>
      <c r="T74" s="909"/>
      <c r="U74" s="909"/>
      <c r="V74" s="909">
        <v>143</v>
      </c>
      <c r="W74" s="909"/>
      <c r="X74" s="909"/>
      <c r="Y74" s="909"/>
      <c r="Z74" s="909"/>
      <c r="AA74" s="909">
        <v>32</v>
      </c>
      <c r="AB74" s="909"/>
      <c r="AC74" s="909"/>
      <c r="AD74" s="909"/>
      <c r="AE74" s="909"/>
      <c r="AF74" s="909">
        <v>32</v>
      </c>
      <c r="AG74" s="909"/>
      <c r="AH74" s="909"/>
      <c r="AI74" s="909"/>
      <c r="AJ74" s="909"/>
      <c r="AK74" s="909" t="s">
        <v>588</v>
      </c>
      <c r="AL74" s="909"/>
      <c r="AM74" s="909"/>
      <c r="AN74" s="909"/>
      <c r="AO74" s="909"/>
      <c r="AP74" s="909" t="s">
        <v>588</v>
      </c>
      <c r="AQ74" s="909"/>
      <c r="AR74" s="909"/>
      <c r="AS74" s="909"/>
      <c r="AT74" s="909"/>
      <c r="AU74" s="909" t="s">
        <v>588</v>
      </c>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15">
      <c r="A75" s="259">
        <v>8</v>
      </c>
      <c r="B75" s="951" t="s">
        <v>597</v>
      </c>
      <c r="C75" s="952"/>
      <c r="D75" s="952"/>
      <c r="E75" s="952"/>
      <c r="F75" s="952"/>
      <c r="G75" s="952"/>
      <c r="H75" s="952"/>
      <c r="I75" s="952"/>
      <c r="J75" s="952"/>
      <c r="K75" s="952"/>
      <c r="L75" s="952"/>
      <c r="M75" s="952"/>
      <c r="N75" s="952"/>
      <c r="O75" s="952"/>
      <c r="P75" s="953"/>
      <c r="Q75" s="957">
        <v>6126</v>
      </c>
      <c r="R75" s="958"/>
      <c r="S75" s="958"/>
      <c r="T75" s="958"/>
      <c r="U75" s="908"/>
      <c r="V75" s="959">
        <v>5728</v>
      </c>
      <c r="W75" s="958"/>
      <c r="X75" s="958"/>
      <c r="Y75" s="958"/>
      <c r="Z75" s="908"/>
      <c r="AA75" s="959">
        <v>398</v>
      </c>
      <c r="AB75" s="958"/>
      <c r="AC75" s="958"/>
      <c r="AD75" s="958"/>
      <c r="AE75" s="908"/>
      <c r="AF75" s="959">
        <v>395</v>
      </c>
      <c r="AG75" s="958"/>
      <c r="AH75" s="958"/>
      <c r="AI75" s="958"/>
      <c r="AJ75" s="908"/>
      <c r="AK75" s="959" t="s">
        <v>588</v>
      </c>
      <c r="AL75" s="958"/>
      <c r="AM75" s="958"/>
      <c r="AN75" s="958"/>
      <c r="AO75" s="908"/>
      <c r="AP75" s="959">
        <v>8227</v>
      </c>
      <c r="AQ75" s="958"/>
      <c r="AR75" s="958"/>
      <c r="AS75" s="958"/>
      <c r="AT75" s="908"/>
      <c r="AU75" s="959">
        <v>2155</v>
      </c>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15">
      <c r="A76" s="259">
        <v>9</v>
      </c>
      <c r="B76" s="951"/>
      <c r="C76" s="952"/>
      <c r="D76" s="952"/>
      <c r="E76" s="952"/>
      <c r="F76" s="952"/>
      <c r="G76" s="952"/>
      <c r="H76" s="952"/>
      <c r="I76" s="952"/>
      <c r="J76" s="952"/>
      <c r="K76" s="952"/>
      <c r="L76" s="952"/>
      <c r="M76" s="952"/>
      <c r="N76" s="952"/>
      <c r="O76" s="952"/>
      <c r="P76" s="953"/>
      <c r="Q76" s="957"/>
      <c r="R76" s="958"/>
      <c r="S76" s="958"/>
      <c r="T76" s="958"/>
      <c r="U76" s="908"/>
      <c r="V76" s="959"/>
      <c r="W76" s="958"/>
      <c r="X76" s="958"/>
      <c r="Y76" s="958"/>
      <c r="Z76" s="908"/>
      <c r="AA76" s="959"/>
      <c r="AB76" s="958"/>
      <c r="AC76" s="958"/>
      <c r="AD76" s="958"/>
      <c r="AE76" s="908"/>
      <c r="AF76" s="959"/>
      <c r="AG76" s="958"/>
      <c r="AH76" s="958"/>
      <c r="AI76" s="958"/>
      <c r="AJ76" s="908"/>
      <c r="AK76" s="959"/>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15">
      <c r="A77" s="259">
        <v>10</v>
      </c>
      <c r="B77" s="951"/>
      <c r="C77" s="952"/>
      <c r="D77" s="952"/>
      <c r="E77" s="952"/>
      <c r="F77" s="952"/>
      <c r="G77" s="952"/>
      <c r="H77" s="952"/>
      <c r="I77" s="952"/>
      <c r="J77" s="952"/>
      <c r="K77" s="952"/>
      <c r="L77" s="952"/>
      <c r="M77" s="952"/>
      <c r="N77" s="952"/>
      <c r="O77" s="952"/>
      <c r="P77" s="953"/>
      <c r="Q77" s="957"/>
      <c r="R77" s="958"/>
      <c r="S77" s="958"/>
      <c r="T77" s="958"/>
      <c r="U77" s="908"/>
      <c r="V77" s="959"/>
      <c r="W77" s="958"/>
      <c r="X77" s="958"/>
      <c r="Y77" s="958"/>
      <c r="Z77" s="908"/>
      <c r="AA77" s="959"/>
      <c r="AB77" s="958"/>
      <c r="AC77" s="958"/>
      <c r="AD77" s="958"/>
      <c r="AE77" s="908"/>
      <c r="AF77" s="959"/>
      <c r="AG77" s="958"/>
      <c r="AH77" s="958"/>
      <c r="AI77" s="958"/>
      <c r="AJ77" s="908"/>
      <c r="AK77" s="959"/>
      <c r="AL77" s="958"/>
      <c r="AM77" s="958"/>
      <c r="AN77" s="958"/>
      <c r="AO77" s="908"/>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15">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15">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15">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15">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15">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15">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15">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15">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15">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15">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
      <c r="A88" s="262" t="s">
        <v>389</v>
      </c>
      <c r="B88" s="868" t="s">
        <v>423</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7949</v>
      </c>
      <c r="AG88" s="920"/>
      <c r="AH88" s="920"/>
      <c r="AI88" s="920"/>
      <c r="AJ88" s="920"/>
      <c r="AK88" s="917"/>
      <c r="AL88" s="917"/>
      <c r="AM88" s="917"/>
      <c r="AN88" s="917"/>
      <c r="AO88" s="917"/>
      <c r="AP88" s="920">
        <v>8227</v>
      </c>
      <c r="AQ88" s="920"/>
      <c r="AR88" s="920"/>
      <c r="AS88" s="920"/>
      <c r="AT88" s="920"/>
      <c r="AU88" s="920">
        <v>2155</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68" t="s">
        <v>424</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5</v>
      </c>
      <c r="CS102" s="928"/>
      <c r="CT102" s="928"/>
      <c r="CU102" s="928"/>
      <c r="CV102" s="971"/>
      <c r="CW102" s="970"/>
      <c r="CX102" s="928"/>
      <c r="CY102" s="928"/>
      <c r="CZ102" s="928"/>
      <c r="DA102" s="971"/>
      <c r="DB102" s="970">
        <v>245</v>
      </c>
      <c r="DC102" s="928"/>
      <c r="DD102" s="928"/>
      <c r="DE102" s="928"/>
      <c r="DF102" s="971"/>
      <c r="DG102" s="970">
        <v>41</v>
      </c>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425</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426</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9" t="s">
        <v>429</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430</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15">
      <c r="A109" s="992" t="s">
        <v>431</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432</v>
      </c>
      <c r="AB109" s="973"/>
      <c r="AC109" s="973"/>
      <c r="AD109" s="973"/>
      <c r="AE109" s="974"/>
      <c r="AF109" s="972" t="s">
        <v>309</v>
      </c>
      <c r="AG109" s="973"/>
      <c r="AH109" s="973"/>
      <c r="AI109" s="973"/>
      <c r="AJ109" s="974"/>
      <c r="AK109" s="972" t="s">
        <v>308</v>
      </c>
      <c r="AL109" s="973"/>
      <c r="AM109" s="973"/>
      <c r="AN109" s="973"/>
      <c r="AO109" s="974"/>
      <c r="AP109" s="972" t="s">
        <v>433</v>
      </c>
      <c r="AQ109" s="973"/>
      <c r="AR109" s="973"/>
      <c r="AS109" s="973"/>
      <c r="AT109" s="975"/>
      <c r="AU109" s="992" t="s">
        <v>431</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432</v>
      </c>
      <c r="BR109" s="973"/>
      <c r="BS109" s="973"/>
      <c r="BT109" s="973"/>
      <c r="BU109" s="974"/>
      <c r="BV109" s="972" t="s">
        <v>309</v>
      </c>
      <c r="BW109" s="973"/>
      <c r="BX109" s="973"/>
      <c r="BY109" s="973"/>
      <c r="BZ109" s="974"/>
      <c r="CA109" s="972" t="s">
        <v>308</v>
      </c>
      <c r="CB109" s="973"/>
      <c r="CC109" s="973"/>
      <c r="CD109" s="973"/>
      <c r="CE109" s="974"/>
      <c r="CF109" s="993" t="s">
        <v>433</v>
      </c>
      <c r="CG109" s="993"/>
      <c r="CH109" s="993"/>
      <c r="CI109" s="993"/>
      <c r="CJ109" s="993"/>
      <c r="CK109" s="972" t="s">
        <v>434</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432</v>
      </c>
      <c r="DH109" s="973"/>
      <c r="DI109" s="973"/>
      <c r="DJ109" s="973"/>
      <c r="DK109" s="974"/>
      <c r="DL109" s="972" t="s">
        <v>309</v>
      </c>
      <c r="DM109" s="973"/>
      <c r="DN109" s="973"/>
      <c r="DO109" s="973"/>
      <c r="DP109" s="974"/>
      <c r="DQ109" s="972" t="s">
        <v>308</v>
      </c>
      <c r="DR109" s="973"/>
      <c r="DS109" s="973"/>
      <c r="DT109" s="973"/>
      <c r="DU109" s="974"/>
      <c r="DV109" s="972" t="s">
        <v>433</v>
      </c>
      <c r="DW109" s="973"/>
      <c r="DX109" s="973"/>
      <c r="DY109" s="973"/>
      <c r="DZ109" s="975"/>
    </row>
    <row r="110" spans="1:131" s="244" customFormat="1" ht="26.25" customHeight="1" x14ac:dyDescent="0.15">
      <c r="A110" s="976" t="s">
        <v>435</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1580189</v>
      </c>
      <c r="AB110" s="980"/>
      <c r="AC110" s="980"/>
      <c r="AD110" s="980"/>
      <c r="AE110" s="981"/>
      <c r="AF110" s="982">
        <v>1393402</v>
      </c>
      <c r="AG110" s="980"/>
      <c r="AH110" s="980"/>
      <c r="AI110" s="980"/>
      <c r="AJ110" s="981"/>
      <c r="AK110" s="982">
        <v>1228562</v>
      </c>
      <c r="AL110" s="980"/>
      <c r="AM110" s="980"/>
      <c r="AN110" s="980"/>
      <c r="AO110" s="981"/>
      <c r="AP110" s="983">
        <v>10.7</v>
      </c>
      <c r="AQ110" s="984"/>
      <c r="AR110" s="984"/>
      <c r="AS110" s="984"/>
      <c r="AT110" s="985"/>
      <c r="AU110" s="986" t="s">
        <v>73</v>
      </c>
      <c r="AV110" s="987"/>
      <c r="AW110" s="987"/>
      <c r="AX110" s="987"/>
      <c r="AY110" s="987"/>
      <c r="AZ110" s="1028" t="s">
        <v>436</v>
      </c>
      <c r="BA110" s="977"/>
      <c r="BB110" s="977"/>
      <c r="BC110" s="977"/>
      <c r="BD110" s="977"/>
      <c r="BE110" s="977"/>
      <c r="BF110" s="977"/>
      <c r="BG110" s="977"/>
      <c r="BH110" s="977"/>
      <c r="BI110" s="977"/>
      <c r="BJ110" s="977"/>
      <c r="BK110" s="977"/>
      <c r="BL110" s="977"/>
      <c r="BM110" s="977"/>
      <c r="BN110" s="977"/>
      <c r="BO110" s="977"/>
      <c r="BP110" s="978"/>
      <c r="BQ110" s="1014">
        <v>11798450</v>
      </c>
      <c r="BR110" s="1015"/>
      <c r="BS110" s="1015"/>
      <c r="BT110" s="1015"/>
      <c r="BU110" s="1015"/>
      <c r="BV110" s="1015">
        <v>10711895</v>
      </c>
      <c r="BW110" s="1015"/>
      <c r="BX110" s="1015"/>
      <c r="BY110" s="1015"/>
      <c r="BZ110" s="1015"/>
      <c r="CA110" s="1015">
        <v>9871652</v>
      </c>
      <c r="CB110" s="1015"/>
      <c r="CC110" s="1015"/>
      <c r="CD110" s="1015"/>
      <c r="CE110" s="1015"/>
      <c r="CF110" s="1029">
        <v>86</v>
      </c>
      <c r="CG110" s="1030"/>
      <c r="CH110" s="1030"/>
      <c r="CI110" s="1030"/>
      <c r="CJ110" s="1030"/>
      <c r="CK110" s="1031" t="s">
        <v>437</v>
      </c>
      <c r="CL110" s="1032"/>
      <c r="CM110" s="1011" t="s">
        <v>438</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439</v>
      </c>
      <c r="DH110" s="1015"/>
      <c r="DI110" s="1015"/>
      <c r="DJ110" s="1015"/>
      <c r="DK110" s="1015"/>
      <c r="DL110" s="1015" t="s">
        <v>248</v>
      </c>
      <c r="DM110" s="1015"/>
      <c r="DN110" s="1015"/>
      <c r="DO110" s="1015"/>
      <c r="DP110" s="1015"/>
      <c r="DQ110" s="1015" t="s">
        <v>440</v>
      </c>
      <c r="DR110" s="1015"/>
      <c r="DS110" s="1015"/>
      <c r="DT110" s="1015"/>
      <c r="DU110" s="1015"/>
      <c r="DV110" s="1016" t="s">
        <v>440</v>
      </c>
      <c r="DW110" s="1016"/>
      <c r="DX110" s="1016"/>
      <c r="DY110" s="1016"/>
      <c r="DZ110" s="1017"/>
    </row>
    <row r="111" spans="1:131" s="244" customFormat="1" ht="26.25" customHeight="1" x14ac:dyDescent="0.15">
      <c r="A111" s="1018" t="s">
        <v>441</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440</v>
      </c>
      <c r="AB111" s="1022"/>
      <c r="AC111" s="1022"/>
      <c r="AD111" s="1022"/>
      <c r="AE111" s="1023"/>
      <c r="AF111" s="1024" t="s">
        <v>440</v>
      </c>
      <c r="AG111" s="1022"/>
      <c r="AH111" s="1022"/>
      <c r="AI111" s="1022"/>
      <c r="AJ111" s="1023"/>
      <c r="AK111" s="1024" t="s">
        <v>248</v>
      </c>
      <c r="AL111" s="1022"/>
      <c r="AM111" s="1022"/>
      <c r="AN111" s="1022"/>
      <c r="AO111" s="1023"/>
      <c r="AP111" s="1025" t="s">
        <v>440</v>
      </c>
      <c r="AQ111" s="1026"/>
      <c r="AR111" s="1026"/>
      <c r="AS111" s="1026"/>
      <c r="AT111" s="1027"/>
      <c r="AU111" s="988"/>
      <c r="AV111" s="989"/>
      <c r="AW111" s="989"/>
      <c r="AX111" s="989"/>
      <c r="AY111" s="989"/>
      <c r="AZ111" s="1037" t="s">
        <v>442</v>
      </c>
      <c r="BA111" s="1038"/>
      <c r="BB111" s="1038"/>
      <c r="BC111" s="1038"/>
      <c r="BD111" s="1038"/>
      <c r="BE111" s="1038"/>
      <c r="BF111" s="1038"/>
      <c r="BG111" s="1038"/>
      <c r="BH111" s="1038"/>
      <c r="BI111" s="1038"/>
      <c r="BJ111" s="1038"/>
      <c r="BK111" s="1038"/>
      <c r="BL111" s="1038"/>
      <c r="BM111" s="1038"/>
      <c r="BN111" s="1038"/>
      <c r="BO111" s="1038"/>
      <c r="BP111" s="1039"/>
      <c r="BQ111" s="1007">
        <v>2058516</v>
      </c>
      <c r="BR111" s="1008"/>
      <c r="BS111" s="1008"/>
      <c r="BT111" s="1008"/>
      <c r="BU111" s="1008"/>
      <c r="BV111" s="1008">
        <v>1377972</v>
      </c>
      <c r="BW111" s="1008"/>
      <c r="BX111" s="1008"/>
      <c r="BY111" s="1008"/>
      <c r="BZ111" s="1008"/>
      <c r="CA111" s="1008">
        <v>1377972</v>
      </c>
      <c r="CB111" s="1008"/>
      <c r="CC111" s="1008"/>
      <c r="CD111" s="1008"/>
      <c r="CE111" s="1008"/>
      <c r="CF111" s="1002">
        <v>12</v>
      </c>
      <c r="CG111" s="1003"/>
      <c r="CH111" s="1003"/>
      <c r="CI111" s="1003"/>
      <c r="CJ111" s="1003"/>
      <c r="CK111" s="1033"/>
      <c r="CL111" s="1034"/>
      <c r="CM111" s="1004" t="s">
        <v>443</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v>2058516</v>
      </c>
      <c r="DH111" s="1008"/>
      <c r="DI111" s="1008"/>
      <c r="DJ111" s="1008"/>
      <c r="DK111" s="1008"/>
      <c r="DL111" s="1008">
        <v>1377972</v>
      </c>
      <c r="DM111" s="1008"/>
      <c r="DN111" s="1008"/>
      <c r="DO111" s="1008"/>
      <c r="DP111" s="1008"/>
      <c r="DQ111" s="1008">
        <v>1377972</v>
      </c>
      <c r="DR111" s="1008"/>
      <c r="DS111" s="1008"/>
      <c r="DT111" s="1008"/>
      <c r="DU111" s="1008"/>
      <c r="DV111" s="1009">
        <v>12</v>
      </c>
      <c r="DW111" s="1009"/>
      <c r="DX111" s="1009"/>
      <c r="DY111" s="1009"/>
      <c r="DZ111" s="1010"/>
    </row>
    <row r="112" spans="1:131" s="244" customFormat="1" ht="26.25" customHeight="1" x14ac:dyDescent="0.15">
      <c r="A112" s="1040" t="s">
        <v>444</v>
      </c>
      <c r="B112" s="1041"/>
      <c r="C112" s="1038" t="s">
        <v>445</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244</v>
      </c>
      <c r="AB112" s="1047"/>
      <c r="AC112" s="1047"/>
      <c r="AD112" s="1047"/>
      <c r="AE112" s="1048"/>
      <c r="AF112" s="1049" t="s">
        <v>440</v>
      </c>
      <c r="AG112" s="1047"/>
      <c r="AH112" s="1047"/>
      <c r="AI112" s="1047"/>
      <c r="AJ112" s="1048"/>
      <c r="AK112" s="1049" t="s">
        <v>244</v>
      </c>
      <c r="AL112" s="1047"/>
      <c r="AM112" s="1047"/>
      <c r="AN112" s="1047"/>
      <c r="AO112" s="1048"/>
      <c r="AP112" s="1050" t="s">
        <v>440</v>
      </c>
      <c r="AQ112" s="1051"/>
      <c r="AR112" s="1051"/>
      <c r="AS112" s="1051"/>
      <c r="AT112" s="1052"/>
      <c r="AU112" s="988"/>
      <c r="AV112" s="989"/>
      <c r="AW112" s="989"/>
      <c r="AX112" s="989"/>
      <c r="AY112" s="989"/>
      <c r="AZ112" s="1037" t="s">
        <v>446</v>
      </c>
      <c r="BA112" s="1038"/>
      <c r="BB112" s="1038"/>
      <c r="BC112" s="1038"/>
      <c r="BD112" s="1038"/>
      <c r="BE112" s="1038"/>
      <c r="BF112" s="1038"/>
      <c r="BG112" s="1038"/>
      <c r="BH112" s="1038"/>
      <c r="BI112" s="1038"/>
      <c r="BJ112" s="1038"/>
      <c r="BK112" s="1038"/>
      <c r="BL112" s="1038"/>
      <c r="BM112" s="1038"/>
      <c r="BN112" s="1038"/>
      <c r="BO112" s="1038"/>
      <c r="BP112" s="1039"/>
      <c r="BQ112" s="1007">
        <v>379363</v>
      </c>
      <c r="BR112" s="1008"/>
      <c r="BS112" s="1008"/>
      <c r="BT112" s="1008"/>
      <c r="BU112" s="1008"/>
      <c r="BV112" s="1008">
        <v>357578</v>
      </c>
      <c r="BW112" s="1008"/>
      <c r="BX112" s="1008"/>
      <c r="BY112" s="1008"/>
      <c r="BZ112" s="1008"/>
      <c r="CA112" s="1008">
        <v>355178</v>
      </c>
      <c r="CB112" s="1008"/>
      <c r="CC112" s="1008"/>
      <c r="CD112" s="1008"/>
      <c r="CE112" s="1008"/>
      <c r="CF112" s="1002">
        <v>3.1</v>
      </c>
      <c r="CG112" s="1003"/>
      <c r="CH112" s="1003"/>
      <c r="CI112" s="1003"/>
      <c r="CJ112" s="1003"/>
      <c r="CK112" s="1033"/>
      <c r="CL112" s="1034"/>
      <c r="CM112" s="1004" t="s">
        <v>447</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413</v>
      </c>
      <c r="DH112" s="1008"/>
      <c r="DI112" s="1008"/>
      <c r="DJ112" s="1008"/>
      <c r="DK112" s="1008"/>
      <c r="DL112" s="1008" t="s">
        <v>413</v>
      </c>
      <c r="DM112" s="1008"/>
      <c r="DN112" s="1008"/>
      <c r="DO112" s="1008"/>
      <c r="DP112" s="1008"/>
      <c r="DQ112" s="1008" t="s">
        <v>439</v>
      </c>
      <c r="DR112" s="1008"/>
      <c r="DS112" s="1008"/>
      <c r="DT112" s="1008"/>
      <c r="DU112" s="1008"/>
      <c r="DV112" s="1009" t="s">
        <v>440</v>
      </c>
      <c r="DW112" s="1009"/>
      <c r="DX112" s="1009"/>
      <c r="DY112" s="1009"/>
      <c r="DZ112" s="1010"/>
    </row>
    <row r="113" spans="1:130" s="244" customFormat="1" ht="26.25" customHeight="1" x14ac:dyDescent="0.15">
      <c r="A113" s="1042"/>
      <c r="B113" s="1043"/>
      <c r="C113" s="1038" t="s">
        <v>448</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44207</v>
      </c>
      <c r="AB113" s="1022"/>
      <c r="AC113" s="1022"/>
      <c r="AD113" s="1022"/>
      <c r="AE113" s="1023"/>
      <c r="AF113" s="1024">
        <v>44167</v>
      </c>
      <c r="AG113" s="1022"/>
      <c r="AH113" s="1022"/>
      <c r="AI113" s="1022"/>
      <c r="AJ113" s="1023"/>
      <c r="AK113" s="1024">
        <v>45210</v>
      </c>
      <c r="AL113" s="1022"/>
      <c r="AM113" s="1022"/>
      <c r="AN113" s="1022"/>
      <c r="AO113" s="1023"/>
      <c r="AP113" s="1025">
        <v>0.4</v>
      </c>
      <c r="AQ113" s="1026"/>
      <c r="AR113" s="1026"/>
      <c r="AS113" s="1026"/>
      <c r="AT113" s="1027"/>
      <c r="AU113" s="988"/>
      <c r="AV113" s="989"/>
      <c r="AW113" s="989"/>
      <c r="AX113" s="989"/>
      <c r="AY113" s="989"/>
      <c r="AZ113" s="1037" t="s">
        <v>449</v>
      </c>
      <c r="BA113" s="1038"/>
      <c r="BB113" s="1038"/>
      <c r="BC113" s="1038"/>
      <c r="BD113" s="1038"/>
      <c r="BE113" s="1038"/>
      <c r="BF113" s="1038"/>
      <c r="BG113" s="1038"/>
      <c r="BH113" s="1038"/>
      <c r="BI113" s="1038"/>
      <c r="BJ113" s="1038"/>
      <c r="BK113" s="1038"/>
      <c r="BL113" s="1038"/>
      <c r="BM113" s="1038"/>
      <c r="BN113" s="1038"/>
      <c r="BO113" s="1038"/>
      <c r="BP113" s="1039"/>
      <c r="BQ113" s="1007">
        <v>2597479</v>
      </c>
      <c r="BR113" s="1008"/>
      <c r="BS113" s="1008"/>
      <c r="BT113" s="1008"/>
      <c r="BU113" s="1008"/>
      <c r="BV113" s="1008">
        <v>2348474</v>
      </c>
      <c r="BW113" s="1008"/>
      <c r="BX113" s="1008"/>
      <c r="BY113" s="1008"/>
      <c r="BZ113" s="1008"/>
      <c r="CA113" s="1008">
        <v>2154629</v>
      </c>
      <c r="CB113" s="1008"/>
      <c r="CC113" s="1008"/>
      <c r="CD113" s="1008"/>
      <c r="CE113" s="1008"/>
      <c r="CF113" s="1002">
        <v>18.8</v>
      </c>
      <c r="CG113" s="1003"/>
      <c r="CH113" s="1003"/>
      <c r="CI113" s="1003"/>
      <c r="CJ113" s="1003"/>
      <c r="CK113" s="1033"/>
      <c r="CL113" s="1034"/>
      <c r="CM113" s="1004" t="s">
        <v>450</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244</v>
      </c>
      <c r="DH113" s="1047"/>
      <c r="DI113" s="1047"/>
      <c r="DJ113" s="1047"/>
      <c r="DK113" s="1048"/>
      <c r="DL113" s="1049" t="s">
        <v>440</v>
      </c>
      <c r="DM113" s="1047"/>
      <c r="DN113" s="1047"/>
      <c r="DO113" s="1047"/>
      <c r="DP113" s="1048"/>
      <c r="DQ113" s="1049" t="s">
        <v>244</v>
      </c>
      <c r="DR113" s="1047"/>
      <c r="DS113" s="1047"/>
      <c r="DT113" s="1047"/>
      <c r="DU113" s="1048"/>
      <c r="DV113" s="1050" t="s">
        <v>244</v>
      </c>
      <c r="DW113" s="1051"/>
      <c r="DX113" s="1051"/>
      <c r="DY113" s="1051"/>
      <c r="DZ113" s="1052"/>
    </row>
    <row r="114" spans="1:130" s="244" customFormat="1" ht="26.25" customHeight="1" x14ac:dyDescent="0.15">
      <c r="A114" s="1042"/>
      <c r="B114" s="1043"/>
      <c r="C114" s="1038" t="s">
        <v>451</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339025</v>
      </c>
      <c r="AB114" s="1047"/>
      <c r="AC114" s="1047"/>
      <c r="AD114" s="1047"/>
      <c r="AE114" s="1048"/>
      <c r="AF114" s="1049">
        <v>351992</v>
      </c>
      <c r="AG114" s="1047"/>
      <c r="AH114" s="1047"/>
      <c r="AI114" s="1047"/>
      <c r="AJ114" s="1048"/>
      <c r="AK114" s="1049">
        <v>359514</v>
      </c>
      <c r="AL114" s="1047"/>
      <c r="AM114" s="1047"/>
      <c r="AN114" s="1047"/>
      <c r="AO114" s="1048"/>
      <c r="AP114" s="1050">
        <v>3.1</v>
      </c>
      <c r="AQ114" s="1051"/>
      <c r="AR114" s="1051"/>
      <c r="AS114" s="1051"/>
      <c r="AT114" s="1052"/>
      <c r="AU114" s="988"/>
      <c r="AV114" s="989"/>
      <c r="AW114" s="989"/>
      <c r="AX114" s="989"/>
      <c r="AY114" s="989"/>
      <c r="AZ114" s="1037" t="s">
        <v>452</v>
      </c>
      <c r="BA114" s="1038"/>
      <c r="BB114" s="1038"/>
      <c r="BC114" s="1038"/>
      <c r="BD114" s="1038"/>
      <c r="BE114" s="1038"/>
      <c r="BF114" s="1038"/>
      <c r="BG114" s="1038"/>
      <c r="BH114" s="1038"/>
      <c r="BI114" s="1038"/>
      <c r="BJ114" s="1038"/>
      <c r="BK114" s="1038"/>
      <c r="BL114" s="1038"/>
      <c r="BM114" s="1038"/>
      <c r="BN114" s="1038"/>
      <c r="BO114" s="1038"/>
      <c r="BP114" s="1039"/>
      <c r="BQ114" s="1007">
        <v>75393</v>
      </c>
      <c r="BR114" s="1008"/>
      <c r="BS114" s="1008"/>
      <c r="BT114" s="1008"/>
      <c r="BU114" s="1008"/>
      <c r="BV114" s="1008">
        <v>45430</v>
      </c>
      <c r="BW114" s="1008"/>
      <c r="BX114" s="1008"/>
      <c r="BY114" s="1008"/>
      <c r="BZ114" s="1008"/>
      <c r="CA114" s="1008">
        <v>144875</v>
      </c>
      <c r="CB114" s="1008"/>
      <c r="CC114" s="1008"/>
      <c r="CD114" s="1008"/>
      <c r="CE114" s="1008"/>
      <c r="CF114" s="1002">
        <v>1.3</v>
      </c>
      <c r="CG114" s="1003"/>
      <c r="CH114" s="1003"/>
      <c r="CI114" s="1003"/>
      <c r="CJ114" s="1003"/>
      <c r="CK114" s="1033"/>
      <c r="CL114" s="1034"/>
      <c r="CM114" s="1004" t="s">
        <v>453</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439</v>
      </c>
      <c r="DH114" s="1047"/>
      <c r="DI114" s="1047"/>
      <c r="DJ114" s="1047"/>
      <c r="DK114" s="1048"/>
      <c r="DL114" s="1049" t="s">
        <v>440</v>
      </c>
      <c r="DM114" s="1047"/>
      <c r="DN114" s="1047"/>
      <c r="DO114" s="1047"/>
      <c r="DP114" s="1048"/>
      <c r="DQ114" s="1049" t="s">
        <v>440</v>
      </c>
      <c r="DR114" s="1047"/>
      <c r="DS114" s="1047"/>
      <c r="DT114" s="1047"/>
      <c r="DU114" s="1048"/>
      <c r="DV114" s="1050" t="s">
        <v>413</v>
      </c>
      <c r="DW114" s="1051"/>
      <c r="DX114" s="1051"/>
      <c r="DY114" s="1051"/>
      <c r="DZ114" s="1052"/>
    </row>
    <row r="115" spans="1:130" s="244" customFormat="1" ht="26.25" customHeight="1" x14ac:dyDescent="0.15">
      <c r="A115" s="1042"/>
      <c r="B115" s="1043"/>
      <c r="C115" s="1038" t="s">
        <v>454</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344455</v>
      </c>
      <c r="AB115" s="1022"/>
      <c r="AC115" s="1022"/>
      <c r="AD115" s="1022"/>
      <c r="AE115" s="1023"/>
      <c r="AF115" s="1024">
        <v>340634</v>
      </c>
      <c r="AG115" s="1022"/>
      <c r="AH115" s="1022"/>
      <c r="AI115" s="1022"/>
      <c r="AJ115" s="1023"/>
      <c r="AK115" s="1024">
        <v>339908</v>
      </c>
      <c r="AL115" s="1022"/>
      <c r="AM115" s="1022"/>
      <c r="AN115" s="1022"/>
      <c r="AO115" s="1023"/>
      <c r="AP115" s="1025">
        <v>3</v>
      </c>
      <c r="AQ115" s="1026"/>
      <c r="AR115" s="1026"/>
      <c r="AS115" s="1026"/>
      <c r="AT115" s="1027"/>
      <c r="AU115" s="988"/>
      <c r="AV115" s="989"/>
      <c r="AW115" s="989"/>
      <c r="AX115" s="989"/>
      <c r="AY115" s="989"/>
      <c r="AZ115" s="1037" t="s">
        <v>455</v>
      </c>
      <c r="BA115" s="1038"/>
      <c r="BB115" s="1038"/>
      <c r="BC115" s="1038"/>
      <c r="BD115" s="1038"/>
      <c r="BE115" s="1038"/>
      <c r="BF115" s="1038"/>
      <c r="BG115" s="1038"/>
      <c r="BH115" s="1038"/>
      <c r="BI115" s="1038"/>
      <c r="BJ115" s="1038"/>
      <c r="BK115" s="1038"/>
      <c r="BL115" s="1038"/>
      <c r="BM115" s="1038"/>
      <c r="BN115" s="1038"/>
      <c r="BO115" s="1038"/>
      <c r="BP115" s="1039"/>
      <c r="BQ115" s="1007">
        <v>1683</v>
      </c>
      <c r="BR115" s="1008"/>
      <c r="BS115" s="1008"/>
      <c r="BT115" s="1008"/>
      <c r="BU115" s="1008"/>
      <c r="BV115" s="1008">
        <v>173042</v>
      </c>
      <c r="BW115" s="1008"/>
      <c r="BX115" s="1008"/>
      <c r="BY115" s="1008"/>
      <c r="BZ115" s="1008"/>
      <c r="CA115" s="1008">
        <v>353112</v>
      </c>
      <c r="CB115" s="1008"/>
      <c r="CC115" s="1008"/>
      <c r="CD115" s="1008"/>
      <c r="CE115" s="1008"/>
      <c r="CF115" s="1002">
        <v>3.1</v>
      </c>
      <c r="CG115" s="1003"/>
      <c r="CH115" s="1003"/>
      <c r="CI115" s="1003"/>
      <c r="CJ115" s="1003"/>
      <c r="CK115" s="1033"/>
      <c r="CL115" s="1034"/>
      <c r="CM115" s="1037" t="s">
        <v>456</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439</v>
      </c>
      <c r="DH115" s="1047"/>
      <c r="DI115" s="1047"/>
      <c r="DJ115" s="1047"/>
      <c r="DK115" s="1048"/>
      <c r="DL115" s="1049" t="s">
        <v>440</v>
      </c>
      <c r="DM115" s="1047"/>
      <c r="DN115" s="1047"/>
      <c r="DO115" s="1047"/>
      <c r="DP115" s="1048"/>
      <c r="DQ115" s="1049" t="s">
        <v>440</v>
      </c>
      <c r="DR115" s="1047"/>
      <c r="DS115" s="1047"/>
      <c r="DT115" s="1047"/>
      <c r="DU115" s="1048"/>
      <c r="DV115" s="1050" t="s">
        <v>440</v>
      </c>
      <c r="DW115" s="1051"/>
      <c r="DX115" s="1051"/>
      <c r="DY115" s="1051"/>
      <c r="DZ115" s="1052"/>
    </row>
    <row r="116" spans="1:130" s="244" customFormat="1" ht="26.25" customHeight="1" x14ac:dyDescent="0.15">
      <c r="A116" s="1044"/>
      <c r="B116" s="1045"/>
      <c r="C116" s="1053" t="s">
        <v>457</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244</v>
      </c>
      <c r="AB116" s="1047"/>
      <c r="AC116" s="1047"/>
      <c r="AD116" s="1047"/>
      <c r="AE116" s="1048"/>
      <c r="AF116" s="1049" t="s">
        <v>244</v>
      </c>
      <c r="AG116" s="1047"/>
      <c r="AH116" s="1047"/>
      <c r="AI116" s="1047"/>
      <c r="AJ116" s="1048"/>
      <c r="AK116" s="1049" t="s">
        <v>439</v>
      </c>
      <c r="AL116" s="1047"/>
      <c r="AM116" s="1047"/>
      <c r="AN116" s="1047"/>
      <c r="AO116" s="1048"/>
      <c r="AP116" s="1050" t="s">
        <v>440</v>
      </c>
      <c r="AQ116" s="1051"/>
      <c r="AR116" s="1051"/>
      <c r="AS116" s="1051"/>
      <c r="AT116" s="1052"/>
      <c r="AU116" s="988"/>
      <c r="AV116" s="989"/>
      <c r="AW116" s="989"/>
      <c r="AX116" s="989"/>
      <c r="AY116" s="989"/>
      <c r="AZ116" s="1055" t="s">
        <v>458</v>
      </c>
      <c r="BA116" s="1056"/>
      <c r="BB116" s="1056"/>
      <c r="BC116" s="1056"/>
      <c r="BD116" s="1056"/>
      <c r="BE116" s="1056"/>
      <c r="BF116" s="1056"/>
      <c r="BG116" s="1056"/>
      <c r="BH116" s="1056"/>
      <c r="BI116" s="1056"/>
      <c r="BJ116" s="1056"/>
      <c r="BK116" s="1056"/>
      <c r="BL116" s="1056"/>
      <c r="BM116" s="1056"/>
      <c r="BN116" s="1056"/>
      <c r="BO116" s="1056"/>
      <c r="BP116" s="1057"/>
      <c r="BQ116" s="1007" t="s">
        <v>440</v>
      </c>
      <c r="BR116" s="1008"/>
      <c r="BS116" s="1008"/>
      <c r="BT116" s="1008"/>
      <c r="BU116" s="1008"/>
      <c r="BV116" s="1008" t="s">
        <v>248</v>
      </c>
      <c r="BW116" s="1008"/>
      <c r="BX116" s="1008"/>
      <c r="BY116" s="1008"/>
      <c r="BZ116" s="1008"/>
      <c r="CA116" s="1008" t="s">
        <v>413</v>
      </c>
      <c r="CB116" s="1008"/>
      <c r="CC116" s="1008"/>
      <c r="CD116" s="1008"/>
      <c r="CE116" s="1008"/>
      <c r="CF116" s="1002" t="s">
        <v>440</v>
      </c>
      <c r="CG116" s="1003"/>
      <c r="CH116" s="1003"/>
      <c r="CI116" s="1003"/>
      <c r="CJ116" s="1003"/>
      <c r="CK116" s="1033"/>
      <c r="CL116" s="1034"/>
      <c r="CM116" s="1004" t="s">
        <v>459</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440</v>
      </c>
      <c r="DH116" s="1047"/>
      <c r="DI116" s="1047"/>
      <c r="DJ116" s="1047"/>
      <c r="DK116" s="1048"/>
      <c r="DL116" s="1049" t="s">
        <v>440</v>
      </c>
      <c r="DM116" s="1047"/>
      <c r="DN116" s="1047"/>
      <c r="DO116" s="1047"/>
      <c r="DP116" s="1048"/>
      <c r="DQ116" s="1049" t="s">
        <v>248</v>
      </c>
      <c r="DR116" s="1047"/>
      <c r="DS116" s="1047"/>
      <c r="DT116" s="1047"/>
      <c r="DU116" s="1048"/>
      <c r="DV116" s="1050" t="s">
        <v>440</v>
      </c>
      <c r="DW116" s="1051"/>
      <c r="DX116" s="1051"/>
      <c r="DY116" s="1051"/>
      <c r="DZ116" s="1052"/>
    </row>
    <row r="117" spans="1:130" s="244" customFormat="1" ht="26.25" customHeight="1" x14ac:dyDescent="0.15">
      <c r="A117" s="992" t="s">
        <v>187</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460</v>
      </c>
      <c r="Z117" s="974"/>
      <c r="AA117" s="1064">
        <v>2307876</v>
      </c>
      <c r="AB117" s="1065"/>
      <c r="AC117" s="1065"/>
      <c r="AD117" s="1065"/>
      <c r="AE117" s="1066"/>
      <c r="AF117" s="1067">
        <v>2130195</v>
      </c>
      <c r="AG117" s="1065"/>
      <c r="AH117" s="1065"/>
      <c r="AI117" s="1065"/>
      <c r="AJ117" s="1066"/>
      <c r="AK117" s="1067">
        <v>1973194</v>
      </c>
      <c r="AL117" s="1065"/>
      <c r="AM117" s="1065"/>
      <c r="AN117" s="1065"/>
      <c r="AO117" s="1066"/>
      <c r="AP117" s="1068"/>
      <c r="AQ117" s="1069"/>
      <c r="AR117" s="1069"/>
      <c r="AS117" s="1069"/>
      <c r="AT117" s="1070"/>
      <c r="AU117" s="988"/>
      <c r="AV117" s="989"/>
      <c r="AW117" s="989"/>
      <c r="AX117" s="989"/>
      <c r="AY117" s="989"/>
      <c r="AZ117" s="1055" t="s">
        <v>461</v>
      </c>
      <c r="BA117" s="1056"/>
      <c r="BB117" s="1056"/>
      <c r="BC117" s="1056"/>
      <c r="BD117" s="1056"/>
      <c r="BE117" s="1056"/>
      <c r="BF117" s="1056"/>
      <c r="BG117" s="1056"/>
      <c r="BH117" s="1056"/>
      <c r="BI117" s="1056"/>
      <c r="BJ117" s="1056"/>
      <c r="BK117" s="1056"/>
      <c r="BL117" s="1056"/>
      <c r="BM117" s="1056"/>
      <c r="BN117" s="1056"/>
      <c r="BO117" s="1056"/>
      <c r="BP117" s="1057"/>
      <c r="BQ117" s="1007" t="s">
        <v>440</v>
      </c>
      <c r="BR117" s="1008"/>
      <c r="BS117" s="1008"/>
      <c r="BT117" s="1008"/>
      <c r="BU117" s="1008"/>
      <c r="BV117" s="1008" t="s">
        <v>440</v>
      </c>
      <c r="BW117" s="1008"/>
      <c r="BX117" s="1008"/>
      <c r="BY117" s="1008"/>
      <c r="BZ117" s="1008"/>
      <c r="CA117" s="1008" t="s">
        <v>440</v>
      </c>
      <c r="CB117" s="1008"/>
      <c r="CC117" s="1008"/>
      <c r="CD117" s="1008"/>
      <c r="CE117" s="1008"/>
      <c r="CF117" s="1002" t="s">
        <v>244</v>
      </c>
      <c r="CG117" s="1003"/>
      <c r="CH117" s="1003"/>
      <c r="CI117" s="1003"/>
      <c r="CJ117" s="1003"/>
      <c r="CK117" s="1033"/>
      <c r="CL117" s="1034"/>
      <c r="CM117" s="1004" t="s">
        <v>462</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440</v>
      </c>
      <c r="DH117" s="1047"/>
      <c r="DI117" s="1047"/>
      <c r="DJ117" s="1047"/>
      <c r="DK117" s="1048"/>
      <c r="DL117" s="1049" t="s">
        <v>440</v>
      </c>
      <c r="DM117" s="1047"/>
      <c r="DN117" s="1047"/>
      <c r="DO117" s="1047"/>
      <c r="DP117" s="1048"/>
      <c r="DQ117" s="1049" t="s">
        <v>463</v>
      </c>
      <c r="DR117" s="1047"/>
      <c r="DS117" s="1047"/>
      <c r="DT117" s="1047"/>
      <c r="DU117" s="1048"/>
      <c r="DV117" s="1050" t="s">
        <v>248</v>
      </c>
      <c r="DW117" s="1051"/>
      <c r="DX117" s="1051"/>
      <c r="DY117" s="1051"/>
      <c r="DZ117" s="1052"/>
    </row>
    <row r="118" spans="1:130" s="244" customFormat="1" ht="26.25" customHeight="1" x14ac:dyDescent="0.15">
      <c r="A118" s="992" t="s">
        <v>434</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432</v>
      </c>
      <c r="AB118" s="973"/>
      <c r="AC118" s="973"/>
      <c r="AD118" s="973"/>
      <c r="AE118" s="974"/>
      <c r="AF118" s="972" t="s">
        <v>309</v>
      </c>
      <c r="AG118" s="973"/>
      <c r="AH118" s="973"/>
      <c r="AI118" s="973"/>
      <c r="AJ118" s="974"/>
      <c r="AK118" s="972" t="s">
        <v>308</v>
      </c>
      <c r="AL118" s="973"/>
      <c r="AM118" s="973"/>
      <c r="AN118" s="973"/>
      <c r="AO118" s="974"/>
      <c r="AP118" s="1059" t="s">
        <v>433</v>
      </c>
      <c r="AQ118" s="1060"/>
      <c r="AR118" s="1060"/>
      <c r="AS118" s="1060"/>
      <c r="AT118" s="1061"/>
      <c r="AU118" s="988"/>
      <c r="AV118" s="989"/>
      <c r="AW118" s="989"/>
      <c r="AX118" s="989"/>
      <c r="AY118" s="989"/>
      <c r="AZ118" s="1062" t="s">
        <v>464</v>
      </c>
      <c r="BA118" s="1053"/>
      <c r="BB118" s="1053"/>
      <c r="BC118" s="1053"/>
      <c r="BD118" s="1053"/>
      <c r="BE118" s="1053"/>
      <c r="BF118" s="1053"/>
      <c r="BG118" s="1053"/>
      <c r="BH118" s="1053"/>
      <c r="BI118" s="1053"/>
      <c r="BJ118" s="1053"/>
      <c r="BK118" s="1053"/>
      <c r="BL118" s="1053"/>
      <c r="BM118" s="1053"/>
      <c r="BN118" s="1053"/>
      <c r="BO118" s="1053"/>
      <c r="BP118" s="1054"/>
      <c r="BQ118" s="1085" t="s">
        <v>440</v>
      </c>
      <c r="BR118" s="1086"/>
      <c r="BS118" s="1086"/>
      <c r="BT118" s="1086"/>
      <c r="BU118" s="1086"/>
      <c r="BV118" s="1086" t="s">
        <v>413</v>
      </c>
      <c r="BW118" s="1086"/>
      <c r="BX118" s="1086"/>
      <c r="BY118" s="1086"/>
      <c r="BZ118" s="1086"/>
      <c r="CA118" s="1086" t="s">
        <v>463</v>
      </c>
      <c r="CB118" s="1086"/>
      <c r="CC118" s="1086"/>
      <c r="CD118" s="1086"/>
      <c r="CE118" s="1086"/>
      <c r="CF118" s="1002" t="s">
        <v>248</v>
      </c>
      <c r="CG118" s="1003"/>
      <c r="CH118" s="1003"/>
      <c r="CI118" s="1003"/>
      <c r="CJ118" s="1003"/>
      <c r="CK118" s="1033"/>
      <c r="CL118" s="1034"/>
      <c r="CM118" s="1004" t="s">
        <v>465</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440</v>
      </c>
      <c r="DH118" s="1047"/>
      <c r="DI118" s="1047"/>
      <c r="DJ118" s="1047"/>
      <c r="DK118" s="1048"/>
      <c r="DL118" s="1049" t="s">
        <v>248</v>
      </c>
      <c r="DM118" s="1047"/>
      <c r="DN118" s="1047"/>
      <c r="DO118" s="1047"/>
      <c r="DP118" s="1048"/>
      <c r="DQ118" s="1049" t="s">
        <v>440</v>
      </c>
      <c r="DR118" s="1047"/>
      <c r="DS118" s="1047"/>
      <c r="DT118" s="1047"/>
      <c r="DU118" s="1048"/>
      <c r="DV118" s="1050" t="s">
        <v>440</v>
      </c>
      <c r="DW118" s="1051"/>
      <c r="DX118" s="1051"/>
      <c r="DY118" s="1051"/>
      <c r="DZ118" s="1052"/>
    </row>
    <row r="119" spans="1:130" s="244" customFormat="1" ht="26.25" customHeight="1" x14ac:dyDescent="0.15">
      <c r="A119" s="1146" t="s">
        <v>437</v>
      </c>
      <c r="B119" s="1032"/>
      <c r="C119" s="1011" t="s">
        <v>438</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413</v>
      </c>
      <c r="AB119" s="980"/>
      <c r="AC119" s="980"/>
      <c r="AD119" s="980"/>
      <c r="AE119" s="981"/>
      <c r="AF119" s="982" t="s">
        <v>440</v>
      </c>
      <c r="AG119" s="980"/>
      <c r="AH119" s="980"/>
      <c r="AI119" s="980"/>
      <c r="AJ119" s="981"/>
      <c r="AK119" s="982" t="s">
        <v>248</v>
      </c>
      <c r="AL119" s="980"/>
      <c r="AM119" s="980"/>
      <c r="AN119" s="980"/>
      <c r="AO119" s="981"/>
      <c r="AP119" s="983" t="s">
        <v>413</v>
      </c>
      <c r="AQ119" s="984"/>
      <c r="AR119" s="984"/>
      <c r="AS119" s="984"/>
      <c r="AT119" s="985"/>
      <c r="AU119" s="990"/>
      <c r="AV119" s="991"/>
      <c r="AW119" s="991"/>
      <c r="AX119" s="991"/>
      <c r="AY119" s="991"/>
      <c r="AZ119" s="275" t="s">
        <v>187</v>
      </c>
      <c r="BA119" s="275"/>
      <c r="BB119" s="275"/>
      <c r="BC119" s="275"/>
      <c r="BD119" s="275"/>
      <c r="BE119" s="275"/>
      <c r="BF119" s="275"/>
      <c r="BG119" s="275"/>
      <c r="BH119" s="275"/>
      <c r="BI119" s="275"/>
      <c r="BJ119" s="275"/>
      <c r="BK119" s="275"/>
      <c r="BL119" s="275"/>
      <c r="BM119" s="275"/>
      <c r="BN119" s="275"/>
      <c r="BO119" s="1063" t="s">
        <v>466</v>
      </c>
      <c r="BP119" s="1094"/>
      <c r="BQ119" s="1085">
        <v>16910884</v>
      </c>
      <c r="BR119" s="1086"/>
      <c r="BS119" s="1086"/>
      <c r="BT119" s="1086"/>
      <c r="BU119" s="1086"/>
      <c r="BV119" s="1086">
        <v>15014391</v>
      </c>
      <c r="BW119" s="1086"/>
      <c r="BX119" s="1086"/>
      <c r="BY119" s="1086"/>
      <c r="BZ119" s="1086"/>
      <c r="CA119" s="1086">
        <v>14257418</v>
      </c>
      <c r="CB119" s="1086"/>
      <c r="CC119" s="1086"/>
      <c r="CD119" s="1086"/>
      <c r="CE119" s="1086"/>
      <c r="CF119" s="1087"/>
      <c r="CG119" s="1088"/>
      <c r="CH119" s="1088"/>
      <c r="CI119" s="1088"/>
      <c r="CJ119" s="1089"/>
      <c r="CK119" s="1035"/>
      <c r="CL119" s="1036"/>
      <c r="CM119" s="1090" t="s">
        <v>467</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440</v>
      </c>
      <c r="DH119" s="1072"/>
      <c r="DI119" s="1072"/>
      <c r="DJ119" s="1072"/>
      <c r="DK119" s="1073"/>
      <c r="DL119" s="1071" t="s">
        <v>440</v>
      </c>
      <c r="DM119" s="1072"/>
      <c r="DN119" s="1072"/>
      <c r="DO119" s="1072"/>
      <c r="DP119" s="1073"/>
      <c r="DQ119" s="1071" t="s">
        <v>248</v>
      </c>
      <c r="DR119" s="1072"/>
      <c r="DS119" s="1072"/>
      <c r="DT119" s="1072"/>
      <c r="DU119" s="1073"/>
      <c r="DV119" s="1074" t="s">
        <v>248</v>
      </c>
      <c r="DW119" s="1075"/>
      <c r="DX119" s="1075"/>
      <c r="DY119" s="1075"/>
      <c r="DZ119" s="1076"/>
    </row>
    <row r="120" spans="1:130" s="244" customFormat="1" ht="26.25" customHeight="1" x14ac:dyDescent="0.15">
      <c r="A120" s="1147"/>
      <c r="B120" s="1034"/>
      <c r="C120" s="1004" t="s">
        <v>443</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v>344455</v>
      </c>
      <c r="AB120" s="1047"/>
      <c r="AC120" s="1047"/>
      <c r="AD120" s="1047"/>
      <c r="AE120" s="1048"/>
      <c r="AF120" s="1049">
        <v>340634</v>
      </c>
      <c r="AG120" s="1047"/>
      <c r="AH120" s="1047"/>
      <c r="AI120" s="1047"/>
      <c r="AJ120" s="1048"/>
      <c r="AK120" s="1049">
        <v>339908</v>
      </c>
      <c r="AL120" s="1047"/>
      <c r="AM120" s="1047"/>
      <c r="AN120" s="1047"/>
      <c r="AO120" s="1048"/>
      <c r="AP120" s="1050">
        <v>3</v>
      </c>
      <c r="AQ120" s="1051"/>
      <c r="AR120" s="1051"/>
      <c r="AS120" s="1051"/>
      <c r="AT120" s="1052"/>
      <c r="AU120" s="1077" t="s">
        <v>468</v>
      </c>
      <c r="AV120" s="1078"/>
      <c r="AW120" s="1078"/>
      <c r="AX120" s="1078"/>
      <c r="AY120" s="1079"/>
      <c r="AZ120" s="1028" t="s">
        <v>469</v>
      </c>
      <c r="BA120" s="977"/>
      <c r="BB120" s="977"/>
      <c r="BC120" s="977"/>
      <c r="BD120" s="977"/>
      <c r="BE120" s="977"/>
      <c r="BF120" s="977"/>
      <c r="BG120" s="977"/>
      <c r="BH120" s="977"/>
      <c r="BI120" s="977"/>
      <c r="BJ120" s="977"/>
      <c r="BK120" s="977"/>
      <c r="BL120" s="977"/>
      <c r="BM120" s="977"/>
      <c r="BN120" s="977"/>
      <c r="BO120" s="977"/>
      <c r="BP120" s="978"/>
      <c r="BQ120" s="1014">
        <v>6606137</v>
      </c>
      <c r="BR120" s="1015"/>
      <c r="BS120" s="1015"/>
      <c r="BT120" s="1015"/>
      <c r="BU120" s="1015"/>
      <c r="BV120" s="1015">
        <v>7365141</v>
      </c>
      <c r="BW120" s="1015"/>
      <c r="BX120" s="1015"/>
      <c r="BY120" s="1015"/>
      <c r="BZ120" s="1015"/>
      <c r="CA120" s="1015">
        <v>9028055</v>
      </c>
      <c r="CB120" s="1015"/>
      <c r="CC120" s="1015"/>
      <c r="CD120" s="1015"/>
      <c r="CE120" s="1015"/>
      <c r="CF120" s="1029">
        <v>78.7</v>
      </c>
      <c r="CG120" s="1030"/>
      <c r="CH120" s="1030"/>
      <c r="CI120" s="1030"/>
      <c r="CJ120" s="1030"/>
      <c r="CK120" s="1095" t="s">
        <v>470</v>
      </c>
      <c r="CL120" s="1096"/>
      <c r="CM120" s="1096"/>
      <c r="CN120" s="1096"/>
      <c r="CO120" s="1097"/>
      <c r="CP120" s="1103" t="s">
        <v>471</v>
      </c>
      <c r="CQ120" s="1104"/>
      <c r="CR120" s="1104"/>
      <c r="CS120" s="1104"/>
      <c r="CT120" s="1104"/>
      <c r="CU120" s="1104"/>
      <c r="CV120" s="1104"/>
      <c r="CW120" s="1104"/>
      <c r="CX120" s="1104"/>
      <c r="CY120" s="1104"/>
      <c r="CZ120" s="1104"/>
      <c r="DA120" s="1104"/>
      <c r="DB120" s="1104"/>
      <c r="DC120" s="1104"/>
      <c r="DD120" s="1104"/>
      <c r="DE120" s="1104"/>
      <c r="DF120" s="1105"/>
      <c r="DG120" s="1014">
        <v>208634</v>
      </c>
      <c r="DH120" s="1015"/>
      <c r="DI120" s="1015"/>
      <c r="DJ120" s="1015"/>
      <c r="DK120" s="1015"/>
      <c r="DL120" s="1015">
        <v>187509</v>
      </c>
      <c r="DM120" s="1015"/>
      <c r="DN120" s="1015"/>
      <c r="DO120" s="1015"/>
      <c r="DP120" s="1015"/>
      <c r="DQ120" s="1015">
        <v>199617</v>
      </c>
      <c r="DR120" s="1015"/>
      <c r="DS120" s="1015"/>
      <c r="DT120" s="1015"/>
      <c r="DU120" s="1015"/>
      <c r="DV120" s="1016">
        <v>1.7</v>
      </c>
      <c r="DW120" s="1016"/>
      <c r="DX120" s="1016"/>
      <c r="DY120" s="1016"/>
      <c r="DZ120" s="1017"/>
    </row>
    <row r="121" spans="1:130" s="244" customFormat="1" ht="26.25" customHeight="1" x14ac:dyDescent="0.15">
      <c r="A121" s="1147"/>
      <c r="B121" s="1034"/>
      <c r="C121" s="1055" t="s">
        <v>472</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440</v>
      </c>
      <c r="AB121" s="1047"/>
      <c r="AC121" s="1047"/>
      <c r="AD121" s="1047"/>
      <c r="AE121" s="1048"/>
      <c r="AF121" s="1049" t="s">
        <v>413</v>
      </c>
      <c r="AG121" s="1047"/>
      <c r="AH121" s="1047"/>
      <c r="AI121" s="1047"/>
      <c r="AJ121" s="1048"/>
      <c r="AK121" s="1049" t="s">
        <v>440</v>
      </c>
      <c r="AL121" s="1047"/>
      <c r="AM121" s="1047"/>
      <c r="AN121" s="1047"/>
      <c r="AO121" s="1048"/>
      <c r="AP121" s="1050" t="s">
        <v>248</v>
      </c>
      <c r="AQ121" s="1051"/>
      <c r="AR121" s="1051"/>
      <c r="AS121" s="1051"/>
      <c r="AT121" s="1052"/>
      <c r="AU121" s="1080"/>
      <c r="AV121" s="1081"/>
      <c r="AW121" s="1081"/>
      <c r="AX121" s="1081"/>
      <c r="AY121" s="1082"/>
      <c r="AZ121" s="1037" t="s">
        <v>473</v>
      </c>
      <c r="BA121" s="1038"/>
      <c r="BB121" s="1038"/>
      <c r="BC121" s="1038"/>
      <c r="BD121" s="1038"/>
      <c r="BE121" s="1038"/>
      <c r="BF121" s="1038"/>
      <c r="BG121" s="1038"/>
      <c r="BH121" s="1038"/>
      <c r="BI121" s="1038"/>
      <c r="BJ121" s="1038"/>
      <c r="BK121" s="1038"/>
      <c r="BL121" s="1038"/>
      <c r="BM121" s="1038"/>
      <c r="BN121" s="1038"/>
      <c r="BO121" s="1038"/>
      <c r="BP121" s="1039"/>
      <c r="BQ121" s="1007">
        <v>2469961</v>
      </c>
      <c r="BR121" s="1008"/>
      <c r="BS121" s="1008"/>
      <c r="BT121" s="1008"/>
      <c r="BU121" s="1008"/>
      <c r="BV121" s="1008">
        <v>2709690</v>
      </c>
      <c r="BW121" s="1008"/>
      <c r="BX121" s="1008"/>
      <c r="BY121" s="1008"/>
      <c r="BZ121" s="1008"/>
      <c r="CA121" s="1008">
        <v>3117845</v>
      </c>
      <c r="CB121" s="1008"/>
      <c r="CC121" s="1008"/>
      <c r="CD121" s="1008"/>
      <c r="CE121" s="1008"/>
      <c r="CF121" s="1002">
        <v>27.2</v>
      </c>
      <c r="CG121" s="1003"/>
      <c r="CH121" s="1003"/>
      <c r="CI121" s="1003"/>
      <c r="CJ121" s="1003"/>
      <c r="CK121" s="1098"/>
      <c r="CL121" s="1099"/>
      <c r="CM121" s="1099"/>
      <c r="CN121" s="1099"/>
      <c r="CO121" s="1100"/>
      <c r="CP121" s="1108" t="s">
        <v>474</v>
      </c>
      <c r="CQ121" s="1109"/>
      <c r="CR121" s="1109"/>
      <c r="CS121" s="1109"/>
      <c r="CT121" s="1109"/>
      <c r="CU121" s="1109"/>
      <c r="CV121" s="1109"/>
      <c r="CW121" s="1109"/>
      <c r="CX121" s="1109"/>
      <c r="CY121" s="1109"/>
      <c r="CZ121" s="1109"/>
      <c r="DA121" s="1109"/>
      <c r="DB121" s="1109"/>
      <c r="DC121" s="1109"/>
      <c r="DD121" s="1109"/>
      <c r="DE121" s="1109"/>
      <c r="DF121" s="1110"/>
      <c r="DG121" s="1007">
        <v>182931</v>
      </c>
      <c r="DH121" s="1008"/>
      <c r="DI121" s="1008"/>
      <c r="DJ121" s="1008"/>
      <c r="DK121" s="1008"/>
      <c r="DL121" s="1008">
        <v>168712</v>
      </c>
      <c r="DM121" s="1008"/>
      <c r="DN121" s="1008"/>
      <c r="DO121" s="1008"/>
      <c r="DP121" s="1008"/>
      <c r="DQ121" s="1008">
        <v>154210</v>
      </c>
      <c r="DR121" s="1008"/>
      <c r="DS121" s="1008"/>
      <c r="DT121" s="1008"/>
      <c r="DU121" s="1008"/>
      <c r="DV121" s="1009">
        <v>1.3</v>
      </c>
      <c r="DW121" s="1009"/>
      <c r="DX121" s="1009"/>
      <c r="DY121" s="1009"/>
      <c r="DZ121" s="1010"/>
    </row>
    <row r="122" spans="1:130" s="244" customFormat="1" ht="26.25" customHeight="1" x14ac:dyDescent="0.15">
      <c r="A122" s="1147"/>
      <c r="B122" s="1034"/>
      <c r="C122" s="1004" t="s">
        <v>453</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248</v>
      </c>
      <c r="AB122" s="1047"/>
      <c r="AC122" s="1047"/>
      <c r="AD122" s="1047"/>
      <c r="AE122" s="1048"/>
      <c r="AF122" s="1049" t="s">
        <v>440</v>
      </c>
      <c r="AG122" s="1047"/>
      <c r="AH122" s="1047"/>
      <c r="AI122" s="1047"/>
      <c r="AJ122" s="1048"/>
      <c r="AK122" s="1049" t="s">
        <v>440</v>
      </c>
      <c r="AL122" s="1047"/>
      <c r="AM122" s="1047"/>
      <c r="AN122" s="1047"/>
      <c r="AO122" s="1048"/>
      <c r="AP122" s="1050" t="s">
        <v>248</v>
      </c>
      <c r="AQ122" s="1051"/>
      <c r="AR122" s="1051"/>
      <c r="AS122" s="1051"/>
      <c r="AT122" s="1052"/>
      <c r="AU122" s="1080"/>
      <c r="AV122" s="1081"/>
      <c r="AW122" s="1081"/>
      <c r="AX122" s="1081"/>
      <c r="AY122" s="1082"/>
      <c r="AZ122" s="1062" t="s">
        <v>475</v>
      </c>
      <c r="BA122" s="1053"/>
      <c r="BB122" s="1053"/>
      <c r="BC122" s="1053"/>
      <c r="BD122" s="1053"/>
      <c r="BE122" s="1053"/>
      <c r="BF122" s="1053"/>
      <c r="BG122" s="1053"/>
      <c r="BH122" s="1053"/>
      <c r="BI122" s="1053"/>
      <c r="BJ122" s="1053"/>
      <c r="BK122" s="1053"/>
      <c r="BL122" s="1053"/>
      <c r="BM122" s="1053"/>
      <c r="BN122" s="1053"/>
      <c r="BO122" s="1053"/>
      <c r="BP122" s="1054"/>
      <c r="BQ122" s="1085">
        <v>11240115</v>
      </c>
      <c r="BR122" s="1086"/>
      <c r="BS122" s="1086"/>
      <c r="BT122" s="1086"/>
      <c r="BU122" s="1086"/>
      <c r="BV122" s="1086">
        <v>10294891</v>
      </c>
      <c r="BW122" s="1086"/>
      <c r="BX122" s="1086"/>
      <c r="BY122" s="1086"/>
      <c r="BZ122" s="1086"/>
      <c r="CA122" s="1086">
        <v>9338544</v>
      </c>
      <c r="CB122" s="1086"/>
      <c r="CC122" s="1086"/>
      <c r="CD122" s="1086"/>
      <c r="CE122" s="1086"/>
      <c r="CF122" s="1106">
        <v>81.400000000000006</v>
      </c>
      <c r="CG122" s="1107"/>
      <c r="CH122" s="1107"/>
      <c r="CI122" s="1107"/>
      <c r="CJ122" s="1107"/>
      <c r="CK122" s="1098"/>
      <c r="CL122" s="1099"/>
      <c r="CM122" s="1099"/>
      <c r="CN122" s="1099"/>
      <c r="CO122" s="1100"/>
      <c r="CP122" s="1108" t="s">
        <v>476</v>
      </c>
      <c r="CQ122" s="1109"/>
      <c r="CR122" s="1109"/>
      <c r="CS122" s="1109"/>
      <c r="CT122" s="1109"/>
      <c r="CU122" s="1109"/>
      <c r="CV122" s="1109"/>
      <c r="CW122" s="1109"/>
      <c r="CX122" s="1109"/>
      <c r="CY122" s="1109"/>
      <c r="CZ122" s="1109"/>
      <c r="DA122" s="1109"/>
      <c r="DB122" s="1109"/>
      <c r="DC122" s="1109"/>
      <c r="DD122" s="1109"/>
      <c r="DE122" s="1109"/>
      <c r="DF122" s="1110"/>
      <c r="DG122" s="1007">
        <v>1707</v>
      </c>
      <c r="DH122" s="1008"/>
      <c r="DI122" s="1008"/>
      <c r="DJ122" s="1008"/>
      <c r="DK122" s="1008"/>
      <c r="DL122" s="1008">
        <v>1357</v>
      </c>
      <c r="DM122" s="1008"/>
      <c r="DN122" s="1008"/>
      <c r="DO122" s="1008"/>
      <c r="DP122" s="1008"/>
      <c r="DQ122" s="1008">
        <v>1351</v>
      </c>
      <c r="DR122" s="1008"/>
      <c r="DS122" s="1008"/>
      <c r="DT122" s="1008"/>
      <c r="DU122" s="1008"/>
      <c r="DV122" s="1009">
        <v>0</v>
      </c>
      <c r="DW122" s="1009"/>
      <c r="DX122" s="1009"/>
      <c r="DY122" s="1009"/>
      <c r="DZ122" s="1010"/>
    </row>
    <row r="123" spans="1:130" s="244" customFormat="1" ht="26.25" customHeight="1" x14ac:dyDescent="0.15">
      <c r="A123" s="1147"/>
      <c r="B123" s="1034"/>
      <c r="C123" s="1004" t="s">
        <v>459</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440</v>
      </c>
      <c r="AB123" s="1047"/>
      <c r="AC123" s="1047"/>
      <c r="AD123" s="1047"/>
      <c r="AE123" s="1048"/>
      <c r="AF123" s="1049" t="s">
        <v>440</v>
      </c>
      <c r="AG123" s="1047"/>
      <c r="AH123" s="1047"/>
      <c r="AI123" s="1047"/>
      <c r="AJ123" s="1048"/>
      <c r="AK123" s="1049" t="s">
        <v>440</v>
      </c>
      <c r="AL123" s="1047"/>
      <c r="AM123" s="1047"/>
      <c r="AN123" s="1047"/>
      <c r="AO123" s="1048"/>
      <c r="AP123" s="1050" t="s">
        <v>440</v>
      </c>
      <c r="AQ123" s="1051"/>
      <c r="AR123" s="1051"/>
      <c r="AS123" s="1051"/>
      <c r="AT123" s="1052"/>
      <c r="AU123" s="1083"/>
      <c r="AV123" s="1084"/>
      <c r="AW123" s="1084"/>
      <c r="AX123" s="1084"/>
      <c r="AY123" s="1084"/>
      <c r="AZ123" s="275" t="s">
        <v>187</v>
      </c>
      <c r="BA123" s="275"/>
      <c r="BB123" s="275"/>
      <c r="BC123" s="275"/>
      <c r="BD123" s="275"/>
      <c r="BE123" s="275"/>
      <c r="BF123" s="275"/>
      <c r="BG123" s="275"/>
      <c r="BH123" s="275"/>
      <c r="BI123" s="275"/>
      <c r="BJ123" s="275"/>
      <c r="BK123" s="275"/>
      <c r="BL123" s="275"/>
      <c r="BM123" s="275"/>
      <c r="BN123" s="275"/>
      <c r="BO123" s="1063" t="s">
        <v>477</v>
      </c>
      <c r="BP123" s="1094"/>
      <c r="BQ123" s="1153">
        <v>20316213</v>
      </c>
      <c r="BR123" s="1154"/>
      <c r="BS123" s="1154"/>
      <c r="BT123" s="1154"/>
      <c r="BU123" s="1154"/>
      <c r="BV123" s="1154">
        <v>20369722</v>
      </c>
      <c r="BW123" s="1154"/>
      <c r="BX123" s="1154"/>
      <c r="BY123" s="1154"/>
      <c r="BZ123" s="1154"/>
      <c r="CA123" s="1154">
        <v>21484444</v>
      </c>
      <c r="CB123" s="1154"/>
      <c r="CC123" s="1154"/>
      <c r="CD123" s="1154"/>
      <c r="CE123" s="1154"/>
      <c r="CF123" s="1087"/>
      <c r="CG123" s="1088"/>
      <c r="CH123" s="1088"/>
      <c r="CI123" s="1088"/>
      <c r="CJ123" s="1089"/>
      <c r="CK123" s="1098"/>
      <c r="CL123" s="1099"/>
      <c r="CM123" s="1099"/>
      <c r="CN123" s="1099"/>
      <c r="CO123" s="1100"/>
      <c r="CP123" s="1108" t="s">
        <v>478</v>
      </c>
      <c r="CQ123" s="1109"/>
      <c r="CR123" s="1109"/>
      <c r="CS123" s="1109"/>
      <c r="CT123" s="1109"/>
      <c r="CU123" s="1109"/>
      <c r="CV123" s="1109"/>
      <c r="CW123" s="1109"/>
      <c r="CX123" s="1109"/>
      <c r="CY123" s="1109"/>
      <c r="CZ123" s="1109"/>
      <c r="DA123" s="1109"/>
      <c r="DB123" s="1109"/>
      <c r="DC123" s="1109"/>
      <c r="DD123" s="1109"/>
      <c r="DE123" s="1109"/>
      <c r="DF123" s="1110"/>
      <c r="DG123" s="1046" t="s">
        <v>248</v>
      </c>
      <c r="DH123" s="1047"/>
      <c r="DI123" s="1047"/>
      <c r="DJ123" s="1047"/>
      <c r="DK123" s="1048"/>
      <c r="DL123" s="1049" t="s">
        <v>248</v>
      </c>
      <c r="DM123" s="1047"/>
      <c r="DN123" s="1047"/>
      <c r="DO123" s="1047"/>
      <c r="DP123" s="1048"/>
      <c r="DQ123" s="1049" t="s">
        <v>440</v>
      </c>
      <c r="DR123" s="1047"/>
      <c r="DS123" s="1047"/>
      <c r="DT123" s="1047"/>
      <c r="DU123" s="1048"/>
      <c r="DV123" s="1050" t="s">
        <v>440</v>
      </c>
      <c r="DW123" s="1051"/>
      <c r="DX123" s="1051"/>
      <c r="DY123" s="1051"/>
      <c r="DZ123" s="1052"/>
    </row>
    <row r="124" spans="1:130" s="244" customFormat="1" ht="26.25" customHeight="1" thickBot="1" x14ac:dyDescent="0.2">
      <c r="A124" s="1147"/>
      <c r="B124" s="1034"/>
      <c r="C124" s="1004" t="s">
        <v>462</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440</v>
      </c>
      <c r="AB124" s="1047"/>
      <c r="AC124" s="1047"/>
      <c r="AD124" s="1047"/>
      <c r="AE124" s="1048"/>
      <c r="AF124" s="1049" t="s">
        <v>440</v>
      </c>
      <c r="AG124" s="1047"/>
      <c r="AH124" s="1047"/>
      <c r="AI124" s="1047"/>
      <c r="AJ124" s="1048"/>
      <c r="AK124" s="1049" t="s">
        <v>248</v>
      </c>
      <c r="AL124" s="1047"/>
      <c r="AM124" s="1047"/>
      <c r="AN124" s="1047"/>
      <c r="AO124" s="1048"/>
      <c r="AP124" s="1050" t="s">
        <v>248</v>
      </c>
      <c r="AQ124" s="1051"/>
      <c r="AR124" s="1051"/>
      <c r="AS124" s="1051"/>
      <c r="AT124" s="1052"/>
      <c r="AU124" s="1149" t="s">
        <v>479</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t="s">
        <v>440</v>
      </c>
      <c r="BR124" s="1116"/>
      <c r="BS124" s="1116"/>
      <c r="BT124" s="1116"/>
      <c r="BU124" s="1116"/>
      <c r="BV124" s="1116" t="s">
        <v>440</v>
      </c>
      <c r="BW124" s="1116"/>
      <c r="BX124" s="1116"/>
      <c r="BY124" s="1116"/>
      <c r="BZ124" s="1116"/>
      <c r="CA124" s="1116" t="s">
        <v>440</v>
      </c>
      <c r="CB124" s="1116"/>
      <c r="CC124" s="1116"/>
      <c r="CD124" s="1116"/>
      <c r="CE124" s="1116"/>
      <c r="CF124" s="1117"/>
      <c r="CG124" s="1118"/>
      <c r="CH124" s="1118"/>
      <c r="CI124" s="1118"/>
      <c r="CJ124" s="1119"/>
      <c r="CK124" s="1101"/>
      <c r="CL124" s="1101"/>
      <c r="CM124" s="1101"/>
      <c r="CN124" s="1101"/>
      <c r="CO124" s="1102"/>
      <c r="CP124" s="1108" t="s">
        <v>480</v>
      </c>
      <c r="CQ124" s="1109"/>
      <c r="CR124" s="1109"/>
      <c r="CS124" s="1109"/>
      <c r="CT124" s="1109"/>
      <c r="CU124" s="1109"/>
      <c r="CV124" s="1109"/>
      <c r="CW124" s="1109"/>
      <c r="CX124" s="1109"/>
      <c r="CY124" s="1109"/>
      <c r="CZ124" s="1109"/>
      <c r="DA124" s="1109"/>
      <c r="DB124" s="1109"/>
      <c r="DC124" s="1109"/>
      <c r="DD124" s="1109"/>
      <c r="DE124" s="1109"/>
      <c r="DF124" s="1110"/>
      <c r="DG124" s="1093" t="s">
        <v>440</v>
      </c>
      <c r="DH124" s="1072"/>
      <c r="DI124" s="1072"/>
      <c r="DJ124" s="1072"/>
      <c r="DK124" s="1073"/>
      <c r="DL124" s="1071" t="s">
        <v>440</v>
      </c>
      <c r="DM124" s="1072"/>
      <c r="DN124" s="1072"/>
      <c r="DO124" s="1072"/>
      <c r="DP124" s="1073"/>
      <c r="DQ124" s="1071" t="s">
        <v>413</v>
      </c>
      <c r="DR124" s="1072"/>
      <c r="DS124" s="1072"/>
      <c r="DT124" s="1072"/>
      <c r="DU124" s="1073"/>
      <c r="DV124" s="1074" t="s">
        <v>440</v>
      </c>
      <c r="DW124" s="1075"/>
      <c r="DX124" s="1075"/>
      <c r="DY124" s="1075"/>
      <c r="DZ124" s="1076"/>
    </row>
    <row r="125" spans="1:130" s="244" customFormat="1" ht="26.25" customHeight="1" x14ac:dyDescent="0.15">
      <c r="A125" s="1147"/>
      <c r="B125" s="1034"/>
      <c r="C125" s="1004" t="s">
        <v>465</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440</v>
      </c>
      <c r="AB125" s="1047"/>
      <c r="AC125" s="1047"/>
      <c r="AD125" s="1047"/>
      <c r="AE125" s="1048"/>
      <c r="AF125" s="1049" t="s">
        <v>440</v>
      </c>
      <c r="AG125" s="1047"/>
      <c r="AH125" s="1047"/>
      <c r="AI125" s="1047"/>
      <c r="AJ125" s="1048"/>
      <c r="AK125" s="1049" t="s">
        <v>440</v>
      </c>
      <c r="AL125" s="1047"/>
      <c r="AM125" s="1047"/>
      <c r="AN125" s="1047"/>
      <c r="AO125" s="1048"/>
      <c r="AP125" s="1050" t="s">
        <v>440</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481</v>
      </c>
      <c r="CL125" s="1096"/>
      <c r="CM125" s="1096"/>
      <c r="CN125" s="1096"/>
      <c r="CO125" s="1097"/>
      <c r="CP125" s="1028" t="s">
        <v>482</v>
      </c>
      <c r="CQ125" s="977"/>
      <c r="CR125" s="977"/>
      <c r="CS125" s="977"/>
      <c r="CT125" s="977"/>
      <c r="CU125" s="977"/>
      <c r="CV125" s="977"/>
      <c r="CW125" s="977"/>
      <c r="CX125" s="977"/>
      <c r="CY125" s="977"/>
      <c r="CZ125" s="977"/>
      <c r="DA125" s="977"/>
      <c r="DB125" s="977"/>
      <c r="DC125" s="977"/>
      <c r="DD125" s="977"/>
      <c r="DE125" s="977"/>
      <c r="DF125" s="978"/>
      <c r="DG125" s="1014" t="s">
        <v>440</v>
      </c>
      <c r="DH125" s="1015"/>
      <c r="DI125" s="1015"/>
      <c r="DJ125" s="1015"/>
      <c r="DK125" s="1015"/>
      <c r="DL125" s="1015" t="s">
        <v>413</v>
      </c>
      <c r="DM125" s="1015"/>
      <c r="DN125" s="1015"/>
      <c r="DO125" s="1015"/>
      <c r="DP125" s="1015"/>
      <c r="DQ125" s="1015" t="s">
        <v>463</v>
      </c>
      <c r="DR125" s="1015"/>
      <c r="DS125" s="1015"/>
      <c r="DT125" s="1015"/>
      <c r="DU125" s="1015"/>
      <c r="DV125" s="1016" t="s">
        <v>463</v>
      </c>
      <c r="DW125" s="1016"/>
      <c r="DX125" s="1016"/>
      <c r="DY125" s="1016"/>
      <c r="DZ125" s="1017"/>
    </row>
    <row r="126" spans="1:130" s="244" customFormat="1" ht="26.25" customHeight="1" thickBot="1" x14ac:dyDescent="0.2">
      <c r="A126" s="1147"/>
      <c r="B126" s="1034"/>
      <c r="C126" s="1004" t="s">
        <v>467</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413</v>
      </c>
      <c r="AB126" s="1047"/>
      <c r="AC126" s="1047"/>
      <c r="AD126" s="1047"/>
      <c r="AE126" s="1048"/>
      <c r="AF126" s="1049" t="s">
        <v>463</v>
      </c>
      <c r="AG126" s="1047"/>
      <c r="AH126" s="1047"/>
      <c r="AI126" s="1047"/>
      <c r="AJ126" s="1048"/>
      <c r="AK126" s="1049" t="s">
        <v>440</v>
      </c>
      <c r="AL126" s="1047"/>
      <c r="AM126" s="1047"/>
      <c r="AN126" s="1047"/>
      <c r="AO126" s="1048"/>
      <c r="AP126" s="1050" t="s">
        <v>440</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483</v>
      </c>
      <c r="CQ126" s="1038"/>
      <c r="CR126" s="1038"/>
      <c r="CS126" s="1038"/>
      <c r="CT126" s="1038"/>
      <c r="CU126" s="1038"/>
      <c r="CV126" s="1038"/>
      <c r="CW126" s="1038"/>
      <c r="CX126" s="1038"/>
      <c r="CY126" s="1038"/>
      <c r="CZ126" s="1038"/>
      <c r="DA126" s="1038"/>
      <c r="DB126" s="1038"/>
      <c r="DC126" s="1038"/>
      <c r="DD126" s="1038"/>
      <c r="DE126" s="1038"/>
      <c r="DF126" s="1039"/>
      <c r="DG126" s="1007" t="s">
        <v>440</v>
      </c>
      <c r="DH126" s="1008"/>
      <c r="DI126" s="1008"/>
      <c r="DJ126" s="1008"/>
      <c r="DK126" s="1008"/>
      <c r="DL126" s="1008">
        <v>173042</v>
      </c>
      <c r="DM126" s="1008"/>
      <c r="DN126" s="1008"/>
      <c r="DO126" s="1008"/>
      <c r="DP126" s="1008"/>
      <c r="DQ126" s="1008">
        <v>349209</v>
      </c>
      <c r="DR126" s="1008"/>
      <c r="DS126" s="1008"/>
      <c r="DT126" s="1008"/>
      <c r="DU126" s="1008"/>
      <c r="DV126" s="1009">
        <v>3</v>
      </c>
      <c r="DW126" s="1009"/>
      <c r="DX126" s="1009"/>
      <c r="DY126" s="1009"/>
      <c r="DZ126" s="1010"/>
    </row>
    <row r="127" spans="1:130" s="244" customFormat="1" ht="26.25" customHeight="1" x14ac:dyDescent="0.15">
      <c r="A127" s="1148"/>
      <c r="B127" s="1036"/>
      <c r="C127" s="1090" t="s">
        <v>484</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440</v>
      </c>
      <c r="AB127" s="1047"/>
      <c r="AC127" s="1047"/>
      <c r="AD127" s="1047"/>
      <c r="AE127" s="1048"/>
      <c r="AF127" s="1049" t="s">
        <v>248</v>
      </c>
      <c r="AG127" s="1047"/>
      <c r="AH127" s="1047"/>
      <c r="AI127" s="1047"/>
      <c r="AJ127" s="1048"/>
      <c r="AK127" s="1049" t="s">
        <v>440</v>
      </c>
      <c r="AL127" s="1047"/>
      <c r="AM127" s="1047"/>
      <c r="AN127" s="1047"/>
      <c r="AO127" s="1048"/>
      <c r="AP127" s="1050" t="s">
        <v>440</v>
      </c>
      <c r="AQ127" s="1051"/>
      <c r="AR127" s="1051"/>
      <c r="AS127" s="1051"/>
      <c r="AT127" s="1052"/>
      <c r="AU127" s="280"/>
      <c r="AV127" s="280"/>
      <c r="AW127" s="280"/>
      <c r="AX127" s="1120" t="s">
        <v>485</v>
      </c>
      <c r="AY127" s="1121"/>
      <c r="AZ127" s="1121"/>
      <c r="BA127" s="1121"/>
      <c r="BB127" s="1121"/>
      <c r="BC127" s="1121"/>
      <c r="BD127" s="1121"/>
      <c r="BE127" s="1122"/>
      <c r="BF127" s="1123" t="s">
        <v>486</v>
      </c>
      <c r="BG127" s="1121"/>
      <c r="BH127" s="1121"/>
      <c r="BI127" s="1121"/>
      <c r="BJ127" s="1121"/>
      <c r="BK127" s="1121"/>
      <c r="BL127" s="1122"/>
      <c r="BM127" s="1123" t="s">
        <v>487</v>
      </c>
      <c r="BN127" s="1121"/>
      <c r="BO127" s="1121"/>
      <c r="BP127" s="1121"/>
      <c r="BQ127" s="1121"/>
      <c r="BR127" s="1121"/>
      <c r="BS127" s="1122"/>
      <c r="BT127" s="1123" t="s">
        <v>488</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489</v>
      </c>
      <c r="CQ127" s="1038"/>
      <c r="CR127" s="1038"/>
      <c r="CS127" s="1038"/>
      <c r="CT127" s="1038"/>
      <c r="CU127" s="1038"/>
      <c r="CV127" s="1038"/>
      <c r="CW127" s="1038"/>
      <c r="CX127" s="1038"/>
      <c r="CY127" s="1038"/>
      <c r="CZ127" s="1038"/>
      <c r="DA127" s="1038"/>
      <c r="DB127" s="1038"/>
      <c r="DC127" s="1038"/>
      <c r="DD127" s="1038"/>
      <c r="DE127" s="1038"/>
      <c r="DF127" s="1039"/>
      <c r="DG127" s="1007" t="s">
        <v>440</v>
      </c>
      <c r="DH127" s="1008"/>
      <c r="DI127" s="1008"/>
      <c r="DJ127" s="1008"/>
      <c r="DK127" s="1008"/>
      <c r="DL127" s="1008" t="s">
        <v>440</v>
      </c>
      <c r="DM127" s="1008"/>
      <c r="DN127" s="1008"/>
      <c r="DO127" s="1008"/>
      <c r="DP127" s="1008"/>
      <c r="DQ127" s="1008" t="s">
        <v>463</v>
      </c>
      <c r="DR127" s="1008"/>
      <c r="DS127" s="1008"/>
      <c r="DT127" s="1008"/>
      <c r="DU127" s="1008"/>
      <c r="DV127" s="1009" t="s">
        <v>440</v>
      </c>
      <c r="DW127" s="1009"/>
      <c r="DX127" s="1009"/>
      <c r="DY127" s="1009"/>
      <c r="DZ127" s="1010"/>
    </row>
    <row r="128" spans="1:130" s="244" customFormat="1" ht="26.25" customHeight="1" thickBot="1" x14ac:dyDescent="0.2">
      <c r="A128" s="1131" t="s">
        <v>490</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491</v>
      </c>
      <c r="X128" s="1133"/>
      <c r="Y128" s="1133"/>
      <c r="Z128" s="1134"/>
      <c r="AA128" s="1135">
        <v>502122</v>
      </c>
      <c r="AB128" s="1136"/>
      <c r="AC128" s="1136"/>
      <c r="AD128" s="1136"/>
      <c r="AE128" s="1137"/>
      <c r="AF128" s="1138">
        <v>468842</v>
      </c>
      <c r="AG128" s="1136"/>
      <c r="AH128" s="1136"/>
      <c r="AI128" s="1136"/>
      <c r="AJ128" s="1137"/>
      <c r="AK128" s="1138">
        <v>396523</v>
      </c>
      <c r="AL128" s="1136"/>
      <c r="AM128" s="1136"/>
      <c r="AN128" s="1136"/>
      <c r="AO128" s="1137"/>
      <c r="AP128" s="1139"/>
      <c r="AQ128" s="1140"/>
      <c r="AR128" s="1140"/>
      <c r="AS128" s="1140"/>
      <c r="AT128" s="1141"/>
      <c r="AU128" s="280"/>
      <c r="AV128" s="280"/>
      <c r="AW128" s="280"/>
      <c r="AX128" s="976" t="s">
        <v>492</v>
      </c>
      <c r="AY128" s="977"/>
      <c r="AZ128" s="977"/>
      <c r="BA128" s="977"/>
      <c r="BB128" s="977"/>
      <c r="BC128" s="977"/>
      <c r="BD128" s="977"/>
      <c r="BE128" s="978"/>
      <c r="BF128" s="1142" t="s">
        <v>440</v>
      </c>
      <c r="BG128" s="1143"/>
      <c r="BH128" s="1143"/>
      <c r="BI128" s="1143"/>
      <c r="BJ128" s="1143"/>
      <c r="BK128" s="1143"/>
      <c r="BL128" s="1144"/>
      <c r="BM128" s="1142">
        <v>12.99</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493</v>
      </c>
      <c r="CQ128" s="1125"/>
      <c r="CR128" s="1125"/>
      <c r="CS128" s="1125"/>
      <c r="CT128" s="1125"/>
      <c r="CU128" s="1125"/>
      <c r="CV128" s="1125"/>
      <c r="CW128" s="1125"/>
      <c r="CX128" s="1125"/>
      <c r="CY128" s="1125"/>
      <c r="CZ128" s="1125"/>
      <c r="DA128" s="1125"/>
      <c r="DB128" s="1125"/>
      <c r="DC128" s="1125"/>
      <c r="DD128" s="1125"/>
      <c r="DE128" s="1125"/>
      <c r="DF128" s="1126"/>
      <c r="DG128" s="1127">
        <v>1683</v>
      </c>
      <c r="DH128" s="1128"/>
      <c r="DI128" s="1128"/>
      <c r="DJ128" s="1128"/>
      <c r="DK128" s="1128"/>
      <c r="DL128" s="1128" t="s">
        <v>440</v>
      </c>
      <c r="DM128" s="1128"/>
      <c r="DN128" s="1128"/>
      <c r="DO128" s="1128"/>
      <c r="DP128" s="1128"/>
      <c r="DQ128" s="1128">
        <v>3903</v>
      </c>
      <c r="DR128" s="1128"/>
      <c r="DS128" s="1128"/>
      <c r="DT128" s="1128"/>
      <c r="DU128" s="1128"/>
      <c r="DV128" s="1129">
        <v>0</v>
      </c>
      <c r="DW128" s="1129"/>
      <c r="DX128" s="1129"/>
      <c r="DY128" s="1129"/>
      <c r="DZ128" s="1130"/>
    </row>
    <row r="129" spans="1:131" s="244" customFormat="1" ht="26.25" customHeight="1" x14ac:dyDescent="0.15">
      <c r="A129" s="1018" t="s">
        <v>108</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494</v>
      </c>
      <c r="X129" s="1162"/>
      <c r="Y129" s="1162"/>
      <c r="Z129" s="1163"/>
      <c r="AA129" s="1046">
        <v>12338950</v>
      </c>
      <c r="AB129" s="1047"/>
      <c r="AC129" s="1047"/>
      <c r="AD129" s="1047"/>
      <c r="AE129" s="1048"/>
      <c r="AF129" s="1049">
        <v>12418718</v>
      </c>
      <c r="AG129" s="1047"/>
      <c r="AH129" s="1047"/>
      <c r="AI129" s="1047"/>
      <c r="AJ129" s="1048"/>
      <c r="AK129" s="1049">
        <v>12600917</v>
      </c>
      <c r="AL129" s="1047"/>
      <c r="AM129" s="1047"/>
      <c r="AN129" s="1047"/>
      <c r="AO129" s="1048"/>
      <c r="AP129" s="1164"/>
      <c r="AQ129" s="1165"/>
      <c r="AR129" s="1165"/>
      <c r="AS129" s="1165"/>
      <c r="AT129" s="1166"/>
      <c r="AU129" s="282"/>
      <c r="AV129" s="282"/>
      <c r="AW129" s="282"/>
      <c r="AX129" s="1155" t="s">
        <v>495</v>
      </c>
      <c r="AY129" s="1038"/>
      <c r="AZ129" s="1038"/>
      <c r="BA129" s="1038"/>
      <c r="BB129" s="1038"/>
      <c r="BC129" s="1038"/>
      <c r="BD129" s="1038"/>
      <c r="BE129" s="1039"/>
      <c r="BF129" s="1156" t="s">
        <v>496</v>
      </c>
      <c r="BG129" s="1157"/>
      <c r="BH129" s="1157"/>
      <c r="BI129" s="1157"/>
      <c r="BJ129" s="1157"/>
      <c r="BK129" s="1157"/>
      <c r="BL129" s="1158"/>
      <c r="BM129" s="1156">
        <v>17.989999999999998</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8" t="s">
        <v>497</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498</v>
      </c>
      <c r="X130" s="1162"/>
      <c r="Y130" s="1162"/>
      <c r="Z130" s="1163"/>
      <c r="AA130" s="1046">
        <v>1303345</v>
      </c>
      <c r="AB130" s="1047"/>
      <c r="AC130" s="1047"/>
      <c r="AD130" s="1047"/>
      <c r="AE130" s="1048"/>
      <c r="AF130" s="1049">
        <v>1237211</v>
      </c>
      <c r="AG130" s="1047"/>
      <c r="AH130" s="1047"/>
      <c r="AI130" s="1047"/>
      <c r="AJ130" s="1048"/>
      <c r="AK130" s="1049">
        <v>1128688</v>
      </c>
      <c r="AL130" s="1047"/>
      <c r="AM130" s="1047"/>
      <c r="AN130" s="1047"/>
      <c r="AO130" s="1048"/>
      <c r="AP130" s="1164"/>
      <c r="AQ130" s="1165"/>
      <c r="AR130" s="1165"/>
      <c r="AS130" s="1165"/>
      <c r="AT130" s="1166"/>
      <c r="AU130" s="282"/>
      <c r="AV130" s="282"/>
      <c r="AW130" s="282"/>
      <c r="AX130" s="1155" t="s">
        <v>499</v>
      </c>
      <c r="AY130" s="1038"/>
      <c r="AZ130" s="1038"/>
      <c r="BA130" s="1038"/>
      <c r="BB130" s="1038"/>
      <c r="BC130" s="1038"/>
      <c r="BD130" s="1038"/>
      <c r="BE130" s="1039"/>
      <c r="BF130" s="1192">
        <v>4</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500</v>
      </c>
      <c r="X131" s="1200"/>
      <c r="Y131" s="1200"/>
      <c r="Z131" s="1201"/>
      <c r="AA131" s="1093">
        <v>11035605</v>
      </c>
      <c r="AB131" s="1072"/>
      <c r="AC131" s="1072"/>
      <c r="AD131" s="1072"/>
      <c r="AE131" s="1073"/>
      <c r="AF131" s="1071">
        <v>11181507</v>
      </c>
      <c r="AG131" s="1072"/>
      <c r="AH131" s="1072"/>
      <c r="AI131" s="1072"/>
      <c r="AJ131" s="1073"/>
      <c r="AK131" s="1071">
        <v>11472229</v>
      </c>
      <c r="AL131" s="1072"/>
      <c r="AM131" s="1072"/>
      <c r="AN131" s="1072"/>
      <c r="AO131" s="1073"/>
      <c r="AP131" s="1202"/>
      <c r="AQ131" s="1203"/>
      <c r="AR131" s="1203"/>
      <c r="AS131" s="1203"/>
      <c r="AT131" s="1204"/>
      <c r="AU131" s="282"/>
      <c r="AV131" s="282"/>
      <c r="AW131" s="282"/>
      <c r="AX131" s="1174" t="s">
        <v>501</v>
      </c>
      <c r="AY131" s="1125"/>
      <c r="AZ131" s="1125"/>
      <c r="BA131" s="1125"/>
      <c r="BB131" s="1125"/>
      <c r="BC131" s="1125"/>
      <c r="BD131" s="1125"/>
      <c r="BE131" s="1126"/>
      <c r="BF131" s="1175" t="s">
        <v>440</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1" t="s">
        <v>502</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503</v>
      </c>
      <c r="W132" s="1185"/>
      <c r="X132" s="1185"/>
      <c r="Y132" s="1185"/>
      <c r="Z132" s="1186"/>
      <c r="AA132" s="1187">
        <v>4.5526185469999998</v>
      </c>
      <c r="AB132" s="1188"/>
      <c r="AC132" s="1188"/>
      <c r="AD132" s="1188"/>
      <c r="AE132" s="1189"/>
      <c r="AF132" s="1190">
        <v>3.7932454010000001</v>
      </c>
      <c r="AG132" s="1188"/>
      <c r="AH132" s="1188"/>
      <c r="AI132" s="1188"/>
      <c r="AJ132" s="1189"/>
      <c r="AK132" s="1190">
        <v>3.9049342550000001</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504</v>
      </c>
      <c r="W133" s="1168"/>
      <c r="X133" s="1168"/>
      <c r="Y133" s="1168"/>
      <c r="Z133" s="1169"/>
      <c r="AA133" s="1170">
        <v>5.5</v>
      </c>
      <c r="AB133" s="1171"/>
      <c r="AC133" s="1171"/>
      <c r="AD133" s="1171"/>
      <c r="AE133" s="1172"/>
      <c r="AF133" s="1170">
        <v>4.9000000000000004</v>
      </c>
      <c r="AG133" s="1171"/>
      <c r="AH133" s="1171"/>
      <c r="AI133" s="1171"/>
      <c r="AJ133" s="1172"/>
      <c r="AK133" s="1170">
        <v>4</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iIKnWAQT4H5gftNOUHY/qfuAHVP6eBCi6FkDbdY81IA6yZzCQde8CNQmPcr20FBr/PpQg+rCsYw6PmPY4lbddQ==" saltValue="5daN6/dWhWcdrVeUyHkZ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505</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1Sd0EI7Leyp/ZCgQY6DE6FDXtajrA4xqT3WVrHAwKo2GSeJsWu+pDP+t2AuHcRgw1ZdNTaJKyVFMWISuEnEKQ==" saltValue="PhRKyPqon5pNDagel3rXk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y1wojHoZTog1WHrYrjiRE3KNafdfdFiJqmGUogI/ozRbBvqv4hTVDFmmQOTFfX2jcjYHSGSTfG4k6T6RiY59Q==" saltValue="anNo8IkMgI4wI6uE9pu3B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507</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508</v>
      </c>
      <c r="AP7" s="301"/>
      <c r="AQ7" s="302" t="s">
        <v>509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510</v>
      </c>
      <c r="AQ8" s="308" t="s">
        <v>511</v>
      </c>
      <c r="AR8" s="309" t="s">
        <v>512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513</v>
      </c>
      <c r="AL9" s="1211"/>
      <c r="AM9" s="1211"/>
      <c r="AN9" s="1212"/>
      <c r="AO9" s="310">
        <v>3087079</v>
      </c>
      <c r="AP9" s="310">
        <v>45644</v>
      </c>
      <c r="AQ9" s="311">
        <v>57145</v>
      </c>
      <c r="AR9" s="312">
        <v>-20.100000000000001</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514</v>
      </c>
      <c r="AL10" s="1211"/>
      <c r="AM10" s="1211"/>
      <c r="AN10" s="1212"/>
      <c r="AO10" s="313">
        <v>28289</v>
      </c>
      <c r="AP10" s="313">
        <v>418</v>
      </c>
      <c r="AQ10" s="314">
        <v>3801</v>
      </c>
      <c r="AR10" s="315">
        <v>-89</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515</v>
      </c>
      <c r="AL11" s="1211"/>
      <c r="AM11" s="1211"/>
      <c r="AN11" s="1212"/>
      <c r="AO11" s="313">
        <v>706756</v>
      </c>
      <c r="AP11" s="313">
        <v>10450</v>
      </c>
      <c r="AQ11" s="314">
        <v>6723</v>
      </c>
      <c r="AR11" s="315">
        <v>55.4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516</v>
      </c>
      <c r="AL12" s="1211"/>
      <c r="AM12" s="1211"/>
      <c r="AN12" s="1212"/>
      <c r="AO12" s="313" t="s">
        <v>517</v>
      </c>
      <c r="AP12" s="313" t="s">
        <v>517</v>
      </c>
      <c r="AQ12" s="314">
        <v>959</v>
      </c>
      <c r="AR12" s="315" t="s">
        <v>517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518</v>
      </c>
      <c r="AL13" s="1211"/>
      <c r="AM13" s="1211"/>
      <c r="AN13" s="1212"/>
      <c r="AO13" s="313" t="s">
        <v>517</v>
      </c>
      <c r="AP13" s="313" t="s">
        <v>517</v>
      </c>
      <c r="AQ13" s="314">
        <v>1</v>
      </c>
      <c r="AR13" s="315" t="s">
        <v>517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519</v>
      </c>
      <c r="AL14" s="1211"/>
      <c r="AM14" s="1211"/>
      <c r="AN14" s="1212"/>
      <c r="AO14" s="313">
        <v>275545</v>
      </c>
      <c r="AP14" s="313">
        <v>4074</v>
      </c>
      <c r="AQ14" s="314">
        <v>2728</v>
      </c>
      <c r="AR14" s="315">
        <v>49.3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520</v>
      </c>
      <c r="AL15" s="1211"/>
      <c r="AM15" s="1211"/>
      <c r="AN15" s="1212"/>
      <c r="AO15" s="313">
        <v>26518</v>
      </c>
      <c r="AP15" s="313">
        <v>392</v>
      </c>
      <c r="AQ15" s="314">
        <v>1349</v>
      </c>
      <c r="AR15" s="315">
        <v>-70.900000000000006</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521</v>
      </c>
      <c r="AL16" s="1214"/>
      <c r="AM16" s="1214"/>
      <c r="AN16" s="1215"/>
      <c r="AO16" s="313">
        <v>-187514</v>
      </c>
      <c r="AP16" s="313">
        <v>-2772</v>
      </c>
      <c r="AQ16" s="314">
        <v>-4270</v>
      </c>
      <c r="AR16" s="315">
        <v>-35.1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187</v>
      </c>
      <c r="AL17" s="1214"/>
      <c r="AM17" s="1214"/>
      <c r="AN17" s="1215"/>
      <c r="AO17" s="313">
        <v>3936673</v>
      </c>
      <c r="AP17" s="313">
        <v>58206</v>
      </c>
      <c r="AQ17" s="314">
        <v>68438</v>
      </c>
      <c r="AR17" s="315">
        <v>-15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523</v>
      </c>
      <c r="AP20" s="321" t="s">
        <v>524</v>
      </c>
      <c r="AQ20" s="322" t="s">
        <v>525</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526</v>
      </c>
      <c r="AL21" s="1206"/>
      <c r="AM21" s="1206"/>
      <c r="AN21" s="1207"/>
      <c r="AO21" s="325">
        <v>4.78</v>
      </c>
      <c r="AP21" s="326">
        <v>6.23</v>
      </c>
      <c r="AQ21" s="327">
        <v>-1.45</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527</v>
      </c>
      <c r="AL22" s="1206"/>
      <c r="AM22" s="1206"/>
      <c r="AN22" s="1207"/>
      <c r="AO22" s="330">
        <v>98.2</v>
      </c>
      <c r="AP22" s="331">
        <v>98.5</v>
      </c>
      <c r="AQ22" s="332">
        <v>-0.3</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530</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508</v>
      </c>
      <c r="AP30" s="301"/>
      <c r="AQ30" s="302" t="s">
        <v>509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510</v>
      </c>
      <c r="AQ31" s="308" t="s">
        <v>511</v>
      </c>
      <c r="AR31" s="309" t="s">
        <v>512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531</v>
      </c>
      <c r="AL32" s="1222"/>
      <c r="AM32" s="1222"/>
      <c r="AN32" s="1223"/>
      <c r="AO32" s="340">
        <v>1228562</v>
      </c>
      <c r="AP32" s="340">
        <v>18165</v>
      </c>
      <c r="AQ32" s="341">
        <v>33979</v>
      </c>
      <c r="AR32" s="342">
        <v>-46.5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532</v>
      </c>
      <c r="AL33" s="1222"/>
      <c r="AM33" s="1222"/>
      <c r="AN33" s="1223"/>
      <c r="AO33" s="340" t="s">
        <v>517</v>
      </c>
      <c r="AP33" s="340" t="s">
        <v>517</v>
      </c>
      <c r="AQ33" s="341" t="s">
        <v>517</v>
      </c>
      <c r="AR33" s="342" t="s">
        <v>517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533</v>
      </c>
      <c r="AL34" s="1222"/>
      <c r="AM34" s="1222"/>
      <c r="AN34" s="1223"/>
      <c r="AO34" s="340" t="s">
        <v>517</v>
      </c>
      <c r="AP34" s="340" t="s">
        <v>517</v>
      </c>
      <c r="AQ34" s="341">
        <v>15</v>
      </c>
      <c r="AR34" s="342" t="s">
        <v>517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534</v>
      </c>
      <c r="AL35" s="1222"/>
      <c r="AM35" s="1222"/>
      <c r="AN35" s="1223"/>
      <c r="AO35" s="340">
        <v>45210</v>
      </c>
      <c r="AP35" s="340">
        <v>668</v>
      </c>
      <c r="AQ35" s="341">
        <v>9031</v>
      </c>
      <c r="AR35" s="342">
        <v>-92.6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535</v>
      </c>
      <c r="AL36" s="1222"/>
      <c r="AM36" s="1222"/>
      <c r="AN36" s="1223"/>
      <c r="AO36" s="340">
        <v>359514</v>
      </c>
      <c r="AP36" s="340">
        <v>5316</v>
      </c>
      <c r="AQ36" s="341">
        <v>1893</v>
      </c>
      <c r="AR36" s="342">
        <v>180.8</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536</v>
      </c>
      <c r="AL37" s="1222"/>
      <c r="AM37" s="1222"/>
      <c r="AN37" s="1223"/>
      <c r="AO37" s="340">
        <v>339908</v>
      </c>
      <c r="AP37" s="340">
        <v>5026</v>
      </c>
      <c r="AQ37" s="341">
        <v>1352</v>
      </c>
      <c r="AR37" s="342">
        <v>271.7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537</v>
      </c>
      <c r="AL38" s="1225"/>
      <c r="AM38" s="1225"/>
      <c r="AN38" s="1226"/>
      <c r="AO38" s="343" t="s">
        <v>517</v>
      </c>
      <c r="AP38" s="343" t="s">
        <v>517</v>
      </c>
      <c r="AQ38" s="344">
        <v>1</v>
      </c>
      <c r="AR38" s="332" t="s">
        <v>517</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538</v>
      </c>
      <c r="AL39" s="1225"/>
      <c r="AM39" s="1225"/>
      <c r="AN39" s="1226"/>
      <c r="AO39" s="340">
        <v>-396523</v>
      </c>
      <c r="AP39" s="340">
        <v>-5863</v>
      </c>
      <c r="AQ39" s="341">
        <v>-6634</v>
      </c>
      <c r="AR39" s="342">
        <v>-11.6</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539</v>
      </c>
      <c r="AL40" s="1222"/>
      <c r="AM40" s="1222"/>
      <c r="AN40" s="1223"/>
      <c r="AO40" s="340">
        <v>-1128688</v>
      </c>
      <c r="AP40" s="340">
        <v>-16688</v>
      </c>
      <c r="AQ40" s="341">
        <v>-28305</v>
      </c>
      <c r="AR40" s="342">
        <v>-41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303</v>
      </c>
      <c r="AL41" s="1228"/>
      <c r="AM41" s="1228"/>
      <c r="AN41" s="1229"/>
      <c r="AO41" s="340">
        <v>447983</v>
      </c>
      <c r="AP41" s="340">
        <v>6624</v>
      </c>
      <c r="AQ41" s="341">
        <v>11332</v>
      </c>
      <c r="AR41" s="342">
        <v>-41.5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540</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542</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508</v>
      </c>
      <c r="AN49" s="1218" t="s">
        <v>543</v>
      </c>
      <c r="AO49" s="1219"/>
      <c r="AP49" s="1219"/>
      <c r="AQ49" s="1219"/>
      <c r="AR49" s="1220"/>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544</v>
      </c>
      <c r="AO50" s="357" t="s">
        <v>545</v>
      </c>
      <c r="AP50" s="358" t="s">
        <v>546</v>
      </c>
      <c r="AQ50" s="359" t="s">
        <v>547</v>
      </c>
      <c r="AR50" s="360" t="s">
        <v>548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549</v>
      </c>
      <c r="AL51" s="353"/>
      <c r="AM51" s="361">
        <v>1780854</v>
      </c>
      <c r="AN51" s="362">
        <v>27443</v>
      </c>
      <c r="AO51" s="363">
        <v>-50.6</v>
      </c>
      <c r="AP51" s="364">
        <v>66255</v>
      </c>
      <c r="AQ51" s="365">
        <v>3.6</v>
      </c>
      <c r="AR51" s="366">
        <v>-54.2</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550</v>
      </c>
      <c r="AM52" s="369">
        <v>648605</v>
      </c>
      <c r="AN52" s="370">
        <v>9995</v>
      </c>
      <c r="AO52" s="371">
        <v>-33.200000000000003</v>
      </c>
      <c r="AP52" s="372">
        <v>31822</v>
      </c>
      <c r="AQ52" s="373">
        <v>8.8000000000000007</v>
      </c>
      <c r="AR52" s="374">
        <v>-42</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551</v>
      </c>
      <c r="AL53" s="353"/>
      <c r="AM53" s="361">
        <v>3345794</v>
      </c>
      <c r="AN53" s="362">
        <v>51149</v>
      </c>
      <c r="AO53" s="363">
        <v>86.4</v>
      </c>
      <c r="AP53" s="364">
        <v>47278</v>
      </c>
      <c r="AQ53" s="365">
        <v>-28.6</v>
      </c>
      <c r="AR53" s="366">
        <v>115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550</v>
      </c>
      <c r="AM54" s="369">
        <v>1171834</v>
      </c>
      <c r="AN54" s="370">
        <v>17914</v>
      </c>
      <c r="AO54" s="371">
        <v>79.2</v>
      </c>
      <c r="AP54" s="372">
        <v>24096</v>
      </c>
      <c r="AQ54" s="373">
        <v>-24.3</v>
      </c>
      <c r="AR54" s="374">
        <v>103.5</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552</v>
      </c>
      <c r="AL55" s="353"/>
      <c r="AM55" s="361">
        <v>1920642</v>
      </c>
      <c r="AN55" s="362">
        <v>28990</v>
      </c>
      <c r="AO55" s="363">
        <v>-43.3</v>
      </c>
      <c r="AP55" s="364">
        <v>44504</v>
      </c>
      <c r="AQ55" s="365">
        <v>-5.9</v>
      </c>
      <c r="AR55" s="366">
        <v>-37.4</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550</v>
      </c>
      <c r="AM56" s="369">
        <v>1343064</v>
      </c>
      <c r="AN56" s="370">
        <v>20272</v>
      </c>
      <c r="AO56" s="371">
        <v>13.2</v>
      </c>
      <c r="AP56" s="372">
        <v>25876</v>
      </c>
      <c r="AQ56" s="373">
        <v>7.4</v>
      </c>
      <c r="AR56" s="374">
        <v>5.8</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553</v>
      </c>
      <c r="AL57" s="353"/>
      <c r="AM57" s="361">
        <v>1409085</v>
      </c>
      <c r="AN57" s="362">
        <v>21056</v>
      </c>
      <c r="AO57" s="363">
        <v>-27.4</v>
      </c>
      <c r="AP57" s="364">
        <v>47820</v>
      </c>
      <c r="AQ57" s="365">
        <v>7.5</v>
      </c>
      <c r="AR57" s="366">
        <v>-34.9</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550</v>
      </c>
      <c r="AM58" s="369">
        <v>883750</v>
      </c>
      <c r="AN58" s="370">
        <v>13206</v>
      </c>
      <c r="AO58" s="371">
        <v>-34.9</v>
      </c>
      <c r="AP58" s="372">
        <v>25855</v>
      </c>
      <c r="AQ58" s="373">
        <v>-0.1</v>
      </c>
      <c r="AR58" s="374">
        <v>-34.799999999999997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554</v>
      </c>
      <c r="AL59" s="353"/>
      <c r="AM59" s="361">
        <v>1866717</v>
      </c>
      <c r="AN59" s="362">
        <v>27600</v>
      </c>
      <c r="AO59" s="363">
        <v>31.1</v>
      </c>
      <c r="AP59" s="364">
        <v>41934</v>
      </c>
      <c r="AQ59" s="365">
        <v>-12.3</v>
      </c>
      <c r="AR59" s="366">
        <v>43.4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550</v>
      </c>
      <c r="AM60" s="369">
        <v>1239866</v>
      </c>
      <c r="AN60" s="370">
        <v>18332</v>
      </c>
      <c r="AO60" s="371">
        <v>38.799999999999997</v>
      </c>
      <c r="AP60" s="372">
        <v>23352</v>
      </c>
      <c r="AQ60" s="373">
        <v>-9.6999999999999993</v>
      </c>
      <c r="AR60" s="374">
        <v>48.5</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555</v>
      </c>
      <c r="AL61" s="375"/>
      <c r="AM61" s="376">
        <v>2064618</v>
      </c>
      <c r="AN61" s="377">
        <v>31248</v>
      </c>
      <c r="AO61" s="378">
        <v>-0.8</v>
      </c>
      <c r="AP61" s="379">
        <v>49558</v>
      </c>
      <c r="AQ61" s="380">
        <v>-7.1</v>
      </c>
      <c r="AR61" s="366">
        <v>6.3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550</v>
      </c>
      <c r="AM62" s="369">
        <v>1057424</v>
      </c>
      <c r="AN62" s="370">
        <v>15944</v>
      </c>
      <c r="AO62" s="371">
        <v>12.6</v>
      </c>
      <c r="AP62" s="372">
        <v>26200</v>
      </c>
      <c r="AQ62" s="373">
        <v>-3.6</v>
      </c>
      <c r="AR62" s="374">
        <v>16.2</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T4Tv4J16ra634L2JwTEWyGzoX5k/jNhTlp+Vaq25h52SZqfUUl3SvQ9/YG4nXBGjyA3oNVBul3+piOtDWAS0yg==" saltValue="mpFPM18xWv1x5j8kTuTh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HGDfj/KUZyvGYCMug3Hwq3qPuhqK1SRErDZHuWJXUZIZMxvjhntaLPio2rEJxcvK7RD40CGdL/ssauOKWiA==" saltValue="YtC8cvSukh0kipiOF/5w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3VXix7JDJJG67vqq9ebISLBWIBQJVhJOs9tuEFLDGITvf8SEpbyPD6iMuimZLjVwvlYbZFlWjFGSWnBHsKAqg==" saltValue="JScKDqemUivKmIaclV9x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0" t="s">
        <v>3</v>
      </c>
      <c r="D47" s="1230"/>
      <c r="E47" s="1231"/>
      <c r="F47" s="11">
        <v>29.71</v>
      </c>
      <c r="G47" s="12">
        <v>27.64</v>
      </c>
      <c r="H47" s="12">
        <v>19.84</v>
      </c>
      <c r="I47" s="12">
        <v>17.98</v>
      </c>
      <c r="J47" s="13">
        <v>27.88</v>
      </c>
    </row>
    <row r="48" spans="2:10" ht="57.75" customHeight="1" x14ac:dyDescent="0.15">
      <c r="B48" s="14"/>
      <c r="C48" s="1232" t="s">
        <v>4</v>
      </c>
      <c r="D48" s="1232"/>
      <c r="E48" s="1233"/>
      <c r="F48" s="15">
        <v>7.54</v>
      </c>
      <c r="G48" s="16">
        <v>6.54</v>
      </c>
      <c r="H48" s="16">
        <v>6.47</v>
      </c>
      <c r="I48" s="16">
        <v>11.05</v>
      </c>
      <c r="J48" s="17">
        <v>6.37</v>
      </c>
    </row>
    <row r="49" spans="2:10" ht="57.75" customHeight="1" thickBot="1" x14ac:dyDescent="0.2">
      <c r="B49" s="18"/>
      <c r="C49" s="1234" t="s">
        <v>5</v>
      </c>
      <c r="D49" s="1234"/>
      <c r="E49" s="1235"/>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01Wughvt2d09ldXxZUVVb0rjie/cURTEdGO00pS1Y8/T2arevY+IEtpXPYdKBQRcPZE6afRXz9xnl+4bll5g==" saltValue="8g+Zzi/e/iRkPXP6PMOSm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2" t="s">
        <v>569</v>
      </c>
      <c r="D34" s="1242"/>
      <c r="E34" s="1243"/>
      <c r="F34" s="32">
        <v>30.45</v>
      </c>
      <c r="G34" s="33">
        <v>32.51</v>
      </c>
      <c r="H34" s="33">
        <v>32.79</v>
      </c>
      <c r="I34" s="33">
        <v>34.57</v>
      </c>
      <c r="J34" s="34">
        <v>34.01</v>
      </c>
      <c r="K34" s="22"/>
      <c r="L34" s="22"/>
      <c r="M34" s="22"/>
      <c r="N34" s="22"/>
      <c r="O34" s="22"/>
      <c r="P34" s="22"/>
    </row>
    <row r="35" spans="1:16" ht="39" customHeight="1" x14ac:dyDescent="0.15">
      <c r="A35" s="22"/>
      <c r="B35" s="35"/>
      <c r="C35" s="1236" t="s">
        <v>570</v>
      </c>
      <c r="D35" s="1237"/>
      <c r="E35" s="1238"/>
      <c r="F35" s="36">
        <v>17.170000000000002</v>
      </c>
      <c r="G35" s="37">
        <v>18.55</v>
      </c>
      <c r="H35" s="37">
        <v>20.36</v>
      </c>
      <c r="I35" s="37">
        <v>21.98</v>
      </c>
      <c r="J35" s="38">
        <v>22.6</v>
      </c>
      <c r="K35" s="22"/>
      <c r="L35" s="22"/>
      <c r="M35" s="22"/>
      <c r="N35" s="22"/>
      <c r="O35" s="22"/>
      <c r="P35" s="22"/>
    </row>
    <row r="36" spans="1:16" ht="39" customHeight="1" x14ac:dyDescent="0.15">
      <c r="A36" s="22"/>
      <c r="B36" s="35"/>
      <c r="C36" s="1236" t="s">
        <v>571</v>
      </c>
      <c r="D36" s="1237"/>
      <c r="E36" s="1238"/>
      <c r="F36" s="36">
        <v>7.54</v>
      </c>
      <c r="G36" s="37">
        <v>6.54</v>
      </c>
      <c r="H36" s="37">
        <v>6.39</v>
      </c>
      <c r="I36" s="37">
        <v>11.05</v>
      </c>
      <c r="J36" s="38">
        <v>6.29</v>
      </c>
      <c r="K36" s="22"/>
      <c r="L36" s="22"/>
      <c r="M36" s="22"/>
      <c r="N36" s="22"/>
      <c r="O36" s="22"/>
      <c r="P36" s="22"/>
    </row>
    <row r="37" spans="1:16" ht="39" customHeight="1" x14ac:dyDescent="0.15">
      <c r="A37" s="22"/>
      <c r="B37" s="35"/>
      <c r="C37" s="1236" t="s">
        <v>572</v>
      </c>
      <c r="D37" s="1237"/>
      <c r="E37" s="1238"/>
      <c r="F37" s="36">
        <v>1.28</v>
      </c>
      <c r="G37" s="37">
        <v>2.87</v>
      </c>
      <c r="H37" s="37">
        <v>2.1800000000000002</v>
      </c>
      <c r="I37" s="37">
        <v>3.43</v>
      </c>
      <c r="J37" s="38">
        <v>0.74</v>
      </c>
      <c r="K37" s="22"/>
      <c r="L37" s="22"/>
      <c r="M37" s="22"/>
      <c r="N37" s="22"/>
      <c r="O37" s="22"/>
      <c r="P37" s="22"/>
    </row>
    <row r="38" spans="1:16" ht="39" customHeight="1" x14ac:dyDescent="0.15">
      <c r="A38" s="22"/>
      <c r="B38" s="35"/>
      <c r="C38" s="1236" t="s">
        <v>573</v>
      </c>
      <c r="D38" s="1237"/>
      <c r="E38" s="1238"/>
      <c r="F38" s="36">
        <v>1.32</v>
      </c>
      <c r="G38" s="37">
        <v>1.5</v>
      </c>
      <c r="H38" s="37">
        <v>1.93</v>
      </c>
      <c r="I38" s="37">
        <v>0.64</v>
      </c>
      <c r="J38" s="38">
        <v>0.52</v>
      </c>
      <c r="K38" s="22"/>
      <c r="L38" s="22"/>
      <c r="M38" s="22"/>
      <c r="N38" s="22"/>
      <c r="O38" s="22"/>
      <c r="P38" s="22"/>
    </row>
    <row r="39" spans="1:16" ht="39" customHeight="1" x14ac:dyDescent="0.15">
      <c r="A39" s="22"/>
      <c r="B39" s="35"/>
      <c r="C39" s="1236" t="s">
        <v>574</v>
      </c>
      <c r="D39" s="1237"/>
      <c r="E39" s="1238"/>
      <c r="F39" s="36">
        <v>0.05</v>
      </c>
      <c r="G39" s="37">
        <v>0.04</v>
      </c>
      <c r="H39" s="37">
        <v>0.03</v>
      </c>
      <c r="I39" s="37">
        <v>0.02</v>
      </c>
      <c r="J39" s="38">
        <v>0.02</v>
      </c>
      <c r="K39" s="22"/>
      <c r="L39" s="22"/>
      <c r="M39" s="22"/>
      <c r="N39" s="22"/>
      <c r="O39" s="22"/>
      <c r="P39" s="22"/>
    </row>
    <row r="40" spans="1:16" ht="39" customHeight="1" x14ac:dyDescent="0.15">
      <c r="A40" s="22"/>
      <c r="B40" s="35"/>
      <c r="C40" s="1236" t="s">
        <v>575</v>
      </c>
      <c r="D40" s="1237"/>
      <c r="E40" s="1238"/>
      <c r="F40" s="36">
        <v>0.01</v>
      </c>
      <c r="G40" s="37">
        <v>0</v>
      </c>
      <c r="H40" s="37">
        <v>0</v>
      </c>
      <c r="I40" s="37">
        <v>0</v>
      </c>
      <c r="J40" s="38">
        <v>0.02</v>
      </c>
      <c r="K40" s="22"/>
      <c r="L40" s="22"/>
      <c r="M40" s="22"/>
      <c r="N40" s="22"/>
      <c r="O40" s="22"/>
      <c r="P40" s="22"/>
    </row>
    <row r="41" spans="1:16" ht="39" customHeight="1" x14ac:dyDescent="0.15">
      <c r="A41" s="22"/>
      <c r="B41" s="35"/>
      <c r="C41" s="1236" t="s">
        <v>576</v>
      </c>
      <c r="D41" s="1237"/>
      <c r="E41" s="1238"/>
      <c r="F41" s="36">
        <v>0.03</v>
      </c>
      <c r="G41" s="37">
        <v>0.01</v>
      </c>
      <c r="H41" s="37">
        <v>0.02</v>
      </c>
      <c r="I41" s="37">
        <v>0.01</v>
      </c>
      <c r="J41" s="38">
        <v>0.02</v>
      </c>
      <c r="K41" s="22"/>
      <c r="L41" s="22"/>
      <c r="M41" s="22"/>
      <c r="N41" s="22"/>
      <c r="O41" s="22"/>
      <c r="P41" s="22"/>
    </row>
    <row r="42" spans="1:16" ht="39" customHeight="1" x14ac:dyDescent="0.15">
      <c r="A42" s="22"/>
      <c r="B42" s="39"/>
      <c r="C42" s="1236" t="s">
        <v>577</v>
      </c>
      <c r="D42" s="1237"/>
      <c r="E42" s="1238"/>
      <c r="F42" s="36" t="s">
        <v>517</v>
      </c>
      <c r="G42" s="37" t="s">
        <v>517</v>
      </c>
      <c r="H42" s="37" t="s">
        <v>517</v>
      </c>
      <c r="I42" s="37" t="s">
        <v>517</v>
      </c>
      <c r="J42" s="38" t="s">
        <v>517</v>
      </c>
      <c r="K42" s="22"/>
      <c r="L42" s="22"/>
      <c r="M42" s="22"/>
      <c r="N42" s="22"/>
      <c r="O42" s="22"/>
      <c r="P42" s="22"/>
    </row>
    <row r="43" spans="1:16" ht="39" customHeight="1" thickBot="1" x14ac:dyDescent="0.2">
      <c r="A43" s="22"/>
      <c r="B43" s="40"/>
      <c r="C43" s="1239" t="s">
        <v>578</v>
      </c>
      <c r="D43" s="1240"/>
      <c r="E43" s="124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4Y4v6qHJc0T9cU3jKiMYbPMcsZMExJUMiiNN3f2xyUc1Fyqq+IXJxEoaGx2EB+dvHlA0HjMCx2cQbVnJnRIA==" saltValue="zPHJvQqcFY6stQ68Qmsj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1714</v>
      </c>
      <c r="L45" s="60">
        <v>1557</v>
      </c>
      <c r="M45" s="60">
        <v>1580</v>
      </c>
      <c r="N45" s="60">
        <v>1393</v>
      </c>
      <c r="O45" s="61">
        <v>1229</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46"/>
      <c r="C48" s="1247"/>
      <c r="D48" s="62"/>
      <c r="E48" s="1252" t="s">
        <v>15</v>
      </c>
      <c r="F48" s="1252"/>
      <c r="G48" s="1252"/>
      <c r="H48" s="1252"/>
      <c r="I48" s="1252"/>
      <c r="J48" s="1253"/>
      <c r="K48" s="63">
        <v>48</v>
      </c>
      <c r="L48" s="64">
        <v>36</v>
      </c>
      <c r="M48" s="64">
        <v>36</v>
      </c>
      <c r="N48" s="64">
        <v>44</v>
      </c>
      <c r="O48" s="65">
        <v>45</v>
      </c>
      <c r="P48" s="48"/>
      <c r="Q48" s="48"/>
      <c r="R48" s="48"/>
      <c r="S48" s="48"/>
      <c r="T48" s="48"/>
      <c r="U48" s="48"/>
    </row>
    <row r="49" spans="1:21" ht="30.75" customHeight="1" x14ac:dyDescent="0.15">
      <c r="A49" s="48"/>
      <c r="B49" s="1246"/>
      <c r="C49" s="1247"/>
      <c r="D49" s="62"/>
      <c r="E49" s="1252" t="s">
        <v>16</v>
      </c>
      <c r="F49" s="1252"/>
      <c r="G49" s="1252"/>
      <c r="H49" s="1252"/>
      <c r="I49" s="1252"/>
      <c r="J49" s="1253"/>
      <c r="K49" s="63">
        <v>187</v>
      </c>
      <c r="L49" s="64">
        <v>324</v>
      </c>
      <c r="M49" s="64">
        <v>339</v>
      </c>
      <c r="N49" s="64">
        <v>352</v>
      </c>
      <c r="O49" s="65">
        <v>360</v>
      </c>
      <c r="P49" s="48"/>
      <c r="Q49" s="48"/>
      <c r="R49" s="48"/>
      <c r="S49" s="48"/>
      <c r="T49" s="48"/>
      <c r="U49" s="48"/>
    </row>
    <row r="50" spans="1:21" ht="30.75" customHeight="1" x14ac:dyDescent="0.15">
      <c r="A50" s="48"/>
      <c r="B50" s="1246"/>
      <c r="C50" s="1247"/>
      <c r="D50" s="62"/>
      <c r="E50" s="1252" t="s">
        <v>17</v>
      </c>
      <c r="F50" s="1252"/>
      <c r="G50" s="1252"/>
      <c r="H50" s="1252"/>
      <c r="I50" s="1252"/>
      <c r="J50" s="1253"/>
      <c r="K50" s="63">
        <v>344</v>
      </c>
      <c r="L50" s="64">
        <v>345</v>
      </c>
      <c r="M50" s="64">
        <v>344</v>
      </c>
      <c r="N50" s="64">
        <v>341</v>
      </c>
      <c r="O50" s="65">
        <v>340</v>
      </c>
      <c r="P50" s="48"/>
      <c r="Q50" s="48"/>
      <c r="R50" s="48"/>
      <c r="S50" s="48"/>
      <c r="T50" s="48"/>
      <c r="U50" s="48"/>
    </row>
    <row r="51" spans="1:21" ht="30.75" customHeight="1" x14ac:dyDescent="0.15">
      <c r="A51" s="48"/>
      <c r="B51" s="1248"/>
      <c r="C51" s="1249"/>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1709</v>
      </c>
      <c r="L52" s="64">
        <v>1548</v>
      </c>
      <c r="M52" s="64">
        <v>1797</v>
      </c>
      <c r="N52" s="64">
        <v>1707</v>
      </c>
      <c r="O52" s="65">
        <v>1526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584</v>
      </c>
      <c r="L53" s="69">
        <v>714</v>
      </c>
      <c r="M53" s="69">
        <v>502</v>
      </c>
      <c r="N53" s="69">
        <v>423</v>
      </c>
      <c r="O53" s="70">
        <v>448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599</v>
      </c>
      <c r="L57" s="83" t="s">
        <v>599</v>
      </c>
      <c r="M57" s="83" t="s">
        <v>599</v>
      </c>
      <c r="N57" s="83" t="s">
        <v>599</v>
      </c>
      <c r="O57" s="84" t="s">
        <v>599</v>
      </c>
    </row>
    <row r="58" spans="1:21" ht="31.5" customHeight="1" thickBot="1" x14ac:dyDescent="0.2">
      <c r="B58" s="1262"/>
      <c r="C58" s="1263"/>
      <c r="D58" s="1267" t="s">
        <v>27</v>
      </c>
      <c r="E58" s="1268"/>
      <c r="F58" s="1268"/>
      <c r="G58" s="1268"/>
      <c r="H58" s="1268"/>
      <c r="I58" s="1268"/>
      <c r="J58" s="1269"/>
      <c r="K58" s="85" t="s">
        <v>599</v>
      </c>
      <c r="L58" s="86" t="s">
        <v>599</v>
      </c>
      <c r="M58" s="86" t="s">
        <v>600</v>
      </c>
      <c r="N58" s="86" t="s">
        <v>601</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uytLQc61uejP+Y2pURRZ99QRAqfO6U1YvlU1GlOdSfUR74PsgC170wjcTIhIR1goCcdJaqG1xbtr10Li/lyzg==" saltValue="bs73f1n+WAAwmCQyqGI6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0" t="s">
        <v>30</v>
      </c>
      <c r="C41" s="1271"/>
      <c r="D41" s="101"/>
      <c r="E41" s="1276" t="s">
        <v>31</v>
      </c>
      <c r="F41" s="1276"/>
      <c r="G41" s="1276"/>
      <c r="H41" s="1277"/>
      <c r="I41" s="102">
        <v>13395</v>
      </c>
      <c r="J41" s="103">
        <v>12982</v>
      </c>
      <c r="K41" s="103">
        <v>11798</v>
      </c>
      <c r="L41" s="103">
        <v>10712</v>
      </c>
      <c r="M41" s="104">
        <v>9872</v>
      </c>
    </row>
    <row r="42" spans="2:13" ht="27.75" customHeight="1" x14ac:dyDescent="0.15">
      <c r="B42" s="1272"/>
      <c r="C42" s="1273"/>
      <c r="D42" s="105"/>
      <c r="E42" s="1278" t="s">
        <v>32</v>
      </c>
      <c r="F42" s="1278"/>
      <c r="G42" s="1278"/>
      <c r="H42" s="1279"/>
      <c r="I42" s="106">
        <v>2747</v>
      </c>
      <c r="J42" s="107">
        <v>2403</v>
      </c>
      <c r="K42" s="107">
        <v>2059</v>
      </c>
      <c r="L42" s="107">
        <v>1378</v>
      </c>
      <c r="M42" s="108">
        <v>1378</v>
      </c>
    </row>
    <row r="43" spans="2:13" ht="27.75" customHeight="1" x14ac:dyDescent="0.15">
      <c r="B43" s="1272"/>
      <c r="C43" s="1273"/>
      <c r="D43" s="105"/>
      <c r="E43" s="1278" t="s">
        <v>33</v>
      </c>
      <c r="F43" s="1278"/>
      <c r="G43" s="1278"/>
      <c r="H43" s="1279"/>
      <c r="I43" s="106">
        <v>922</v>
      </c>
      <c r="J43" s="107">
        <v>625</v>
      </c>
      <c r="K43" s="107">
        <v>379</v>
      </c>
      <c r="L43" s="107">
        <v>358</v>
      </c>
      <c r="M43" s="108">
        <v>355</v>
      </c>
    </row>
    <row r="44" spans="2:13" ht="27.75" customHeight="1" x14ac:dyDescent="0.15">
      <c r="B44" s="1272"/>
      <c r="C44" s="1273"/>
      <c r="D44" s="105"/>
      <c r="E44" s="1278" t="s">
        <v>34</v>
      </c>
      <c r="F44" s="1278"/>
      <c r="G44" s="1278"/>
      <c r="H44" s="1279"/>
      <c r="I44" s="106">
        <v>2923</v>
      </c>
      <c r="J44" s="107">
        <v>2790</v>
      </c>
      <c r="K44" s="107">
        <v>2597</v>
      </c>
      <c r="L44" s="107">
        <v>2348</v>
      </c>
      <c r="M44" s="108">
        <v>2155</v>
      </c>
    </row>
    <row r="45" spans="2:13" ht="27.75" customHeight="1" x14ac:dyDescent="0.15">
      <c r="B45" s="1272"/>
      <c r="C45" s="1273"/>
      <c r="D45" s="105"/>
      <c r="E45" s="1278" t="s">
        <v>35</v>
      </c>
      <c r="F45" s="1278"/>
      <c r="G45" s="1278"/>
      <c r="H45" s="1279"/>
      <c r="I45" s="106">
        <v>493</v>
      </c>
      <c r="J45" s="107">
        <v>173</v>
      </c>
      <c r="K45" s="107">
        <v>75</v>
      </c>
      <c r="L45" s="107">
        <v>45</v>
      </c>
      <c r="M45" s="108">
        <v>145</v>
      </c>
    </row>
    <row r="46" spans="2:13" ht="27.75" customHeight="1" x14ac:dyDescent="0.15">
      <c r="B46" s="1272"/>
      <c r="C46" s="1273"/>
      <c r="D46" s="109"/>
      <c r="E46" s="1278" t="s">
        <v>36</v>
      </c>
      <c r="F46" s="1278"/>
      <c r="G46" s="1278"/>
      <c r="H46" s="1279"/>
      <c r="I46" s="106">
        <v>4</v>
      </c>
      <c r="J46" s="107">
        <v>2</v>
      </c>
      <c r="K46" s="107">
        <v>2</v>
      </c>
      <c r="L46" s="107">
        <v>173</v>
      </c>
      <c r="M46" s="108">
        <v>353</v>
      </c>
    </row>
    <row r="47" spans="2:13" ht="27.75" customHeight="1" x14ac:dyDescent="0.15">
      <c r="B47" s="1272"/>
      <c r="C47" s="1273"/>
      <c r="D47" s="110"/>
      <c r="E47" s="1280" t="s">
        <v>37</v>
      </c>
      <c r="F47" s="1281"/>
      <c r="G47" s="1281"/>
      <c r="H47" s="1282"/>
      <c r="I47" s="106" t="s">
        <v>517</v>
      </c>
      <c r="J47" s="107" t="s">
        <v>517</v>
      </c>
      <c r="K47" s="107" t="s">
        <v>517</v>
      </c>
      <c r="L47" s="107" t="s">
        <v>517</v>
      </c>
      <c r="M47" s="108" t="s">
        <v>517</v>
      </c>
    </row>
    <row r="48" spans="2:13" ht="27.75" customHeight="1" x14ac:dyDescent="0.15">
      <c r="B48" s="1272"/>
      <c r="C48" s="1273"/>
      <c r="D48" s="105"/>
      <c r="E48" s="1278" t="s">
        <v>38</v>
      </c>
      <c r="F48" s="1278"/>
      <c r="G48" s="1278"/>
      <c r="H48" s="1279"/>
      <c r="I48" s="106" t="s">
        <v>517</v>
      </c>
      <c r="J48" s="107" t="s">
        <v>517</v>
      </c>
      <c r="K48" s="107" t="s">
        <v>517</v>
      </c>
      <c r="L48" s="107" t="s">
        <v>517</v>
      </c>
      <c r="M48" s="108" t="s">
        <v>517</v>
      </c>
    </row>
    <row r="49" spans="2:13" ht="27.75" customHeight="1" x14ac:dyDescent="0.15">
      <c r="B49" s="1274"/>
      <c r="C49" s="1275"/>
      <c r="D49" s="105"/>
      <c r="E49" s="1278" t="s">
        <v>39</v>
      </c>
      <c r="F49" s="1278"/>
      <c r="G49" s="1278"/>
      <c r="H49" s="1279"/>
      <c r="I49" s="106" t="s">
        <v>517</v>
      </c>
      <c r="J49" s="107" t="s">
        <v>517</v>
      </c>
      <c r="K49" s="107" t="s">
        <v>517</v>
      </c>
      <c r="L49" s="107" t="s">
        <v>517</v>
      </c>
      <c r="M49" s="108" t="s">
        <v>517</v>
      </c>
    </row>
    <row r="50" spans="2:13" ht="27.75" customHeight="1" x14ac:dyDescent="0.15">
      <c r="B50" s="1283" t="s">
        <v>40</v>
      </c>
      <c r="C50" s="1284"/>
      <c r="D50" s="111"/>
      <c r="E50" s="1278" t="s">
        <v>41</v>
      </c>
      <c r="F50" s="1278"/>
      <c r="G50" s="1278"/>
      <c r="H50" s="1279"/>
      <c r="I50" s="106">
        <v>6092</v>
      </c>
      <c r="J50" s="107">
        <v>6516</v>
      </c>
      <c r="K50" s="107">
        <v>6606</v>
      </c>
      <c r="L50" s="107">
        <v>7365</v>
      </c>
      <c r="M50" s="108">
        <v>9028</v>
      </c>
    </row>
    <row r="51" spans="2:13" ht="27.75" customHeight="1" x14ac:dyDescent="0.15">
      <c r="B51" s="1272"/>
      <c r="C51" s="1273"/>
      <c r="D51" s="105"/>
      <c r="E51" s="1278" t="s">
        <v>42</v>
      </c>
      <c r="F51" s="1278"/>
      <c r="G51" s="1278"/>
      <c r="H51" s="1279"/>
      <c r="I51" s="106">
        <v>2960</v>
      </c>
      <c r="J51" s="107">
        <v>2715</v>
      </c>
      <c r="K51" s="107">
        <v>2470</v>
      </c>
      <c r="L51" s="107">
        <v>2710</v>
      </c>
      <c r="M51" s="108">
        <v>3118</v>
      </c>
    </row>
    <row r="52" spans="2:13" ht="27.75" customHeight="1" x14ac:dyDescent="0.15">
      <c r="B52" s="1274"/>
      <c r="C52" s="1275"/>
      <c r="D52" s="105"/>
      <c r="E52" s="1278" t="s">
        <v>43</v>
      </c>
      <c r="F52" s="1278"/>
      <c r="G52" s="1278"/>
      <c r="H52" s="1279"/>
      <c r="I52" s="106">
        <v>13602</v>
      </c>
      <c r="J52" s="107">
        <v>12088</v>
      </c>
      <c r="K52" s="107">
        <v>11240</v>
      </c>
      <c r="L52" s="107">
        <v>10295</v>
      </c>
      <c r="M52" s="108">
        <v>9339</v>
      </c>
    </row>
    <row r="53" spans="2:13" ht="27.75" customHeight="1" thickBot="1" x14ac:dyDescent="0.2">
      <c r="B53" s="1285" t="s">
        <v>44</v>
      </c>
      <c r="C53" s="1286"/>
      <c r="D53" s="112"/>
      <c r="E53" s="1287" t="s">
        <v>45</v>
      </c>
      <c r="F53" s="1287"/>
      <c r="G53" s="1287"/>
      <c r="H53" s="1288"/>
      <c r="I53" s="113">
        <v>-2169</v>
      </c>
      <c r="J53" s="114">
        <v>-2344</v>
      </c>
      <c r="K53" s="114">
        <v>-3405</v>
      </c>
      <c r="L53" s="114">
        <v>-5355</v>
      </c>
      <c r="M53" s="115">
        <v>-7227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d7xOVFYZiMFtJyB/LQ7jAXgDviS018ZLe1bIUGIWjHLDcZTxXOszEaUG6T143cS8YreGDhJC6rT2YuNBh5/lA==" saltValue="j6jozUc4ernl7s9xm90f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4" t="s">
        <v>48</v>
      </c>
      <c r="D55" s="1294"/>
      <c r="E55" s="1295"/>
      <c r="F55" s="127">
        <v>2448</v>
      </c>
      <c r="G55" s="127">
        <v>2233</v>
      </c>
      <c r="H55" s="128">
        <v>3513</v>
      </c>
    </row>
    <row r="56" spans="2:8" ht="52.5" customHeight="1" x14ac:dyDescent="0.15">
      <c r="B56" s="129"/>
      <c r="C56" s="1296" t="s">
        <v>49</v>
      </c>
      <c r="D56" s="1296"/>
      <c r="E56" s="1297"/>
      <c r="F56" s="130">
        <v>2</v>
      </c>
      <c r="G56" s="130">
        <v>2</v>
      </c>
      <c r="H56" s="131">
        <v>2</v>
      </c>
    </row>
    <row r="57" spans="2:8" ht="53.25" customHeight="1" x14ac:dyDescent="0.15">
      <c r="B57" s="129"/>
      <c r="C57" s="1298" t="s">
        <v>50</v>
      </c>
      <c r="D57" s="1298"/>
      <c r="E57" s="1299"/>
      <c r="F57" s="132">
        <v>2977</v>
      </c>
      <c r="G57" s="132">
        <v>3746</v>
      </c>
      <c r="H57" s="133">
        <v>3893</v>
      </c>
    </row>
    <row r="58" spans="2:8" ht="45.75" customHeight="1" x14ac:dyDescent="0.15">
      <c r="B58" s="134"/>
      <c r="C58" s="1289" t="s">
        <v>585</v>
      </c>
      <c r="D58" s="1290"/>
      <c r="E58" s="1291"/>
      <c r="F58" s="135">
        <v>1717</v>
      </c>
      <c r="G58" s="135">
        <v>1918</v>
      </c>
      <c r="H58" s="136">
        <v>2119</v>
      </c>
    </row>
    <row r="59" spans="2:8" ht="45.75" customHeight="1" x14ac:dyDescent="0.15">
      <c r="B59" s="134"/>
      <c r="C59" s="1289" t="s">
        <v>584</v>
      </c>
      <c r="D59" s="1290"/>
      <c r="E59" s="1291"/>
      <c r="F59" s="135">
        <v>668</v>
      </c>
      <c r="G59" s="135">
        <v>1065</v>
      </c>
      <c r="H59" s="136">
        <v>1053</v>
      </c>
    </row>
    <row r="60" spans="2:8" ht="45.75" customHeight="1" x14ac:dyDescent="0.15">
      <c r="B60" s="134"/>
      <c r="C60" s="1289" t="s">
        <v>603</v>
      </c>
      <c r="D60" s="1290"/>
      <c r="E60" s="1291"/>
      <c r="F60" s="135">
        <v>193</v>
      </c>
      <c r="G60" s="135">
        <v>188</v>
      </c>
      <c r="H60" s="136">
        <v>183</v>
      </c>
    </row>
    <row r="61" spans="2:8" ht="45.75" customHeight="1" x14ac:dyDescent="0.15">
      <c r="B61" s="134"/>
      <c r="C61" s="1289" t="s">
        <v>586</v>
      </c>
      <c r="D61" s="1290"/>
      <c r="E61" s="1291"/>
      <c r="F61" s="135">
        <v>130</v>
      </c>
      <c r="G61" s="135">
        <v>222</v>
      </c>
      <c r="H61" s="136">
        <v>180</v>
      </c>
    </row>
    <row r="62" spans="2:8" ht="45.75" customHeight="1" thickBot="1" x14ac:dyDescent="0.2">
      <c r="B62" s="137"/>
      <c r="C62" s="1289" t="s">
        <v>587</v>
      </c>
      <c r="D62" s="1290"/>
      <c r="E62" s="1291"/>
      <c r="F62" s="135">
        <v>95</v>
      </c>
      <c r="G62" s="135">
        <v>141</v>
      </c>
      <c r="H62" s="136">
        <v>163</v>
      </c>
    </row>
    <row r="63" spans="2:8" ht="52.5" customHeight="1" thickBot="1" x14ac:dyDescent="0.2">
      <c r="B63" s="138"/>
      <c r="C63" s="1292" t="s">
        <v>51</v>
      </c>
      <c r="D63" s="1292"/>
      <c r="E63" s="1293"/>
      <c r="F63" s="139">
        <v>5427</v>
      </c>
      <c r="G63" s="139">
        <v>5981</v>
      </c>
      <c r="H63" s="140">
        <v>7408</v>
      </c>
    </row>
    <row r="64" spans="2:8" ht="15" customHeight="1" x14ac:dyDescent="0.15"/>
    <row r="65" ht="0" hidden="1" customHeight="1" x14ac:dyDescent="0.15"/>
    <row r="66" ht="0" hidden="1" customHeight="1" x14ac:dyDescent="0.15"/>
  </sheetData>
  <sheetProtection algorithmName="SHA-512" hashValue="Vbp2dZxH79+Ts/91b9dVRPDsXmZ1gSZMSjltPYq0hr3aRvfrM4/jVfTfYeDcpeEudSsiqt7qN9MvpBoth9R5iQ==" saltValue="Mjog4Clvygo36r10+XPv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604</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604</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8" t="s">
        <v>614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2"/>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2"/>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2"/>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2"/>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607</v>
      </c>
    </row>
    <row r="50" spans="1:109" x14ac:dyDescent="0.15">
      <c r="B50" s="392"/>
      <c r="G50" s="1300"/>
      <c r="H50" s="1300"/>
      <c r="I50" s="1300"/>
      <c r="J50" s="1300"/>
      <c r="K50" s="402"/>
      <c r="L50" s="402"/>
      <c r="M50" s="403"/>
      <c r="N50" s="403"/>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6" t="s">
        <v>559</v>
      </c>
      <c r="BQ50" s="1306"/>
      <c r="BR50" s="1306"/>
      <c r="BS50" s="1306"/>
      <c r="BT50" s="1306"/>
      <c r="BU50" s="1306"/>
      <c r="BV50" s="1306"/>
      <c r="BW50" s="1306"/>
      <c r="BX50" s="1306" t="s">
        <v>560</v>
      </c>
      <c r="BY50" s="1306"/>
      <c r="BZ50" s="1306"/>
      <c r="CA50" s="1306"/>
      <c r="CB50" s="1306"/>
      <c r="CC50" s="1306"/>
      <c r="CD50" s="1306"/>
      <c r="CE50" s="1306"/>
      <c r="CF50" s="1306" t="s">
        <v>561</v>
      </c>
      <c r="CG50" s="1306"/>
      <c r="CH50" s="1306"/>
      <c r="CI50" s="1306"/>
      <c r="CJ50" s="1306"/>
      <c r="CK50" s="1306"/>
      <c r="CL50" s="1306"/>
      <c r="CM50" s="1306"/>
      <c r="CN50" s="1306" t="s">
        <v>562</v>
      </c>
      <c r="CO50" s="1306"/>
      <c r="CP50" s="1306"/>
      <c r="CQ50" s="1306"/>
      <c r="CR50" s="1306"/>
      <c r="CS50" s="1306"/>
      <c r="CT50" s="1306"/>
      <c r="CU50" s="1306"/>
      <c r="CV50" s="1306" t="s">
        <v>563</v>
      </c>
      <c r="CW50" s="1306"/>
      <c r="CX50" s="1306"/>
      <c r="CY50" s="1306"/>
      <c r="CZ50" s="1306"/>
      <c r="DA50" s="1306"/>
      <c r="DB50" s="1306"/>
      <c r="DC50" s="1306"/>
    </row>
    <row r="51" spans="1:109" ht="13.5" customHeight="1" x14ac:dyDescent="0.15">
      <c r="B51" s="392"/>
      <c r="G51" s="1317"/>
      <c r="H51" s="1317"/>
      <c r="I51" s="1321"/>
      <c r="J51" s="1321"/>
      <c r="K51" s="1307"/>
      <c r="L51" s="1307"/>
      <c r="M51" s="1307"/>
      <c r="N51" s="1307"/>
      <c r="AM51" s="401"/>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22"/>
      <c r="BQ51" s="1302"/>
      <c r="BR51" s="1302"/>
      <c r="BS51" s="1302"/>
      <c r="BT51" s="1302"/>
      <c r="BU51" s="1302"/>
      <c r="BV51" s="1302"/>
      <c r="BW51" s="1302"/>
      <c r="BX51" s="1302"/>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x14ac:dyDescent="0.15">
      <c r="B52" s="392"/>
      <c r="G52" s="1317"/>
      <c r="H52" s="1317"/>
      <c r="I52" s="1321"/>
      <c r="J52" s="1321"/>
      <c r="K52" s="1307"/>
      <c r="L52" s="1307"/>
      <c r="M52" s="1307"/>
      <c r="N52" s="1307"/>
      <c r="AM52" s="401"/>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400"/>
      <c r="B53" s="392"/>
      <c r="G53" s="1317"/>
      <c r="H53" s="1317"/>
      <c r="I53" s="1300"/>
      <c r="J53" s="1300"/>
      <c r="K53" s="1307"/>
      <c r="L53" s="1307"/>
      <c r="M53" s="1307"/>
      <c r="N53" s="1307"/>
      <c r="AM53" s="401"/>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22"/>
      <c r="BQ53" s="1302"/>
      <c r="BR53" s="1302"/>
      <c r="BS53" s="1302"/>
      <c r="BT53" s="1302"/>
      <c r="BU53" s="1302"/>
      <c r="BV53" s="1302"/>
      <c r="BW53" s="1302"/>
      <c r="BX53" s="1302">
        <v>48.1</v>
      </c>
      <c r="BY53" s="1302"/>
      <c r="BZ53" s="1302"/>
      <c r="CA53" s="1302"/>
      <c r="CB53" s="1302"/>
      <c r="CC53" s="1302"/>
      <c r="CD53" s="1302"/>
      <c r="CE53" s="1302"/>
      <c r="CF53" s="1302">
        <v>44.5</v>
      </c>
      <c r="CG53" s="1302"/>
      <c r="CH53" s="1302"/>
      <c r="CI53" s="1302"/>
      <c r="CJ53" s="1302"/>
      <c r="CK53" s="1302"/>
      <c r="CL53" s="1302"/>
      <c r="CM53" s="1302"/>
      <c r="CN53" s="1302">
        <v>46.5</v>
      </c>
      <c r="CO53" s="1302"/>
      <c r="CP53" s="1302"/>
      <c r="CQ53" s="1302"/>
      <c r="CR53" s="1302"/>
      <c r="CS53" s="1302"/>
      <c r="CT53" s="1302"/>
      <c r="CU53" s="1302"/>
      <c r="CV53" s="1302">
        <v>48.4</v>
      </c>
      <c r="CW53" s="1302"/>
      <c r="CX53" s="1302"/>
      <c r="CY53" s="1302"/>
      <c r="CZ53" s="1302"/>
      <c r="DA53" s="1302"/>
      <c r="DB53" s="1302"/>
      <c r="DC53" s="1302"/>
    </row>
    <row r="54" spans="1:109" x14ac:dyDescent="0.15">
      <c r="A54" s="400"/>
      <c r="B54" s="392"/>
      <c r="G54" s="1317"/>
      <c r="H54" s="1317"/>
      <c r="I54" s="1300"/>
      <c r="J54" s="1300"/>
      <c r="K54" s="1307"/>
      <c r="L54" s="1307"/>
      <c r="M54" s="1307"/>
      <c r="N54" s="1307"/>
      <c r="AM54" s="401"/>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400"/>
      <c r="B55" s="392"/>
      <c r="G55" s="1300"/>
      <c r="H55" s="1300"/>
      <c r="I55" s="1300"/>
      <c r="J55" s="1300"/>
      <c r="K55" s="1307"/>
      <c r="L55" s="1307"/>
      <c r="M55" s="1307"/>
      <c r="N55" s="1307"/>
      <c r="AN55" s="1306" t="s">
        <v>611</v>
      </c>
      <c r="AO55" s="1306"/>
      <c r="AP55" s="1306"/>
      <c r="AQ55" s="1306"/>
      <c r="AR55" s="1306"/>
      <c r="AS55" s="1306"/>
      <c r="AT55" s="1306"/>
      <c r="AU55" s="1306"/>
      <c r="AV55" s="1306"/>
      <c r="AW55" s="1306"/>
      <c r="AX55" s="1306"/>
      <c r="AY55" s="1306"/>
      <c r="AZ55" s="1306"/>
      <c r="BA55" s="1306"/>
      <c r="BB55" s="1305" t="s">
        <v>609</v>
      </c>
      <c r="BC55" s="1305"/>
      <c r="BD55" s="1305"/>
      <c r="BE55" s="1305"/>
      <c r="BF55" s="1305"/>
      <c r="BG55" s="1305"/>
      <c r="BH55" s="1305"/>
      <c r="BI55" s="1305"/>
      <c r="BJ55" s="1305"/>
      <c r="BK55" s="1305"/>
      <c r="BL55" s="1305"/>
      <c r="BM55" s="1305"/>
      <c r="BN55" s="1305"/>
      <c r="BO55" s="1305"/>
      <c r="BP55" s="1322"/>
      <c r="BQ55" s="1302"/>
      <c r="BR55" s="1302"/>
      <c r="BS55" s="1302"/>
      <c r="BT55" s="1302"/>
      <c r="BU55" s="1302"/>
      <c r="BV55" s="1302"/>
      <c r="BW55" s="1302"/>
      <c r="BX55" s="1302">
        <v>33.6</v>
      </c>
      <c r="BY55" s="1302"/>
      <c r="BZ55" s="1302"/>
      <c r="CA55" s="1302"/>
      <c r="CB55" s="1302"/>
      <c r="CC55" s="1302"/>
      <c r="CD55" s="1302"/>
      <c r="CE55" s="1302"/>
      <c r="CF55" s="1302">
        <v>35.299999999999997</v>
      </c>
      <c r="CG55" s="1302"/>
      <c r="CH55" s="1302"/>
      <c r="CI55" s="1302"/>
      <c r="CJ55" s="1302"/>
      <c r="CK55" s="1302"/>
      <c r="CL55" s="1302"/>
      <c r="CM55" s="1302"/>
      <c r="CN55" s="1302">
        <v>31.9</v>
      </c>
      <c r="CO55" s="1302"/>
      <c r="CP55" s="1302"/>
      <c r="CQ55" s="1302"/>
      <c r="CR55" s="1302"/>
      <c r="CS55" s="1302"/>
      <c r="CT55" s="1302"/>
      <c r="CU55" s="1302"/>
      <c r="CV55" s="1302">
        <v>24.2</v>
      </c>
      <c r="CW55" s="1302"/>
      <c r="CX55" s="1302"/>
      <c r="CY55" s="1302"/>
      <c r="CZ55" s="1302"/>
      <c r="DA55" s="1302"/>
      <c r="DB55" s="1302"/>
      <c r="DC55" s="1302"/>
    </row>
    <row r="56" spans="1:109" x14ac:dyDescent="0.15">
      <c r="A56" s="400"/>
      <c r="B56" s="392"/>
      <c r="G56" s="1300"/>
      <c r="H56" s="1300"/>
      <c r="I56" s="1300"/>
      <c r="J56" s="1300"/>
      <c r="K56" s="1307"/>
      <c r="L56" s="1307"/>
      <c r="M56" s="1307"/>
      <c r="N56" s="1307"/>
      <c r="AN56" s="1306"/>
      <c r="AO56" s="1306"/>
      <c r="AP56" s="1306"/>
      <c r="AQ56" s="1306"/>
      <c r="AR56" s="1306"/>
      <c r="AS56" s="1306"/>
      <c r="AT56" s="1306"/>
      <c r="AU56" s="1306"/>
      <c r="AV56" s="1306"/>
      <c r="AW56" s="1306"/>
      <c r="AX56" s="1306"/>
      <c r="AY56" s="1306"/>
      <c r="AZ56" s="1306"/>
      <c r="BA56" s="1306"/>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0" customFormat="1" x14ac:dyDescent="0.15">
      <c r="B57" s="404"/>
      <c r="G57" s="1300"/>
      <c r="H57" s="1300"/>
      <c r="I57" s="1303"/>
      <c r="J57" s="1303"/>
      <c r="K57" s="1307"/>
      <c r="L57" s="1307"/>
      <c r="M57" s="1307"/>
      <c r="N57" s="1307"/>
      <c r="AM57" s="385"/>
      <c r="AN57" s="1306"/>
      <c r="AO57" s="1306"/>
      <c r="AP57" s="1306"/>
      <c r="AQ57" s="1306"/>
      <c r="AR57" s="1306"/>
      <c r="AS57" s="1306"/>
      <c r="AT57" s="1306"/>
      <c r="AU57" s="1306"/>
      <c r="AV57" s="1306"/>
      <c r="AW57" s="1306"/>
      <c r="AX57" s="1306"/>
      <c r="AY57" s="1306"/>
      <c r="AZ57" s="1306"/>
      <c r="BA57" s="1306"/>
      <c r="BB57" s="1305" t="s">
        <v>610</v>
      </c>
      <c r="BC57" s="1305"/>
      <c r="BD57" s="1305"/>
      <c r="BE57" s="1305"/>
      <c r="BF57" s="1305"/>
      <c r="BG57" s="1305"/>
      <c r="BH57" s="1305"/>
      <c r="BI57" s="1305"/>
      <c r="BJ57" s="1305"/>
      <c r="BK57" s="1305"/>
      <c r="BL57" s="1305"/>
      <c r="BM57" s="1305"/>
      <c r="BN57" s="1305"/>
      <c r="BO57" s="1305"/>
      <c r="BP57" s="1322"/>
      <c r="BQ57" s="1302"/>
      <c r="BR57" s="1302"/>
      <c r="BS57" s="1302"/>
      <c r="BT57" s="1302"/>
      <c r="BU57" s="1302"/>
      <c r="BV57" s="1302"/>
      <c r="BW57" s="1302"/>
      <c r="BX57" s="1302">
        <v>56.8</v>
      </c>
      <c r="BY57" s="1302"/>
      <c r="BZ57" s="1302"/>
      <c r="CA57" s="1302"/>
      <c r="CB57" s="1302"/>
      <c r="CC57" s="1302"/>
      <c r="CD57" s="1302"/>
      <c r="CE57" s="1302"/>
      <c r="CF57" s="1302">
        <v>60.4</v>
      </c>
      <c r="CG57" s="1302"/>
      <c r="CH57" s="1302"/>
      <c r="CI57" s="1302"/>
      <c r="CJ57" s="1302"/>
      <c r="CK57" s="1302"/>
      <c r="CL57" s="1302"/>
      <c r="CM57" s="1302"/>
      <c r="CN57" s="1302">
        <v>59.3</v>
      </c>
      <c r="CO57" s="1302"/>
      <c r="CP57" s="1302"/>
      <c r="CQ57" s="1302"/>
      <c r="CR57" s="1302"/>
      <c r="CS57" s="1302"/>
      <c r="CT57" s="1302"/>
      <c r="CU57" s="1302"/>
      <c r="CV57" s="1302">
        <v>59.8</v>
      </c>
      <c r="CW57" s="1302"/>
      <c r="CX57" s="1302"/>
      <c r="CY57" s="1302"/>
      <c r="CZ57" s="1302"/>
      <c r="DA57" s="1302"/>
      <c r="DB57" s="1302"/>
      <c r="DC57" s="1302"/>
      <c r="DD57" s="405"/>
      <c r="DE57" s="404"/>
    </row>
    <row r="58" spans="1:109" s="400" customFormat="1" x14ac:dyDescent="0.15">
      <c r="A58" s="385"/>
      <c r="B58" s="404"/>
      <c r="G58" s="1300"/>
      <c r="H58" s="1300"/>
      <c r="I58" s="1303"/>
      <c r="J58" s="1303"/>
      <c r="K58" s="1307"/>
      <c r="L58" s="1307"/>
      <c r="M58" s="1307"/>
      <c r="N58" s="1307"/>
      <c r="AM58" s="385"/>
      <c r="AN58" s="1306"/>
      <c r="AO58" s="1306"/>
      <c r="AP58" s="1306"/>
      <c r="AQ58" s="1306"/>
      <c r="AR58" s="1306"/>
      <c r="AS58" s="1306"/>
      <c r="AT58" s="1306"/>
      <c r="AU58" s="1306"/>
      <c r="AV58" s="1306"/>
      <c r="AW58" s="1306"/>
      <c r="AX58" s="1306"/>
      <c r="AY58" s="1306"/>
      <c r="AZ58" s="1306"/>
      <c r="BA58" s="1306"/>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612</v>
      </c>
    </row>
    <row r="64" spans="1:109" x14ac:dyDescent="0.15">
      <c r="B64" s="392"/>
      <c r="G64" s="399"/>
      <c r="I64" s="412"/>
      <c r="J64" s="412"/>
      <c r="K64" s="412"/>
      <c r="L64" s="412"/>
      <c r="M64" s="412"/>
      <c r="N64" s="413"/>
      <c r="AM64" s="399"/>
      <c r="AN64" s="399" t="s">
        <v>606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8" t="s">
        <v>615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2"/>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2"/>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2"/>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2"/>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607</v>
      </c>
    </row>
    <row r="72" spans="2:107" x14ac:dyDescent="0.15">
      <c r="B72" s="392"/>
      <c r="G72" s="1300"/>
      <c r="H72" s="1300"/>
      <c r="I72" s="1300"/>
      <c r="J72" s="1300"/>
      <c r="K72" s="402"/>
      <c r="L72" s="402"/>
      <c r="M72" s="403"/>
      <c r="N72" s="403"/>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6" t="s">
        <v>559</v>
      </c>
      <c r="BQ72" s="1306"/>
      <c r="BR72" s="1306"/>
      <c r="BS72" s="1306"/>
      <c r="BT72" s="1306"/>
      <c r="BU72" s="1306"/>
      <c r="BV72" s="1306"/>
      <c r="BW72" s="1306"/>
      <c r="BX72" s="1306" t="s">
        <v>560</v>
      </c>
      <c r="BY72" s="1306"/>
      <c r="BZ72" s="1306"/>
      <c r="CA72" s="1306"/>
      <c r="CB72" s="1306"/>
      <c r="CC72" s="1306"/>
      <c r="CD72" s="1306"/>
      <c r="CE72" s="1306"/>
      <c r="CF72" s="1306" t="s">
        <v>561</v>
      </c>
      <c r="CG72" s="1306"/>
      <c r="CH72" s="1306"/>
      <c r="CI72" s="1306"/>
      <c r="CJ72" s="1306"/>
      <c r="CK72" s="1306"/>
      <c r="CL72" s="1306"/>
      <c r="CM72" s="1306"/>
      <c r="CN72" s="1306" t="s">
        <v>562</v>
      </c>
      <c r="CO72" s="1306"/>
      <c r="CP72" s="1306"/>
      <c r="CQ72" s="1306"/>
      <c r="CR72" s="1306"/>
      <c r="CS72" s="1306"/>
      <c r="CT72" s="1306"/>
      <c r="CU72" s="1306"/>
      <c r="CV72" s="1306" t="s">
        <v>563</v>
      </c>
      <c r="CW72" s="1306"/>
      <c r="CX72" s="1306"/>
      <c r="CY72" s="1306"/>
      <c r="CZ72" s="1306"/>
      <c r="DA72" s="1306"/>
      <c r="DB72" s="1306"/>
      <c r="DC72" s="1306"/>
    </row>
    <row r="73" spans="2:107" x14ac:dyDescent="0.15">
      <c r="B73" s="392"/>
      <c r="G73" s="1317"/>
      <c r="H73" s="1317"/>
      <c r="I73" s="1317"/>
      <c r="J73" s="1317"/>
      <c r="K73" s="1301"/>
      <c r="L73" s="1301"/>
      <c r="M73" s="1301"/>
      <c r="N73" s="1301"/>
      <c r="AM73" s="401"/>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x14ac:dyDescent="0.15">
      <c r="B74" s="392"/>
      <c r="G74" s="1317"/>
      <c r="H74" s="1317"/>
      <c r="I74" s="1317"/>
      <c r="J74" s="1317"/>
      <c r="K74" s="1301"/>
      <c r="L74" s="1301"/>
      <c r="M74" s="1301"/>
      <c r="N74" s="1301"/>
      <c r="AM74" s="401"/>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92"/>
      <c r="G75" s="1317"/>
      <c r="H75" s="1317"/>
      <c r="I75" s="1300"/>
      <c r="J75" s="1300"/>
      <c r="K75" s="1307"/>
      <c r="L75" s="1307"/>
      <c r="M75" s="1307"/>
      <c r="N75" s="1307"/>
      <c r="AM75" s="401"/>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2">
        <v>6.7</v>
      </c>
      <c r="BQ75" s="1302"/>
      <c r="BR75" s="1302"/>
      <c r="BS75" s="1302"/>
      <c r="BT75" s="1302"/>
      <c r="BU75" s="1302"/>
      <c r="BV75" s="1302"/>
      <c r="BW75" s="1302"/>
      <c r="BX75" s="1302">
        <v>6.8</v>
      </c>
      <c r="BY75" s="1302"/>
      <c r="BZ75" s="1302"/>
      <c r="CA75" s="1302"/>
      <c r="CB75" s="1302"/>
      <c r="CC75" s="1302"/>
      <c r="CD75" s="1302"/>
      <c r="CE75" s="1302"/>
      <c r="CF75" s="1302">
        <v>5.5</v>
      </c>
      <c r="CG75" s="1302"/>
      <c r="CH75" s="1302"/>
      <c r="CI75" s="1302"/>
      <c r="CJ75" s="1302"/>
      <c r="CK75" s="1302"/>
      <c r="CL75" s="1302"/>
      <c r="CM75" s="1302"/>
      <c r="CN75" s="1302">
        <v>4.9000000000000004</v>
      </c>
      <c r="CO75" s="1302"/>
      <c r="CP75" s="1302"/>
      <c r="CQ75" s="1302"/>
      <c r="CR75" s="1302"/>
      <c r="CS75" s="1302"/>
      <c r="CT75" s="1302"/>
      <c r="CU75" s="1302"/>
      <c r="CV75" s="1302">
        <v>4</v>
      </c>
      <c r="CW75" s="1302"/>
      <c r="CX75" s="1302"/>
      <c r="CY75" s="1302"/>
      <c r="CZ75" s="1302"/>
      <c r="DA75" s="1302"/>
      <c r="DB75" s="1302"/>
      <c r="DC75" s="1302"/>
    </row>
    <row r="76" spans="2:107" x14ac:dyDescent="0.15">
      <c r="B76" s="392"/>
      <c r="G76" s="1317"/>
      <c r="H76" s="1317"/>
      <c r="I76" s="1300"/>
      <c r="J76" s="1300"/>
      <c r="K76" s="1307"/>
      <c r="L76" s="1307"/>
      <c r="M76" s="1307"/>
      <c r="N76" s="1307"/>
      <c r="AM76" s="401"/>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92"/>
      <c r="G77" s="1300"/>
      <c r="H77" s="1300"/>
      <c r="I77" s="1300"/>
      <c r="J77" s="1300"/>
      <c r="K77" s="1301"/>
      <c r="L77" s="1301"/>
      <c r="M77" s="1301"/>
      <c r="N77" s="1301"/>
      <c r="AN77" s="1306" t="s">
        <v>611</v>
      </c>
      <c r="AO77" s="1306"/>
      <c r="AP77" s="1306"/>
      <c r="AQ77" s="1306"/>
      <c r="AR77" s="1306"/>
      <c r="AS77" s="1306"/>
      <c r="AT77" s="1306"/>
      <c r="AU77" s="1306"/>
      <c r="AV77" s="1306"/>
      <c r="AW77" s="1306"/>
      <c r="AX77" s="1306"/>
      <c r="AY77" s="1306"/>
      <c r="AZ77" s="1306"/>
      <c r="BA77" s="1306"/>
      <c r="BB77" s="1305" t="s">
        <v>609</v>
      </c>
      <c r="BC77" s="1305"/>
      <c r="BD77" s="1305"/>
      <c r="BE77" s="1305"/>
      <c r="BF77" s="1305"/>
      <c r="BG77" s="1305"/>
      <c r="BH77" s="1305"/>
      <c r="BI77" s="1305"/>
      <c r="BJ77" s="1305"/>
      <c r="BK77" s="1305"/>
      <c r="BL77" s="1305"/>
      <c r="BM77" s="1305"/>
      <c r="BN77" s="1305"/>
      <c r="BO77" s="1305"/>
      <c r="BP77" s="1302">
        <v>45.9</v>
      </c>
      <c r="BQ77" s="1302"/>
      <c r="BR77" s="1302"/>
      <c r="BS77" s="1302"/>
      <c r="BT77" s="1302"/>
      <c r="BU77" s="1302"/>
      <c r="BV77" s="1302"/>
      <c r="BW77" s="1302"/>
      <c r="BX77" s="1302">
        <v>33.6</v>
      </c>
      <c r="BY77" s="1302"/>
      <c r="BZ77" s="1302"/>
      <c r="CA77" s="1302"/>
      <c r="CB77" s="1302"/>
      <c r="CC77" s="1302"/>
      <c r="CD77" s="1302"/>
      <c r="CE77" s="1302"/>
      <c r="CF77" s="1302">
        <v>35.299999999999997</v>
      </c>
      <c r="CG77" s="1302"/>
      <c r="CH77" s="1302"/>
      <c r="CI77" s="1302"/>
      <c r="CJ77" s="1302"/>
      <c r="CK77" s="1302"/>
      <c r="CL77" s="1302"/>
      <c r="CM77" s="1302"/>
      <c r="CN77" s="1302">
        <v>31.9</v>
      </c>
      <c r="CO77" s="1302"/>
      <c r="CP77" s="1302"/>
      <c r="CQ77" s="1302"/>
      <c r="CR77" s="1302"/>
      <c r="CS77" s="1302"/>
      <c r="CT77" s="1302"/>
      <c r="CU77" s="1302"/>
      <c r="CV77" s="1302">
        <v>24.2</v>
      </c>
      <c r="CW77" s="1302"/>
      <c r="CX77" s="1302"/>
      <c r="CY77" s="1302"/>
      <c r="CZ77" s="1302"/>
      <c r="DA77" s="1302"/>
      <c r="DB77" s="1302"/>
      <c r="DC77" s="1302"/>
    </row>
    <row r="78" spans="2:107" x14ac:dyDescent="0.15">
      <c r="B78" s="392"/>
      <c r="G78" s="1300"/>
      <c r="H78" s="1300"/>
      <c r="I78" s="1300"/>
      <c r="J78" s="1300"/>
      <c r="K78" s="1301"/>
      <c r="L78" s="1301"/>
      <c r="M78" s="1301"/>
      <c r="N78" s="1301"/>
      <c r="AN78" s="1306"/>
      <c r="AO78" s="1306"/>
      <c r="AP78" s="1306"/>
      <c r="AQ78" s="1306"/>
      <c r="AR78" s="1306"/>
      <c r="AS78" s="1306"/>
      <c r="AT78" s="1306"/>
      <c r="AU78" s="1306"/>
      <c r="AV78" s="1306"/>
      <c r="AW78" s="1306"/>
      <c r="AX78" s="1306"/>
      <c r="AY78" s="1306"/>
      <c r="AZ78" s="1306"/>
      <c r="BA78" s="1306"/>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92"/>
      <c r="G79" s="1300"/>
      <c r="H79" s="1300"/>
      <c r="I79" s="1303"/>
      <c r="J79" s="1303"/>
      <c r="K79" s="1304"/>
      <c r="L79" s="1304"/>
      <c r="M79" s="1304"/>
      <c r="N79" s="1304"/>
      <c r="AN79" s="1306"/>
      <c r="AO79" s="1306"/>
      <c r="AP79" s="1306"/>
      <c r="AQ79" s="1306"/>
      <c r="AR79" s="1306"/>
      <c r="AS79" s="1306"/>
      <c r="AT79" s="1306"/>
      <c r="AU79" s="1306"/>
      <c r="AV79" s="1306"/>
      <c r="AW79" s="1306"/>
      <c r="AX79" s="1306"/>
      <c r="AY79" s="1306"/>
      <c r="AZ79" s="1306"/>
      <c r="BA79" s="1306"/>
      <c r="BB79" s="1305" t="s">
        <v>613</v>
      </c>
      <c r="BC79" s="1305"/>
      <c r="BD79" s="1305"/>
      <c r="BE79" s="1305"/>
      <c r="BF79" s="1305"/>
      <c r="BG79" s="1305"/>
      <c r="BH79" s="1305"/>
      <c r="BI79" s="1305"/>
      <c r="BJ79" s="1305"/>
      <c r="BK79" s="1305"/>
      <c r="BL79" s="1305"/>
      <c r="BM79" s="1305"/>
      <c r="BN79" s="1305"/>
      <c r="BO79" s="1305"/>
      <c r="BP79" s="1302">
        <v>8.8000000000000007</v>
      </c>
      <c r="BQ79" s="1302"/>
      <c r="BR79" s="1302"/>
      <c r="BS79" s="1302"/>
      <c r="BT79" s="1302"/>
      <c r="BU79" s="1302"/>
      <c r="BV79" s="1302"/>
      <c r="BW79" s="1302"/>
      <c r="BX79" s="1302">
        <v>7</v>
      </c>
      <c r="BY79" s="1302"/>
      <c r="BZ79" s="1302"/>
      <c r="CA79" s="1302"/>
      <c r="CB79" s="1302"/>
      <c r="CC79" s="1302"/>
      <c r="CD79" s="1302"/>
      <c r="CE79" s="1302"/>
      <c r="CF79" s="1302">
        <v>6.9</v>
      </c>
      <c r="CG79" s="1302"/>
      <c r="CH79" s="1302"/>
      <c r="CI79" s="1302"/>
      <c r="CJ79" s="1302"/>
      <c r="CK79" s="1302"/>
      <c r="CL79" s="1302"/>
      <c r="CM79" s="1302"/>
      <c r="CN79" s="1302">
        <v>6.6</v>
      </c>
      <c r="CO79" s="1302"/>
      <c r="CP79" s="1302"/>
      <c r="CQ79" s="1302"/>
      <c r="CR79" s="1302"/>
      <c r="CS79" s="1302"/>
      <c r="CT79" s="1302"/>
      <c r="CU79" s="1302"/>
      <c r="CV79" s="1302">
        <v>6.4</v>
      </c>
      <c r="CW79" s="1302"/>
      <c r="CX79" s="1302"/>
      <c r="CY79" s="1302"/>
      <c r="CZ79" s="1302"/>
      <c r="DA79" s="1302"/>
      <c r="DB79" s="1302"/>
      <c r="DC79" s="1302"/>
    </row>
    <row r="80" spans="2:107" x14ac:dyDescent="0.15">
      <c r="B80" s="392"/>
      <c r="G80" s="1300"/>
      <c r="H80" s="1300"/>
      <c r="I80" s="1303"/>
      <c r="J80" s="1303"/>
      <c r="K80" s="1304"/>
      <c r="L80" s="1304"/>
      <c r="M80" s="1304"/>
      <c r="N80" s="1304"/>
      <c r="AN80" s="1306"/>
      <c r="AO80" s="1306"/>
      <c r="AP80" s="1306"/>
      <c r="AQ80" s="1306"/>
      <c r="AR80" s="1306"/>
      <c r="AS80" s="1306"/>
      <c r="AT80" s="1306"/>
      <c r="AU80" s="1306"/>
      <c r="AV80" s="1306"/>
      <c r="AW80" s="1306"/>
      <c r="AX80" s="1306"/>
      <c r="AY80" s="1306"/>
      <c r="AZ80" s="1306"/>
      <c r="BA80" s="1306"/>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Ry27ZJjGcM89jxpG4aPyROQiwjzPKhPnzDPckTfyZ9Q9UbzNE5le2KWEenhxhGNY9ulmba2+9H5f5sm9aZu5Q==" saltValue="j8xynvZ68Fu7CJFa+uJTJ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zsvYRXwXS6MM6Jw7MV5Vgz6IfRmy0ywGyNlcE0y8Kt+B3wvj+Or+HlW0IJxRKvVyZ/U+uWbOnro7wnbHw9ttQ==" saltValue="j/ozcVFde6VD42VVQtdU0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gVYwfxzfKIOGSOALUAreatoas7ebfAcnRSSIL5NwfYdRM18DauFZnPP6YTyujWNxv5/muWciok/mX2RRUGSw==" saltValue="4IipvluhtivkTySqYZVtX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556</v>
      </c>
      <c r="G2" s="154"/>
      <c r="H2" s="155"/>
    </row>
    <row r="3" spans="1:8" x14ac:dyDescent="0.15">
      <c r="A3" s="151" t="s">
        <v>549</v>
      </c>
      <c r="B3" s="156"/>
      <c r="C3" s="157"/>
      <c r="D3" s="158">
        <v>27443</v>
      </c>
      <c r="E3" s="159"/>
      <c r="F3" s="160">
        <v>66255</v>
      </c>
      <c r="G3" s="161"/>
      <c r="H3" s="162"/>
    </row>
    <row r="4" spans="1:8" x14ac:dyDescent="0.15">
      <c r="A4" s="163"/>
      <c r="B4" s="164"/>
      <c r="C4" s="165"/>
      <c r="D4" s="166">
        <v>9995</v>
      </c>
      <c r="E4" s="167"/>
      <c r="F4" s="168">
        <v>31822</v>
      </c>
      <c r="G4" s="169"/>
      <c r="H4" s="170"/>
    </row>
    <row r="5" spans="1:8" x14ac:dyDescent="0.15">
      <c r="A5" s="151" t="s">
        <v>551</v>
      </c>
      <c r="B5" s="156"/>
      <c r="C5" s="157"/>
      <c r="D5" s="158">
        <v>51149</v>
      </c>
      <c r="E5" s="159"/>
      <c r="F5" s="160">
        <v>47278</v>
      </c>
      <c r="G5" s="161"/>
      <c r="H5" s="162"/>
    </row>
    <row r="6" spans="1:8" x14ac:dyDescent="0.15">
      <c r="A6" s="163"/>
      <c r="B6" s="164"/>
      <c r="C6" s="165"/>
      <c r="D6" s="166">
        <v>17914</v>
      </c>
      <c r="E6" s="167"/>
      <c r="F6" s="168">
        <v>24096</v>
      </c>
      <c r="G6" s="169"/>
      <c r="H6" s="170"/>
    </row>
    <row r="7" spans="1:8" x14ac:dyDescent="0.15">
      <c r="A7" s="151" t="s">
        <v>552</v>
      </c>
      <c r="B7" s="156"/>
      <c r="C7" s="157"/>
      <c r="D7" s="158">
        <v>28990</v>
      </c>
      <c r="E7" s="159"/>
      <c r="F7" s="160">
        <v>44504</v>
      </c>
      <c r="G7" s="161"/>
      <c r="H7" s="162"/>
    </row>
    <row r="8" spans="1:8" x14ac:dyDescent="0.15">
      <c r="A8" s="163"/>
      <c r="B8" s="164"/>
      <c r="C8" s="165"/>
      <c r="D8" s="166">
        <v>20272</v>
      </c>
      <c r="E8" s="167"/>
      <c r="F8" s="168">
        <v>25876</v>
      </c>
      <c r="G8" s="169"/>
      <c r="H8" s="170"/>
    </row>
    <row r="9" spans="1:8" x14ac:dyDescent="0.15">
      <c r="A9" s="151" t="s">
        <v>553</v>
      </c>
      <c r="B9" s="156"/>
      <c r="C9" s="157"/>
      <c r="D9" s="158">
        <v>21056</v>
      </c>
      <c r="E9" s="159"/>
      <c r="F9" s="160">
        <v>47820</v>
      </c>
      <c r="G9" s="161"/>
      <c r="H9" s="162"/>
    </row>
    <row r="10" spans="1:8" x14ac:dyDescent="0.15">
      <c r="A10" s="163"/>
      <c r="B10" s="164"/>
      <c r="C10" s="165"/>
      <c r="D10" s="166">
        <v>13206</v>
      </c>
      <c r="E10" s="167"/>
      <c r="F10" s="168">
        <v>25855</v>
      </c>
      <c r="G10" s="169"/>
      <c r="H10" s="170"/>
    </row>
    <row r="11" spans="1:8" x14ac:dyDescent="0.15">
      <c r="A11" s="151" t="s">
        <v>554</v>
      </c>
      <c r="B11" s="156"/>
      <c r="C11" s="157"/>
      <c r="D11" s="158">
        <v>27600</v>
      </c>
      <c r="E11" s="159"/>
      <c r="F11" s="160">
        <v>41934</v>
      </c>
      <c r="G11" s="161"/>
      <c r="H11" s="162"/>
    </row>
    <row r="12" spans="1:8" x14ac:dyDescent="0.15">
      <c r="A12" s="163"/>
      <c r="B12" s="164"/>
      <c r="C12" s="171"/>
      <c r="D12" s="166">
        <v>18332</v>
      </c>
      <c r="E12" s="167"/>
      <c r="F12" s="168">
        <v>23352</v>
      </c>
      <c r="G12" s="169"/>
      <c r="H12" s="170"/>
    </row>
    <row r="13" spans="1:8" x14ac:dyDescent="0.15">
      <c r="A13" s="151"/>
      <c r="B13" s="156"/>
      <c r="C13" s="172"/>
      <c r="D13" s="173">
        <v>31248</v>
      </c>
      <c r="E13" s="174"/>
      <c r="F13" s="175">
        <v>49558</v>
      </c>
      <c r="G13" s="176"/>
      <c r="H13" s="162"/>
    </row>
    <row r="14" spans="1:8" x14ac:dyDescent="0.15">
      <c r="A14" s="163"/>
      <c r="B14" s="164"/>
      <c r="C14" s="165"/>
      <c r="D14" s="166">
        <v>15944</v>
      </c>
      <c r="E14" s="167"/>
      <c r="F14" s="168">
        <v>26200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7.54</v>
      </c>
      <c r="C19" s="177">
        <f>ROUND(VALUE(SUBSTITUTE(実質収支比率等に係る経年分析!G$48,"▲","-")),2)</f>
        <v>6.54</v>
      </c>
      <c r="D19" s="177">
        <f>ROUND(VALUE(SUBSTITUTE(実質収支比率等に係る経年分析!H$48,"▲","-")),2)</f>
        <v>6.47</v>
      </c>
      <c r="E19" s="177">
        <f>ROUND(VALUE(SUBSTITUTE(実質収支比率等に係る経年分析!I$48,"▲","-")),2)</f>
        <v>11.05</v>
      </c>
      <c r="F19" s="177">
        <f>ROUND(VALUE(SUBSTITUTE(実質収支比率等に係る経年分析!J$48,"▲","-")),2)</f>
        <v>6.37</v>
      </c>
    </row>
    <row r="20" spans="1:11" x14ac:dyDescent="0.15">
      <c r="A20" s="177" t="s">
        <v>55</v>
      </c>
      <c r="B20" s="177">
        <f>ROUND(VALUE(SUBSTITUTE(実質収支比率等に係る経年分析!F$47,"▲","-")),2)</f>
        <v>29.71</v>
      </c>
      <c r="C20" s="177">
        <f>ROUND(VALUE(SUBSTITUTE(実質収支比率等に係る経年分析!G$47,"▲","-")),2)</f>
        <v>27.64</v>
      </c>
      <c r="D20" s="177">
        <f>ROUND(VALUE(SUBSTITUTE(実質収支比率等に係る経年分析!H$47,"▲","-")),2)</f>
        <v>19.84</v>
      </c>
      <c r="E20" s="177">
        <f>ROUND(VALUE(SUBSTITUTE(実質収支比率等に係る経年分析!I$47,"▲","-")),2)</f>
        <v>17.98</v>
      </c>
      <c r="F20" s="177">
        <f>ROUND(VALUE(SUBSTITUTE(実質収支比率等に係る経年分析!J$47,"▲","-")),2)</f>
        <v>27.88</v>
      </c>
    </row>
    <row r="21" spans="1:11" x14ac:dyDescent="0.15">
      <c r="A21" s="177" t="s">
        <v>56</v>
      </c>
      <c r="B21" s="177">
        <f>IF(ISNUMBER(VALUE(SUBSTITUTE(実質収支比率等に係る経年分析!F$49,"▲","-"))),ROUND(VALUE(SUBSTITUTE(実質収支比率等に係る経年分析!F$49,"▲","-")),2),NA())</f>
        <v>-16.54</v>
      </c>
      <c r="C21" s="177">
        <f>IF(ISNUMBER(VALUE(SUBSTITUTE(実質収支比率等に係る経年分析!G$49,"▲","-"))),ROUND(VALUE(SUBSTITUTE(実質収支比率等に係る経年分析!G$49,"▲","-")),2),NA())</f>
        <v>-8.6199999999999992</v>
      </c>
      <c r="D21" s="177">
        <f>IF(ISNUMBER(VALUE(SUBSTITUTE(実質収支比率等に係る経年分析!H$49,"▲","-"))),ROUND(VALUE(SUBSTITUTE(実質収支比率等に係る経年分析!H$49,"▲","-")),2),NA())</f>
        <v>-12.46</v>
      </c>
      <c r="E21" s="177">
        <f>IF(ISNUMBER(VALUE(SUBSTITUTE(実質収支比率等に係る経年分析!I$49,"▲","-"))),ROUND(VALUE(SUBSTITUTE(実質収支比率等に係る経年分析!I$49,"▲","-")),2),NA())</f>
        <v>-2.0299999999999998</v>
      </c>
      <c r="F21" s="177">
        <f>IF(ISNUMBER(VALUE(SUBSTITUTE(実質収支比率等に係る経年分析!J$49,"▲","-"))),ROUND(VALUE(SUBSTITUTE(実質収支比率等に係る経年分析!J$49,"▲","-")),2),NA())</f>
        <v>-3.91</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x14ac:dyDescent="0.15">
      <c r="A30" s="178" t="str">
        <f>IF(連結実質赤字比率に係る赤字・黒字の構成分析!C$40="",NA(),連結実質赤字比率に係る赤字・黒字の構成分析!C$40)</f>
        <v>介護サービス事業特別会計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0.02</v>
      </c>
    </row>
    <row r="31" spans="1:11" x14ac:dyDescent="0.15">
      <c r="A31" s="178" t="str">
        <f>IF(連結実質赤字比率に係る赤字・黒字の構成分析!C$39="",NA(),連結実質赤字比率に係る赤字・黒字の構成分析!C$39)</f>
        <v>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0.02</v>
      </c>
    </row>
    <row r="32" spans="1:11" x14ac:dyDescent="0.15">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1.32</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1.93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0.64</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0.52</v>
      </c>
    </row>
    <row r="33" spans="1:16" x14ac:dyDescent="0.15">
      <c r="A33" s="178" t="str">
        <f>IF(連結実質赤字比率に係る赤字・黒字の構成分析!C$37="",NA(),連結実質赤字比率に係る赤字・黒字の構成分析!C$37)</f>
        <v>国民健康保険特別会計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1.28</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2.87</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2.1800000000000002</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3.43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0.74</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7.54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6.54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6.39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11.05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6.29</v>
      </c>
    </row>
    <row r="35" spans="1:16" x14ac:dyDescent="0.15">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17.170000000000002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18.55</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20.36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21.98</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22.6</v>
      </c>
    </row>
    <row r="36" spans="1:16" x14ac:dyDescent="0.15">
      <c r="A36" s="178" t="str">
        <f>IF(連結実質赤字比率に係る赤字・黒字の構成分析!C$34="",NA(),連結実質赤字比率に係る赤字・黒字の構成分析!C$34)</f>
        <v>公共下水道事業会計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30.45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32.51</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32.79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34.57</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34.01</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1709</v>
      </c>
      <c r="E42" s="179"/>
      <c r="F42" s="179"/>
      <c r="G42" s="179">
        <f>'実質公債費比率（分子）の構造'!L$52</f>
        <v>1548</v>
      </c>
      <c r="H42" s="179"/>
      <c r="I42" s="179"/>
      <c r="J42" s="179">
        <f>'実質公債費比率（分子）の構造'!M$52</f>
        <v>1797</v>
      </c>
      <c r="K42" s="179"/>
      <c r="L42" s="179"/>
      <c r="M42" s="179">
        <f>'実質公債費比率（分子）の構造'!N$52</f>
        <v>1707</v>
      </c>
      <c r="N42" s="179"/>
      <c r="O42" s="179"/>
      <c r="P42" s="179">
        <f>'実質公債費比率（分子）の構造'!O$52</f>
        <v>1526</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344</v>
      </c>
      <c r="C44" s="179"/>
      <c r="D44" s="179"/>
      <c r="E44" s="179">
        <f>'実質公債費比率（分子）の構造'!L$50</f>
        <v>345</v>
      </c>
      <c r="F44" s="179"/>
      <c r="G44" s="179"/>
      <c r="H44" s="179">
        <f>'実質公債費比率（分子）の構造'!M$50</f>
        <v>344</v>
      </c>
      <c r="I44" s="179"/>
      <c r="J44" s="179"/>
      <c r="K44" s="179">
        <f>'実質公債費比率（分子）の構造'!N$50</f>
        <v>341</v>
      </c>
      <c r="L44" s="179"/>
      <c r="M44" s="179"/>
      <c r="N44" s="179">
        <f>'実質公債費比率（分子）の構造'!O$50</f>
        <v>340</v>
      </c>
      <c r="O44" s="179"/>
      <c r="P44" s="179"/>
    </row>
    <row r="45" spans="1:16" x14ac:dyDescent="0.15">
      <c r="A45" s="179" t="s">
        <v>66</v>
      </c>
      <c r="B45" s="179">
        <f>'実質公債費比率（分子）の構造'!K$49</f>
        <v>187</v>
      </c>
      <c r="C45" s="179"/>
      <c r="D45" s="179"/>
      <c r="E45" s="179">
        <f>'実質公債費比率（分子）の構造'!L$49</f>
        <v>324</v>
      </c>
      <c r="F45" s="179"/>
      <c r="G45" s="179"/>
      <c r="H45" s="179">
        <f>'実質公債費比率（分子）の構造'!M$49</f>
        <v>339</v>
      </c>
      <c r="I45" s="179"/>
      <c r="J45" s="179"/>
      <c r="K45" s="179">
        <f>'実質公債費比率（分子）の構造'!N$49</f>
        <v>352</v>
      </c>
      <c r="L45" s="179"/>
      <c r="M45" s="179"/>
      <c r="N45" s="179">
        <f>'実質公債費比率（分子）の構造'!O$49</f>
        <v>360</v>
      </c>
      <c r="O45" s="179"/>
      <c r="P45" s="179"/>
    </row>
    <row r="46" spans="1:16" x14ac:dyDescent="0.15">
      <c r="A46" s="179" t="s">
        <v>67</v>
      </c>
      <c r="B46" s="179">
        <f>'実質公債費比率（分子）の構造'!K$48</f>
        <v>48</v>
      </c>
      <c r="C46" s="179"/>
      <c r="D46" s="179"/>
      <c r="E46" s="179">
        <f>'実質公債費比率（分子）の構造'!L$48</f>
        <v>36</v>
      </c>
      <c r="F46" s="179"/>
      <c r="G46" s="179"/>
      <c r="H46" s="179">
        <f>'実質公債費比率（分子）の構造'!M$48</f>
        <v>36</v>
      </c>
      <c r="I46" s="179"/>
      <c r="J46" s="179"/>
      <c r="K46" s="179">
        <f>'実質公債費比率（分子）の構造'!N$48</f>
        <v>44</v>
      </c>
      <c r="L46" s="179"/>
      <c r="M46" s="179"/>
      <c r="N46" s="179">
        <f>'実質公債費比率（分子）の構造'!O$48</f>
        <v>45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1714</v>
      </c>
      <c r="C49" s="179"/>
      <c r="D49" s="179"/>
      <c r="E49" s="179">
        <f>'実質公債費比率（分子）の構造'!L$45</f>
        <v>1557</v>
      </c>
      <c r="F49" s="179"/>
      <c r="G49" s="179"/>
      <c r="H49" s="179">
        <f>'実質公債費比率（分子）の構造'!M$45</f>
        <v>1580</v>
      </c>
      <c r="I49" s="179"/>
      <c r="J49" s="179"/>
      <c r="K49" s="179">
        <f>'実質公債費比率（分子）の構造'!N$45</f>
        <v>1393</v>
      </c>
      <c r="L49" s="179"/>
      <c r="M49" s="179"/>
      <c r="N49" s="179">
        <f>'実質公債費比率（分子）の構造'!O$45</f>
        <v>1229</v>
      </c>
      <c r="O49" s="179"/>
      <c r="P49" s="179"/>
    </row>
    <row r="50" spans="1:16" x14ac:dyDescent="0.15">
      <c r="A50" s="179" t="s">
        <v>71</v>
      </c>
      <c r="B50" s="179" t="e">
        <f>NA()</f>
        <v>#N/A</v>
      </c>
      <c r="C50" s="179">
        <f>IF(ISNUMBER('実質公債費比率（分子）の構造'!K$53),'実質公債費比率（分子）の構造'!K$53,NA())</f>
        <v>584</v>
      </c>
      <c r="D50" s="179" t="e">
        <f>NA()</f>
        <v>#N/A</v>
      </c>
      <c r="E50" s="179" t="e">
        <f>NA()</f>
        <v>#N/A</v>
      </c>
      <c r="F50" s="179">
        <f>IF(ISNUMBER('実質公債費比率（分子）の構造'!L$53),'実質公債費比率（分子）の構造'!L$53,NA())</f>
        <v>714</v>
      </c>
      <c r="G50" s="179" t="e">
        <f>NA()</f>
        <v>#N/A</v>
      </c>
      <c r="H50" s="179" t="e">
        <f>NA()</f>
        <v>#N/A</v>
      </c>
      <c r="I50" s="179">
        <f>IF(ISNUMBER('実質公債費比率（分子）の構造'!M$53),'実質公債費比率（分子）の構造'!M$53,NA())</f>
        <v>502</v>
      </c>
      <c r="J50" s="179" t="e">
        <f>NA()</f>
        <v>#N/A</v>
      </c>
      <c r="K50" s="179" t="e">
        <f>NA()</f>
        <v>#N/A</v>
      </c>
      <c r="L50" s="179">
        <f>IF(ISNUMBER('実質公債費比率（分子）の構造'!N$53),'実質公債費比率（分子）の構造'!N$53,NA())</f>
        <v>423</v>
      </c>
      <c r="M50" s="179" t="e">
        <f>NA()</f>
        <v>#N/A</v>
      </c>
      <c r="N50" s="179" t="e">
        <f>NA()</f>
        <v>#N/A</v>
      </c>
      <c r="O50" s="179">
        <f>IF(ISNUMBER('実質公債費比率（分子）の構造'!O$53),'実質公債費比率（分子）の構造'!O$53,NA())</f>
        <v>448</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13602</v>
      </c>
      <c r="E56" s="178"/>
      <c r="F56" s="178"/>
      <c r="G56" s="178">
        <f>'将来負担比率（分子）の構造'!J$52</f>
        <v>12088</v>
      </c>
      <c r="H56" s="178"/>
      <c r="I56" s="178"/>
      <c r="J56" s="178">
        <f>'将来負担比率（分子）の構造'!K$52</f>
        <v>11240</v>
      </c>
      <c r="K56" s="178"/>
      <c r="L56" s="178"/>
      <c r="M56" s="178">
        <f>'将来負担比率（分子）の構造'!L$52</f>
        <v>10295</v>
      </c>
      <c r="N56" s="178"/>
      <c r="O56" s="178"/>
      <c r="P56" s="178">
        <f>'将来負担比率（分子）の構造'!M$52</f>
        <v>9339</v>
      </c>
    </row>
    <row r="57" spans="1:16" x14ac:dyDescent="0.15">
      <c r="A57" s="178" t="s">
        <v>42</v>
      </c>
      <c r="B57" s="178"/>
      <c r="C57" s="178"/>
      <c r="D57" s="178">
        <f>'将来負担比率（分子）の構造'!I$51</f>
        <v>2960</v>
      </c>
      <c r="E57" s="178"/>
      <c r="F57" s="178"/>
      <c r="G57" s="178">
        <f>'将来負担比率（分子）の構造'!J$51</f>
        <v>2715</v>
      </c>
      <c r="H57" s="178"/>
      <c r="I57" s="178"/>
      <c r="J57" s="178">
        <f>'将来負担比率（分子）の構造'!K$51</f>
        <v>2470</v>
      </c>
      <c r="K57" s="178"/>
      <c r="L57" s="178"/>
      <c r="M57" s="178">
        <f>'将来負担比率（分子）の構造'!L$51</f>
        <v>2710</v>
      </c>
      <c r="N57" s="178"/>
      <c r="O57" s="178"/>
      <c r="P57" s="178">
        <f>'将来負担比率（分子）の構造'!M$51</f>
        <v>3118</v>
      </c>
    </row>
    <row r="58" spans="1:16" x14ac:dyDescent="0.15">
      <c r="A58" s="178" t="s">
        <v>41</v>
      </c>
      <c r="B58" s="178"/>
      <c r="C58" s="178"/>
      <c r="D58" s="178">
        <f>'将来負担比率（分子）の構造'!I$50</f>
        <v>6092</v>
      </c>
      <c r="E58" s="178"/>
      <c r="F58" s="178"/>
      <c r="G58" s="178">
        <f>'将来負担比率（分子）の構造'!J$50</f>
        <v>6516</v>
      </c>
      <c r="H58" s="178"/>
      <c r="I58" s="178"/>
      <c r="J58" s="178">
        <f>'将来負担比率（分子）の構造'!K$50</f>
        <v>6606</v>
      </c>
      <c r="K58" s="178"/>
      <c r="L58" s="178"/>
      <c r="M58" s="178">
        <f>'将来負担比率（分子）の構造'!L$50</f>
        <v>7365</v>
      </c>
      <c r="N58" s="178"/>
      <c r="O58" s="178"/>
      <c r="P58" s="178">
        <f>'将来負担比率（分子）の構造'!M$50</f>
        <v>9028</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4</v>
      </c>
      <c r="C61" s="178"/>
      <c r="D61" s="178"/>
      <c r="E61" s="178">
        <f>'将来負担比率（分子）の構造'!J$46</f>
        <v>2</v>
      </c>
      <c r="F61" s="178"/>
      <c r="G61" s="178"/>
      <c r="H61" s="178">
        <f>'将来負担比率（分子）の構造'!K$46</f>
        <v>2</v>
      </c>
      <c r="I61" s="178"/>
      <c r="J61" s="178"/>
      <c r="K61" s="178">
        <f>'将来負担比率（分子）の構造'!L$46</f>
        <v>173</v>
      </c>
      <c r="L61" s="178"/>
      <c r="M61" s="178"/>
      <c r="N61" s="178">
        <f>'将来負担比率（分子）の構造'!M$46</f>
        <v>353</v>
      </c>
      <c r="O61" s="178"/>
      <c r="P61" s="178"/>
    </row>
    <row r="62" spans="1:16" x14ac:dyDescent="0.15">
      <c r="A62" s="178" t="s">
        <v>35</v>
      </c>
      <c r="B62" s="178">
        <f>'将来負担比率（分子）の構造'!I$45</f>
        <v>493</v>
      </c>
      <c r="C62" s="178"/>
      <c r="D62" s="178"/>
      <c r="E62" s="178">
        <f>'将来負担比率（分子）の構造'!J$45</f>
        <v>173</v>
      </c>
      <c r="F62" s="178"/>
      <c r="G62" s="178"/>
      <c r="H62" s="178">
        <f>'将来負担比率（分子）の構造'!K$45</f>
        <v>75</v>
      </c>
      <c r="I62" s="178"/>
      <c r="J62" s="178"/>
      <c r="K62" s="178">
        <f>'将来負担比率（分子）の構造'!L$45</f>
        <v>45</v>
      </c>
      <c r="L62" s="178"/>
      <c r="M62" s="178"/>
      <c r="N62" s="178">
        <f>'将来負担比率（分子）の構造'!M$45</f>
        <v>145</v>
      </c>
      <c r="O62" s="178"/>
      <c r="P62" s="178"/>
    </row>
    <row r="63" spans="1:16" x14ac:dyDescent="0.15">
      <c r="A63" s="178" t="s">
        <v>34</v>
      </c>
      <c r="B63" s="178">
        <f>'将来負担比率（分子）の構造'!I$44</f>
        <v>2923</v>
      </c>
      <c r="C63" s="178"/>
      <c r="D63" s="178"/>
      <c r="E63" s="178">
        <f>'将来負担比率（分子）の構造'!J$44</f>
        <v>2790</v>
      </c>
      <c r="F63" s="178"/>
      <c r="G63" s="178"/>
      <c r="H63" s="178">
        <f>'将来負担比率（分子）の構造'!K$44</f>
        <v>2597</v>
      </c>
      <c r="I63" s="178"/>
      <c r="J63" s="178"/>
      <c r="K63" s="178">
        <f>'将来負担比率（分子）の構造'!L$44</f>
        <v>2348</v>
      </c>
      <c r="L63" s="178"/>
      <c r="M63" s="178"/>
      <c r="N63" s="178">
        <f>'将来負担比率（分子）の構造'!M$44</f>
        <v>2155</v>
      </c>
      <c r="O63" s="178"/>
      <c r="P63" s="178"/>
    </row>
    <row r="64" spans="1:16" x14ac:dyDescent="0.15">
      <c r="A64" s="178" t="s">
        <v>33</v>
      </c>
      <c r="B64" s="178">
        <f>'将来負担比率（分子）の構造'!I$43</f>
        <v>922</v>
      </c>
      <c r="C64" s="178"/>
      <c r="D64" s="178"/>
      <c r="E64" s="178">
        <f>'将来負担比率（分子）の構造'!J$43</f>
        <v>625</v>
      </c>
      <c r="F64" s="178"/>
      <c r="G64" s="178"/>
      <c r="H64" s="178">
        <f>'将来負担比率（分子）の構造'!K$43</f>
        <v>379</v>
      </c>
      <c r="I64" s="178"/>
      <c r="J64" s="178"/>
      <c r="K64" s="178">
        <f>'将来負担比率（分子）の構造'!L$43</f>
        <v>358</v>
      </c>
      <c r="L64" s="178"/>
      <c r="M64" s="178"/>
      <c r="N64" s="178">
        <f>'将来負担比率（分子）の構造'!M$43</f>
        <v>355</v>
      </c>
      <c r="O64" s="178"/>
      <c r="P64" s="178"/>
    </row>
    <row r="65" spans="1:16" x14ac:dyDescent="0.15">
      <c r="A65" s="178" t="s">
        <v>32</v>
      </c>
      <c r="B65" s="178">
        <f>'将来負担比率（分子）の構造'!I$42</f>
        <v>2747</v>
      </c>
      <c r="C65" s="178"/>
      <c r="D65" s="178"/>
      <c r="E65" s="178">
        <f>'将来負担比率（分子）の構造'!J$42</f>
        <v>2403</v>
      </c>
      <c r="F65" s="178"/>
      <c r="G65" s="178"/>
      <c r="H65" s="178">
        <f>'将来負担比率（分子）の構造'!K$42</f>
        <v>2059</v>
      </c>
      <c r="I65" s="178"/>
      <c r="J65" s="178"/>
      <c r="K65" s="178">
        <f>'将来負担比率（分子）の構造'!L$42</f>
        <v>1378</v>
      </c>
      <c r="L65" s="178"/>
      <c r="M65" s="178"/>
      <c r="N65" s="178">
        <f>'将来負担比率（分子）の構造'!M$42</f>
        <v>1378</v>
      </c>
      <c r="O65" s="178"/>
      <c r="P65" s="178"/>
    </row>
    <row r="66" spans="1:16" x14ac:dyDescent="0.15">
      <c r="A66" s="178" t="s">
        <v>31</v>
      </c>
      <c r="B66" s="178">
        <f>'将来負担比率（分子）の構造'!I$41</f>
        <v>13395</v>
      </c>
      <c r="C66" s="178"/>
      <c r="D66" s="178"/>
      <c r="E66" s="178">
        <f>'将来負担比率（分子）の構造'!J$41</f>
        <v>12982</v>
      </c>
      <c r="F66" s="178"/>
      <c r="G66" s="178"/>
      <c r="H66" s="178">
        <f>'将来負担比率（分子）の構造'!K$41</f>
        <v>11798</v>
      </c>
      <c r="I66" s="178"/>
      <c r="J66" s="178"/>
      <c r="K66" s="178">
        <f>'将来負担比率（分子）の構造'!L$41</f>
        <v>10712</v>
      </c>
      <c r="L66" s="178"/>
      <c r="M66" s="178"/>
      <c r="N66" s="178">
        <f>'将来負担比率（分子）の構造'!M$41</f>
        <v>9872</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2448</v>
      </c>
      <c r="C72" s="182">
        <f>基金残高に係る経年分析!G55</f>
        <v>2233</v>
      </c>
      <c r="D72" s="182">
        <f>基金残高に係る経年分析!H55</f>
        <v>3513</v>
      </c>
    </row>
    <row r="73" spans="1:16" x14ac:dyDescent="0.15">
      <c r="A73" s="181" t="s">
        <v>78</v>
      </c>
      <c r="B73" s="182">
        <f>基金残高に係る経年分析!F56</f>
        <v>2</v>
      </c>
      <c r="C73" s="182">
        <f>基金残高に係る経年分析!G56</f>
        <v>2</v>
      </c>
      <c r="D73" s="182">
        <f>基金残高に係る経年分析!H56</f>
        <v>2</v>
      </c>
    </row>
    <row r="74" spans="1:16" x14ac:dyDescent="0.15">
      <c r="A74" s="181" t="s">
        <v>79</v>
      </c>
      <c r="B74" s="182">
        <f>基金残高に係る経年分析!F57</f>
        <v>2977</v>
      </c>
      <c r="C74" s="182">
        <f>基金残高に係る経年分析!G57</f>
        <v>3746</v>
      </c>
      <c r="D74" s="182">
        <f>基金残高に係る経年分析!H57</f>
        <v>3893</v>
      </c>
    </row>
  </sheetData>
  <sheetProtection algorithmName="SHA-512" hashValue="KzIyeQf9o0FPmD9MYzLJa+MhKhBRGRK+p3zQJDXET3h9sY9pMT22HePAFLCDqXYVf/jiqz2j/i+IpcPcq0LtIA==" saltValue="AzJCCb3QxDQli3XhT6qbZ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2020-08-21T04:29:21Z</cp:lastPrinted>
  <dcterms:created xsi:type="dcterms:W3CDTF">2020-02-10T02:47:55Z</dcterms:created>
  <dcterms:modified xsi:type="dcterms:W3CDTF">2020-09-25T06:35:11Z</dcterms:modified>
  <cp:category/>
</cp:coreProperties>
</file>