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BE34" i="10" s="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<sst xmlns="http://schemas.openxmlformats.org/spreadsheetml/2006/main" count="1175" uniqueCount="611">
  <si>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</si>
  <si>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</si>
  <si>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</si>
  <si>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</si>
  <si>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</si>
  <si>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</si>
  <si>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</si>
  <si>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</si>
  <si>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</si>
  <si>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</si>
  <si>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</si>
  <si>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</si>
  <si>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</si>
  <si>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</si>
  <si>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</si>
  <si>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</si>
  <si>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</si>
  <si>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</si>
  <si>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</si>
  <si>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</si>
  <si>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</si>
  <si>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</si>
  <si>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</si>
  <si>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</si>
  <si>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</si>
  <si>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</si>
  <si>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</si>
  <si>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</si>
  <si>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</si>
  <si>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</si>
  <si>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</si>
  <si>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</si>
  <si>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</si>
  <si>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</si>
  <si>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</si>
  <si>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</si>
  <si>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</si>
  <si>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</si>
  <si>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</si>
  <si>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</si>
  <si>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</si>
  <si>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</si>
  <si>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</si>
  <si>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</si>
  <si>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</si>
  <si>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</si>
  <si>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</si>
  <si>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</si>
  <si>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</si>
  <si>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</si>
  <si>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</si>
  <si>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</si>
  <si>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</si>
  <si>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</si>
  <si>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</si>
  <si>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</si>
  <si>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</si>
  <si>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</si>
  <si>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</si>
  <si>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</si>
  <si>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</si>
  <si>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</si>
  <si>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</si>
  <si>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</si>
  <si>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</si>
  <si>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</si>
  <si>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</si>
  <si>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</si>
  <si>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</si>
  <si>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</si>
  <si>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</si>
  <si>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</si>
  <si>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</si>
  <si>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</si>
  <si>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</si>
  <si>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</si>
  <si>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</si>
  <si>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</si>
  <si>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</si>
  <si>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</si>
  <si>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</si>
  <si>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</si>
  <si>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</si>
  <si>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</si>
  <si>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</si>
  <si>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</si>
  <si>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</si>
  <si>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</si>
  <si>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</si>
  <si>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</si>
  <si>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</si>
  <si>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</si>
  <si>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</si>
  <si>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</si>
  <si>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</si>
  <si>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</si>
  <si>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</si>
  <si>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</si>
  <si>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</si>
  <si>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</si>
  <si>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</si>
  <si>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</si>
  <si>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</si>
  <si>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</si>
  <si>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</si>
  <si>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</si>
  <si>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</si>
  <si>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</si>
  <si>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</si>
  <si>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</si>
  <si>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</si>
  <si>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</si>
  <si>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</si>
  <si>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</si>
  <si>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</si>
  <si>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</si>
  <si>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</si>
  <si>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</si>
  <si>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</si>
  <si>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</si>
  <si>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</si>
  <si>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</si>
  <si>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</si>
  <si>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</si>
  <si>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</si>
  <si>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</si>
  <si>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</si>
  <si>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</si>
  <si>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</si>
  <si>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</si>
  <si>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</si>
  <si>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</si>
  <si>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</si>
  <si>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</si>
  <si>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</si>
  <si>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</si>
  <si>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</si>
  <si>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</si>
  <si>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</si>
  <si>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</si>
  <si>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</si>
  <si>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</si>
  <si>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</si>
  <si>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</si>
  <si>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</si>
  <si>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</si>
  <si>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</si>
  <si>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</si>
  <si>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</si>
  <si>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</si>
  <si>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</si>
  <si>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</si>
  <si>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</si>
  <si>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</si>
  <si>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</si>
  <si>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</si>
  <si>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</si>
  <si>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</si>
  <si>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</si>
  <si>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</si>
  <si>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</si>
  <si>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</si>
  <si>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</si>
  <si>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</si>
  <si>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</si>
  <si>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</si>
  <si>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</si>
  <si>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</si>
  <si>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</si>
  <si>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</si>
  <si>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</si>
  <si>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</si>
  <si>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</si>
  <si>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</si>
  <si>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</si>
  <si>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</si>
  <si>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</si>
  <si>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</si>
  <si>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</si>
  <si>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</si>
  <si>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</si>
  <si>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</si>
  <si>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</si>
  <si>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</si>
  <si>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</si>
  <si>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</si>
  <si>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</si>
  <si>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</si>
  <si>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</si>
  <si>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</si>
  <si>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</si>
  <si>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</si>
  <si>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</si>
  <si>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</si>
  <si>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</si>
  <si>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</si>
  <si>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</si>
  <si>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</si>
  <si>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</si>
  <si>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</si>
  <si>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</si>
  <si>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</si>
  <si>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</si>
  <si>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</si>
  <si>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</si>
  <si>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</si>
  <si>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</si>
  <si>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</si>
  <si>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</si>
  <si>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</si>
  <si>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</si>
  <si>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</si>
  <si>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茨城県五霞町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</si>
  <si>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</si>
  <si>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</si>
  <si>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</si>
  <si>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</si>
  <si>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</si>
  <si>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</si>
  <si>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</si>
  <si>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</si>
  <si>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</si>
  <si>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</si>
  <si>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</si>
  <si>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</si>
  <si>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</si>
  <si>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</si>
  <si>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</si>
  <si>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</si>
  <si>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</si>
  <si>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</si>
  <si>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</si>
  <si>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</si>
  <si>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</si>
  <si>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</si>
  <si>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</si>
  <si>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</si>
  <si>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</si>
  <si>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</si>
  <si>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</si>
  <si>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</si>
  <si>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</si>
  <si>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</si>
  <si>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</si>
  <si>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</si>
  <si>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</si>
  <si>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</si>
  <si>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</si>
  <si>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</si>
  <si>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</si>
  <si>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</si>
  <si>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</si>
  <si>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</si>
  <si>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</si>
  <si>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</si>
  <si>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</si>
  <si>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</si>
  <si>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</si>
  <si>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</si>
  <si>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</si>
  <si>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</si>
  <si>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</si>
  <si>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</si>
  <si>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</si>
  <si>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</si>
  <si>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</si>
  <si>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</si>
  <si>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</si>
  <si>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</si>
  <si>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</si>
  <si>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</si>
  <si>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</si>
  <si>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</si>
  <si>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</si>
  <si>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</si>
  <si>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</si>
  <si>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</si>
  <si>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</si>
  <si>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</si>
  <si>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</si>
  <si>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</si>
  <si>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</si>
  <si>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</si>
  <si>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</si>
  <si>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</si>
  <si>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</si>
  <si>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</si>
  <si>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</si>
  <si>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</si>
  <si>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</si>
  <si>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</si>
  <si>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</si>
  <si>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</si>
  <si>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</si>
  <si>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</si>
  <si>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</si>
  <si>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</si>
  <si>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</si>
  <si>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</si>
  <si>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</si>
  <si>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</si>
  <si>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</si>
  <si>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</si>
  <si>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</si>
  <si>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</si>
  <si>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</si>
  <si>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</si>
  <si>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</si>
  <si>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</si>
  <si>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</si>
  <si>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</si>
  <si>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</si>
  <si>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</si>
  <si>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</si>
  <si>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</si>
  <si>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</si>
  <si>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</si>
  <si>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</si>
  <si>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</si>
  <si>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</si>
  <si>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</si>
  <si>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</si>
  <si>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</si>
  <si>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</si>
  <si>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</si>
  <si>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</si>
  <si>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</si>
  <si>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</si>
  <si>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</si>
  <si>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</si>
  <si>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</si>
  <si>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</si>
  <si>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</si>
  <si>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</si>
  <si>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</si>
  <si>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</si>
  <si>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</si>
  <si>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</si>
  <si>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</si>
  <si>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</si>
  <si>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</si>
  <si>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</si>
  <si>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</si>
  <si>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</si>
  <si>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</si>
  <si>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</si>
  <si>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</si>
  <si>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</si>
  <si>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</si>
  <si>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</si>
  <si>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</si>
  <si>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</si>
  <si>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</si>
  <si>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</si>
  <si>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</si>
  <si>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</si>
  <si>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</si>
  <si>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</si>
  <si>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</si>
  <si>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</si>
  <si>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</si>
  <si>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茨城県五霞町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</si>
  <si>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</si>
  <si>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</si>
  <si>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</si>
  <si>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</si>
  <si>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</si>
  <si>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</si>
  <si>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</si>
  <si>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</si>
  <si>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</si>
  <si>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</si>
  <si>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</si>
  <si>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</si>
  <si>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</si>
  <si>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</si>
  <si>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</si>
  <si>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</si>
  <si>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</si>
  <si>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</si>
  <si>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</si>
  <si>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</si>
  <si>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</si>
  <si>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</si>
  <si>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</si>
  <si>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</si>
  <si>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</si>
  <si>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</si>
  <si>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</si>
  <si>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</si>
  <si>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</si>
  <si>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</si>
  <si>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</si>
  <si>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</si>
  <si>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</si>
  <si>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</si>
  <si>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</si>
  <si>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</si>
  <si>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</si>
  <si>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</si>
  <si>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</si>
  <si>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</si>
  <si>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</si>
  <si>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</si>
  <si>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</si>
  <si>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</si>
  <si>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</si>
  <si>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</si>
  <si>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</si>
  <si>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</si>
  <si>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</si>
  <si>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</si>
  <si>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</si>
  <si>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</si>
  <si>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</si>
  <si>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</si>
  <si>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</si>
  <si>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</si>
  <si>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</si>
  <si>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</si>
  <si>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</si>
  <si>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</si>
  <si>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</si>
  <si>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</si>
  <si>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</si>
  <si>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</si>
  <si>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</si>
  <si>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</si>
  <si>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</si>
  <si>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</si>
  <si>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</si>
  <si>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</si>
  <si>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</si>
  <si>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</si>
  <si>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</si>
  <si>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</si>
  <si>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</si>
  <si>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</si>
  <si>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</si>
  <si>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</si>
  <si>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</si>
  <si>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</si>
  <si>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</si>
  <si>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</si>
  <si>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</si>
  <si>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</si>
  <si>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</si>
  <si>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</si>
  <si>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</si>
  <si>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</si>
  <si>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</si>
  <si>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</si>
  <si>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</si>
  <si>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</si>
  <si>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</si>
  <si>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</si>
  <si>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</si>
  <si>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</si>
  <si>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</si>
  <si>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</si>
  <si>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</si>
  <si>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</si>
  <si>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</si>
  <si>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</si>
  <si>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</si>
  <si>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</si>
  <si>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</si>
  <si>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</si>
  <si>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</si>
  <si>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</si>
  <si>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</si>
  <si>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</si>
  <si>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</si>
  <si>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</si>
  <si>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</si>
  <si>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</si>
  <si>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</si>
  <si>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</si>
  <si>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</si>
  <si>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</si>
  <si>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</si>
  <si>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</si>
  <si>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</si>
  <si>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</si>
  <si>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</si>
  <si>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</si>
  <si>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</si>
  <si>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</si>
  <si>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</si>
  <si>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</si>
  <si>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</si>
  <si>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</si>
  <si>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</si>
  <si>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</si>
  <si>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</si>
  <si>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</si>
  <si>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</si>
  <si>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</si>
  <si>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</si>
  <si>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</si>
  <si>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</si>
  <si>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</si>
  <si>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</si>
  <si>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</si>
  <si>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</si>
  <si>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</si>
  <si>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</si>
  <si>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</si>
  <si>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</si>
  <si>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</si>
  <si>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</si>
  <si>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</si>
  <si>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</si>
  <si>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</si>
  <si>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</si>
  <si>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</si>
  <si>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</si>
  <si>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</si>
  <si>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</si>
  <si>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</si>
  <si>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</si>
  <si>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</si>
  <si>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</si>
  <si>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</si>
  <si>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</si>
  <si>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</si>
  <si>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</si>
  <si>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</si>
  <si>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</si>
  <si>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</si>
  <si>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</si>
  <si>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</si>
  <si>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</si>
  <si>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</si>
  <si>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</si>
  <si>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</si>
  <si>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</si>
  <si>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</si>
  <si>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</si>
  <si>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</si>
  <si>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</si>
  <si>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</si>
  <si>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</si>
  <si>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</si>
  <si>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</si>
  <si>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</si>
  <si>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</si>
  <si>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</si>
  <si>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</si>
  <si>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</si>
  <si>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</si>
  <si>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</si>
  <si>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</si>
  <si>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</si>
  <si>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</si>
  <si>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</si>
  <si>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</si>
  <si>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</si>
  <si>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</si>
  <si>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</si>
  <si>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</si>
  <si>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</si>
  <si>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5.44</t>
  </si>
  <si>
    <t>▲ 11.89</t>
  </si>
  <si>
    <t>一般会計</t>
  </si>
  <si>
    <t>水道事業会計</t>
  </si>
  <si>
    <t>国民健康保険特別会計</t>
  </si>
  <si>
    <t>公共下水道事業特別会計</t>
  </si>
  <si>
    <t>介護保険事業特別会計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</si>
  <si>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</si>
  <si>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</si>
  <si>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</si>
  <si>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</si>
  <si>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</si>
  <si>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</si>
  <si>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</si>
  <si>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</si>
  <si>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</si>
  <si>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公共用地取得・施設整備基金</t>
    <rPh sb="0" eb="2">
      <t>コウキョウ</t>
    </rPh>
    <rPh sb="2" eb="4">
      <t>ヨウチ</t>
    </rPh>
    <rPh sb="4" eb="6">
      <t>シュトク</t>
    </rPh>
    <rPh sb="7" eb="9">
      <t>シセツ</t>
    </rPh>
    <rPh sb="9" eb="11">
      <t>セイビ</t>
    </rPh>
    <rPh sb="11" eb="13">
      <t>キキン</t>
    </rPh>
    <phoneticPr fontId="18"/>
  </si>
  <si>
    <t>公共施設等総合管理計画事業準備基金</t>
    <rPh sb="0" eb="2">
      <t>コウキョウ</t>
    </rPh>
    <rPh sb="2" eb="4">
      <t>シセツ</t>
    </rPh>
    <rPh sb="4" eb="5">
      <t>トウ</t>
    </rPh>
    <rPh sb="5" eb="7">
      <t>ソウゴウ</t>
    </rPh>
    <rPh sb="7" eb="9">
      <t>カンリ</t>
    </rPh>
    <rPh sb="9" eb="11">
      <t>ケイカク</t>
    </rPh>
    <rPh sb="11" eb="13">
      <t>ジギョウ</t>
    </rPh>
    <rPh sb="13" eb="15">
      <t>ジュンビ</t>
    </rPh>
    <rPh sb="15" eb="17">
      <t>キキン</t>
    </rPh>
    <phoneticPr fontId="18"/>
  </si>
  <si>
    <t>地域福祉基金</t>
    <rPh sb="0" eb="2">
      <t>チイキ</t>
    </rPh>
    <rPh sb="2" eb="4">
      <t>フクシ</t>
    </rPh>
    <rPh sb="4" eb="6">
      <t>キキン</t>
    </rPh>
    <phoneticPr fontId="18"/>
  </si>
  <si>
    <t>地域づくり特別事業基金</t>
    <phoneticPr fontId="18"/>
  </si>
  <si>
    <t>五霞町ふるさと応援基金</t>
    <phoneticPr fontId="18"/>
  </si>
  <si>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</si>
  <si>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</si>
  <si>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</si>
  <si>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</si>
  <si>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</si>
  <si>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</si>
  <si>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</si>
  <si>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</si>
  <si>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17" eb="19">
      <t>トネ</t>
    </rPh>
    <rPh sb="19" eb="21">
      <t>ロウジン</t>
    </rPh>
    <rPh sb="24" eb="26">
      <t>ジギョウ</t>
    </rPh>
    <rPh sb="26" eb="28">
      <t>トクベツ</t>
    </rPh>
    <rPh sb="28" eb="30">
      <t>カイケイ</t>
    </rPh>
    <phoneticPr fontId="2"/>
  </si>
  <si>
    <t>茨城西南地方広域市町村圏事務組合（特殊湛水防除事業特別会計）</t>
    <rPh sb="17" eb="19">
      <t>トクシュ</t>
    </rPh>
    <rPh sb="19" eb="20">
      <t>ジン</t>
    </rPh>
    <rPh sb="20" eb="21">
      <t>スイ</t>
    </rPh>
    <rPh sb="21" eb="23">
      <t>ボウジョ</t>
    </rPh>
    <rPh sb="23" eb="25">
      <t>ジギョウ</t>
    </rPh>
    <rPh sb="25" eb="27">
      <t>トクベツ</t>
    </rPh>
    <rPh sb="27" eb="29">
      <t>カイケイ</t>
    </rPh>
    <phoneticPr fontId="2"/>
  </si>
  <si>
    <t>五霞まちづくり交流センター</t>
    <rPh sb="0" eb="2">
      <t>ゴカ</t>
    </rPh>
    <rPh sb="7" eb="9">
      <t>コウリュウ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</si>
  <si>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</si>
  <si>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</si>
  <si>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</si>
  <si>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</si>
  <si>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</si>
  <si>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</si>
  <si>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</si>
  <si>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</si>
  <si>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</si>
  <si>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</si>
  <si>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</si>
  <si>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</si>
  <si>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</si>
  <si>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</si>
  <si>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</si>
  <si>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</si>
  <si>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0"/>
        <rFont val="ＭＳ Ｐゴシック"/>
        <family val="3"/>
        <charset val="128"/>
      </rPr>
      <t>平成30年度において、実質公債比率は大きな変化はないが、将来負担比率が前年度の値から27.4％増となっている。主な要因は、充当可能基金のうち財政調整基金を大きく取り崩したことにより、将来負担比率の算出要件のひとつである充当可能財源が850,014千円減少したものである。今後も庁舎の複合化や上下水道施設の更新工事により、実質公債費比率が上昇していくことが考えられるため、これまで以上に公債費の適正化に取り組んでいく必要がある。
財政調整基金残額：平成２９年度末　1,389,383千円
　　　　　　　　　　　　　平成３０年度末　　837,686千円　　（551,697千円減）</t>
    </r>
    <rPh sb="1" eb="3">
      <t>ヘイセイ</t>
    </rPh>
    <rPh sb="5" eb="7">
      <t>ネンド</t>
    </rPh>
    <rPh sb="12" eb="14">
      <t>ジッシツ</t>
    </rPh>
    <rPh sb="14" eb="16">
      <t>コウサイ</t>
    </rPh>
    <rPh sb="16" eb="18">
      <t>ヒリツ</t>
    </rPh>
    <rPh sb="19" eb="20">
      <t>オオ</t>
    </rPh>
    <rPh sb="22" eb="24">
      <t>ヘンカ</t>
    </rPh>
    <rPh sb="29" eb="31">
      <t>ショウライ</t>
    </rPh>
    <rPh sb="31" eb="33">
      <t>フタン</t>
    </rPh>
    <rPh sb="33" eb="35">
      <t>ヒリツ</t>
    </rPh>
    <rPh sb="36" eb="39">
      <t>ゼンネンド</t>
    </rPh>
    <rPh sb="40" eb="41">
      <t>アタイ</t>
    </rPh>
    <rPh sb="48" eb="49">
      <t>ゾウ</t>
    </rPh>
    <rPh sb="56" eb="57">
      <t>オモ</t>
    </rPh>
    <rPh sb="58" eb="60">
      <t>ヨウイン</t>
    </rPh>
    <rPh sb="92" eb="94">
      <t>ショウライ</t>
    </rPh>
    <rPh sb="94" eb="96">
      <t>フタン</t>
    </rPh>
    <rPh sb="96" eb="98">
      <t>ヒリツ</t>
    </rPh>
    <rPh sb="99" eb="101">
      <t>サンシュツ</t>
    </rPh>
    <rPh sb="101" eb="103">
      <t>ヨウケン</t>
    </rPh>
    <rPh sb="110" eb="112">
      <t>ジュウトウ</t>
    </rPh>
    <rPh sb="112" eb="114">
      <t>カノウ</t>
    </rPh>
    <rPh sb="114" eb="116">
      <t>ザイゲン</t>
    </rPh>
    <rPh sb="124" eb="126">
      <t>センエン</t>
    </rPh>
    <rPh sb="126" eb="128">
      <t>ゲンショウ</t>
    </rPh>
    <rPh sb="136" eb="138">
      <t>コンゴ</t>
    </rPh>
    <rPh sb="139" eb="141">
      <t>チョウシャ</t>
    </rPh>
    <rPh sb="142" eb="145">
      <t>フクゴウカ</t>
    </rPh>
    <rPh sb="146" eb="148">
      <t>ジョウゲ</t>
    </rPh>
    <rPh sb="148" eb="150">
      <t>スイドウ</t>
    </rPh>
    <rPh sb="150" eb="152">
      <t>シセツ</t>
    </rPh>
    <rPh sb="153" eb="155">
      <t>コウシン</t>
    </rPh>
    <rPh sb="155" eb="157">
      <t>コウジ</t>
    </rPh>
    <rPh sb="215" eb="217">
      <t>ザイセイ</t>
    </rPh>
    <rPh sb="217" eb="219">
      <t>チョウセイ</t>
    </rPh>
    <rPh sb="219" eb="221">
      <t>キキン</t>
    </rPh>
    <rPh sb="221" eb="223">
      <t>ザンガク</t>
    </rPh>
    <rPh sb="224" eb="226">
      <t>ヘイセイ</t>
    </rPh>
    <rPh sb="228" eb="230">
      <t>ネンド</t>
    </rPh>
    <rPh sb="230" eb="231">
      <t>マツ</t>
    </rPh>
    <rPh sb="241" eb="243">
      <t>センエン</t>
    </rPh>
    <rPh sb="257" eb="259">
      <t>ヘイセイ</t>
    </rPh>
    <rPh sb="261" eb="263">
      <t>ネンド</t>
    </rPh>
    <rPh sb="263" eb="264">
      <t>マツ</t>
    </rPh>
    <rPh sb="273" eb="275">
      <t>センエン</t>
    </rPh>
    <rPh sb="285" eb="287">
      <t>センエン</t>
    </rPh>
    <rPh sb="287" eb="288">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</si>
</sst>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E59A-4324-A72E-DE519DEE2C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17858</c:v>
                </c:pt>
                <c:pt idx="1">
                  <c:v>65160</c:v>
                </c:pt>
                <c:pt idx="2">
                  <c:v>54288</c:v>
                </c:pt>
                <c:pt idx="3">
                  <c:v>27144</c:v>
                </c:pt>
                <c:pt idx="4">
                  <c:v>26633</c:v>
                </c:pt>
              </c:numCache>
            </c:numRef>
          </c:val>
          <c:smooth val="0"/>
          <c:extLst xmlns:c16r2="http://schemas.microsoft.com/office/drawing/2015/06/chart">
            <c:ext xmlns:c16="http://schemas.microsoft.com/office/drawing/2014/chart" uri="{C3380CC4-5D6E-409C-BE32-E72D297353CC}">
              <c16:uniqueId val="{00000001-E59A-4324-A72E-DE519DEE2CDF}"/>
            </c:ext>
          </c:extLst>
        </c:ser>
        <c:dLbls>
          <c:showLegendKey val="0"/>
          <c:showVal val="0"/>
          <c:showCatName val="0"/>
          <c:showSerName val="0"/>
          <c:showPercent val="0"/>
          <c:showBubbleSize val="0"/>
        </c:dLbls>
        <c:marker val="1"/>
        <c:smooth val="0"/>
        <c:axId val="368975024"/>
        <c:axId val="368978160"/>
      </c:lineChart>
      <c:catAx>
        <c:axId val="368975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978160"/>
        <c:crosses val="autoZero"/>
        <c:auto val="1"/>
        <c:lblAlgn val="ctr"/>
        <c:lblOffset val="100"/>
        <c:tickLblSkip val="1"/>
        <c:tickMarkSkip val="1"/>
        <c:noMultiLvlLbl val="0"/>
      </c:catAx>
      <c:valAx>
        <c:axId val="3689781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975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12.56</c:v>
                </c:pt>
                <c:pt idx="1">
                  <c:v>15.24</c:v>
                </c:pt>
                <c:pt idx="2">
                  <c:v>10.64</c:v>
                </c:pt>
                <c:pt idx="3">
                  <c:v>5.26</c:v>
                </c:pt>
                <c:pt idx="4">
                  <c:v>12.41</c:v>
                </c:pt>
              </c:numCache>
            </c:numRef>
          </c:val>
          <c:extLst xmlns:c16r2="http://schemas.microsoft.com/office/drawing/2015/06/chart">
            <c:ext xmlns:c16="http://schemas.microsoft.com/office/drawing/2014/chart" uri="{C3380CC4-5D6E-409C-BE32-E72D297353CC}">
              <c16:uniqueId val="{00000000-25F8-4F8B-AD35-B73C4B7041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41.35</c:v>
                </c:pt>
                <c:pt idx="1">
                  <c:v>40.65</c:v>
                </c:pt>
                <c:pt idx="2">
                  <c:v>46.57</c:v>
                </c:pt>
                <c:pt idx="3">
                  <c:v>47.04</c:v>
                </c:pt>
                <c:pt idx="4">
                  <c:v>28.76</c:v>
                </c:pt>
              </c:numCache>
            </c:numRef>
          </c:val>
          <c:extLst xmlns:c16r2="http://schemas.microsoft.com/office/drawing/2015/06/chart">
            <c:ext xmlns:c16="http://schemas.microsoft.com/office/drawing/2014/chart" uri="{C3380CC4-5D6E-409C-BE32-E72D297353CC}">
              <c16:uniqueId val="{00000001-25F8-4F8B-AD35-B73C4B7041FF}"/>
            </c:ext>
          </c:extLst>
        </c:ser>
        <c:dLbls>
          <c:showLegendKey val="0"/>
          <c:showVal val="0"/>
          <c:showCatName val="0"/>
          <c:showSerName val="0"/>
          <c:showPercent val="0"/>
          <c:showBubbleSize val="0"/>
        </c:dLbls>
        <c:gapWidth val="250"/>
        <c:overlap val="100"/>
        <c:axId val="368971888"/>
        <c:axId val="368975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5.67</c:v>
                </c:pt>
                <c:pt idx="1">
                  <c:v>2.96</c:v>
                </c:pt>
                <c:pt idx="2">
                  <c:v>0.75</c:v>
                </c:pt>
                <c:pt idx="3">
                  <c:v>-5.44</c:v>
                </c:pt>
                <c:pt idx="4">
                  <c:v>-11.89</c:v>
                </c:pt>
              </c:numCache>
            </c:numRef>
          </c:val>
          <c:smooth val="0"/>
          <c:extLst xmlns:c16r2="http://schemas.microsoft.com/office/drawing/2015/06/chart">
            <c:ext xmlns:c16="http://schemas.microsoft.com/office/drawing/2014/chart" uri="{C3380CC4-5D6E-409C-BE32-E72D297353CC}">
              <c16:uniqueId val="{00000002-25F8-4F8B-AD35-B73C4B7041FF}"/>
            </c:ext>
          </c:extLst>
        </c:ser>
        <c:dLbls>
          <c:showLegendKey val="0"/>
          <c:showVal val="0"/>
          <c:showCatName val="0"/>
          <c:showSerName val="0"/>
          <c:showPercent val="0"/>
          <c:showBubbleSize val="0"/>
        </c:dLbls>
        <c:marker val="1"/>
        <c:smooth val="0"/>
        <c:axId val="368971888"/>
        <c:axId val="368975416"/>
      </c:lineChart>
      <c:catAx>
        <c:axId val="36897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8975416"/>
        <c:crosses val="autoZero"/>
        <c:auto val="1"/>
        <c:lblAlgn val="ctr"/>
        <c:lblOffset val="100"/>
        <c:tickLblSkip val="1"/>
        <c:tickMarkSkip val="1"/>
        <c:noMultiLvlLbl val="0"/>
      </c:catAx>
      <c:valAx>
        <c:axId val="368975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97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62F-48AC-B574-016D400C51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62F-48AC-B574-016D400C51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62F-48AC-B574-016D400C518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D62F-48AC-B574-016D400C518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D62F-48AC-B574-016D400C518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0.73</c:v>
                </c:pt>
                <c:pt idx="4">
                  <c:v>#N/A</c:v>
                </c:pt>
                <c:pt idx="5">
                  <c:v>0.1</c:v>
                </c:pt>
                <c:pt idx="6">
                  <c:v>#N/A</c:v>
                </c:pt>
                <c:pt idx="7">
                  <c:v>0.31</c:v>
                </c:pt>
                <c:pt idx="8">
                  <c:v>#N/A</c:v>
                </c:pt>
                <c:pt idx="9">
                  <c:v>0.03</c:v>
                </c:pt>
              </c:numCache>
            </c:numRef>
          </c:val>
          <c:extLst xmlns:c16r2="http://schemas.microsoft.com/office/drawing/2015/06/chart">
            <c:ext xmlns:c16="http://schemas.microsoft.com/office/drawing/2014/chart" uri="{C3380CC4-5D6E-409C-BE32-E72D297353CC}">
              <c16:uniqueId val="{00000005-D62F-48AC-B574-016D400C518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0.18</c:v>
                </c:pt>
                <c:pt idx="4">
                  <c:v>#N/A</c:v>
                </c:pt>
                <c:pt idx="5">
                  <c:v>0.2</c:v>
                </c:pt>
                <c:pt idx="6">
                  <c:v>#N/A</c:v>
                </c:pt>
                <c:pt idx="7">
                  <c:v>0.18</c:v>
                </c:pt>
                <c:pt idx="8">
                  <c:v>#N/A</c:v>
                </c:pt>
                <c:pt idx="9">
                  <c:v>0.24</c:v>
                </c:pt>
              </c:numCache>
            </c:numRef>
          </c:val>
          <c:extLst xmlns:c16r2="http://schemas.microsoft.com/office/drawing/2015/06/chart">
            <c:ext xmlns:c16="http://schemas.microsoft.com/office/drawing/2014/chart" uri="{C3380CC4-5D6E-409C-BE32-E72D297353CC}">
              <c16:uniqueId val="{00000006-D62F-48AC-B574-016D400C518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1.02</c:v>
                </c:pt>
                <c:pt idx="2">
                  <c:v>#N/A</c:v>
                </c:pt>
                <c:pt idx="3">
                  <c:v>0.62</c:v>
                </c:pt>
                <c:pt idx="4">
                  <c:v>#N/A</c:v>
                </c:pt>
                <c:pt idx="5">
                  <c:v>2.54</c:v>
                </c:pt>
                <c:pt idx="6">
                  <c:v>#N/A</c:v>
                </c:pt>
                <c:pt idx="7">
                  <c:v>2.92</c:v>
                </c:pt>
                <c:pt idx="8">
                  <c:v>#N/A</c:v>
                </c:pt>
                <c:pt idx="9">
                  <c:v>1.28</c:v>
                </c:pt>
              </c:numCache>
            </c:numRef>
          </c:val>
          <c:extLst xmlns:c16r2="http://schemas.microsoft.com/office/drawing/2015/06/chart">
            <c:ext xmlns:c16="http://schemas.microsoft.com/office/drawing/2014/chart" uri="{C3380CC4-5D6E-409C-BE32-E72D297353CC}">
              <c16:uniqueId val="{00000007-D62F-48AC-B574-016D400C51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13.68</c:v>
                </c:pt>
                <c:pt idx="2">
                  <c:v>#N/A</c:v>
                </c:pt>
                <c:pt idx="3">
                  <c:v>10.49</c:v>
                </c:pt>
                <c:pt idx="4">
                  <c:v>#N/A</c:v>
                </c:pt>
                <c:pt idx="5">
                  <c:v>8.99</c:v>
                </c:pt>
                <c:pt idx="6">
                  <c:v>#N/A</c:v>
                </c:pt>
                <c:pt idx="7">
                  <c:v>6.39</c:v>
                </c:pt>
                <c:pt idx="8">
                  <c:v>#N/A</c:v>
                </c:pt>
                <c:pt idx="9">
                  <c:v>7.07</c:v>
                </c:pt>
              </c:numCache>
            </c:numRef>
          </c:val>
          <c:extLst xmlns:c16r2="http://schemas.microsoft.com/office/drawing/2015/06/chart">
            <c:ext xmlns:c16="http://schemas.microsoft.com/office/drawing/2014/chart" uri="{C3380CC4-5D6E-409C-BE32-E72D297353CC}">
              <c16:uniqueId val="{00000008-D62F-48AC-B574-016D400C51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12.55</c:v>
                </c:pt>
                <c:pt idx="2">
                  <c:v>#N/A</c:v>
                </c:pt>
                <c:pt idx="3">
                  <c:v>15.23</c:v>
                </c:pt>
                <c:pt idx="4">
                  <c:v>#N/A</c:v>
                </c:pt>
                <c:pt idx="5">
                  <c:v>10.64</c:v>
                </c:pt>
                <c:pt idx="6">
                  <c:v>#N/A</c:v>
                </c:pt>
                <c:pt idx="7">
                  <c:v>5.25</c:v>
                </c:pt>
                <c:pt idx="8">
                  <c:v>#N/A</c:v>
                </c:pt>
                <c:pt idx="9">
                  <c:v>12.4</c:v>
                </c:pt>
              </c:numCache>
            </c:numRef>
          </c:val>
          <c:extLst xmlns:c16r2="http://schemas.microsoft.com/office/drawing/2015/06/chart">
            <c:ext xmlns:c16="http://schemas.microsoft.com/office/drawing/2014/chart" uri="{C3380CC4-5D6E-409C-BE32-E72D297353CC}">
              <c16:uniqueId val="{00000009-D62F-48AC-B574-016D400C5187}"/>
            </c:ext>
          </c:extLst>
        </c:ser>
        <c:dLbls>
          <c:showLegendKey val="0"/>
          <c:showVal val="0"/>
          <c:showCatName val="0"/>
          <c:showSerName val="0"/>
          <c:showPercent val="0"/>
          <c:showBubbleSize val="0"/>
        </c:dLbls>
        <c:gapWidth val="150"/>
        <c:overlap val="100"/>
        <c:axId val="368971496"/>
        <c:axId val="368972672"/>
      </c:barChart>
      <c:catAx>
        <c:axId val="36897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972672"/>
        <c:crosses val="autoZero"/>
        <c:auto val="1"/>
        <c:lblAlgn val="ctr"/>
        <c:lblOffset val="100"/>
        <c:tickLblSkip val="1"/>
        <c:tickMarkSkip val="1"/>
        <c:noMultiLvlLbl val="0"/>
      </c:catAx>
      <c:valAx>
        <c:axId val="36897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971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464</c:v>
                </c:pt>
                <c:pt idx="5">
                  <c:v>436</c:v>
                </c:pt>
                <c:pt idx="8">
                  <c:v>441</c:v>
                </c:pt>
                <c:pt idx="11">
                  <c:v>445</c:v>
                </c:pt>
                <c:pt idx="14">
                  <c:v>453</c:v>
                </c:pt>
              </c:numCache>
            </c:numRef>
          </c:val>
          <c:extLst xmlns:c16r2="http://schemas.microsoft.com/office/drawing/2015/06/chart">
            <c:ext xmlns:c16="http://schemas.microsoft.com/office/drawing/2014/chart" uri="{C3380CC4-5D6E-409C-BE32-E72D297353CC}">
              <c16:uniqueId val="{00000000-ECFA-43D4-A775-ACD652BCE4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FA-43D4-A775-ACD652BCE4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CFA-43D4-A775-ACD652BCE4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60</c:v>
                </c:pt>
                <c:pt idx="3">
                  <c:v>61</c:v>
                </c:pt>
                <c:pt idx="6">
                  <c:v>62</c:v>
                </c:pt>
                <c:pt idx="9">
                  <c:v>61</c:v>
                </c:pt>
                <c:pt idx="12">
                  <c:v>63</c:v>
                </c:pt>
              </c:numCache>
            </c:numRef>
          </c:val>
          <c:extLst xmlns:c16r2="http://schemas.microsoft.com/office/drawing/2015/06/chart">
            <c:ext xmlns:c16="http://schemas.microsoft.com/office/drawing/2014/chart" uri="{C3380CC4-5D6E-409C-BE32-E72D297353CC}">
              <c16:uniqueId val="{00000003-ECFA-43D4-A775-ACD652BCE4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c:v>
                </c:pt>
                <c:pt idx="3">
                  <c:v>267</c:v>
                </c:pt>
                <c:pt idx="6">
                  <c:v>316</c:v>
                </c:pt>
                <c:pt idx="9">
                  <c:v>276</c:v>
                </c:pt>
                <c:pt idx="12">
                  <c:v>272</c:v>
                </c:pt>
              </c:numCache>
            </c:numRef>
          </c:val>
          <c:extLst xmlns:c16r2="http://schemas.microsoft.com/office/drawing/2015/06/chart">
            <c:ext xmlns:c16="http://schemas.microsoft.com/office/drawing/2014/chart" uri="{C3380CC4-5D6E-409C-BE32-E72D297353CC}">
              <c16:uniqueId val="{00000004-ECFA-43D4-A775-ACD652BCE4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FA-43D4-A775-ACD652BCE4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FA-43D4-A775-ACD652BCE4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433</c:v>
                </c:pt>
                <c:pt idx="3">
                  <c:v>332</c:v>
                </c:pt>
                <c:pt idx="6">
                  <c:v>304</c:v>
                </c:pt>
                <c:pt idx="9">
                  <c:v>318</c:v>
                </c:pt>
                <c:pt idx="12">
                  <c:v>335</c:v>
                </c:pt>
              </c:numCache>
            </c:numRef>
          </c:val>
          <c:extLst xmlns:c16r2="http://schemas.microsoft.com/office/drawing/2015/06/chart">
            <c:ext xmlns:c16="http://schemas.microsoft.com/office/drawing/2014/chart" uri="{C3380CC4-5D6E-409C-BE32-E72D297353CC}">
              <c16:uniqueId val="{00000007-ECFA-43D4-A775-ACD652BCE4AD}"/>
            </c:ext>
          </c:extLst>
        </c:ser>
        <c:dLbls>
          <c:showLegendKey val="0"/>
          <c:showVal val="0"/>
          <c:showCatName val="0"/>
          <c:showSerName val="0"/>
          <c:showPercent val="0"/>
          <c:showBubbleSize val="0"/>
        </c:dLbls>
        <c:gapWidth val="100"/>
        <c:overlap val="100"/>
        <c:axId val="368973848"/>
        <c:axId val="368974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312</c:v>
                </c:pt>
                <c:pt idx="2">
                  <c:v>#N/A</c:v>
                </c:pt>
                <c:pt idx="3">
                  <c:v>#N/A</c:v>
                </c:pt>
                <c:pt idx="4">
                  <c:v>224</c:v>
                </c:pt>
                <c:pt idx="5">
                  <c:v>#N/A</c:v>
                </c:pt>
                <c:pt idx="6">
                  <c:v>#N/A</c:v>
                </c:pt>
                <c:pt idx="7">
                  <c:v>241</c:v>
                </c:pt>
                <c:pt idx="8">
                  <c:v>#N/A</c:v>
                </c:pt>
                <c:pt idx="9">
                  <c:v>#N/A</c:v>
                </c:pt>
                <c:pt idx="10">
                  <c:v>210</c:v>
                </c:pt>
                <c:pt idx="11">
                  <c:v>#N/A</c:v>
                </c:pt>
                <c:pt idx="12">
                  <c:v>#N/A</c:v>
                </c:pt>
                <c:pt idx="13">
                  <c:v>217</c:v>
                </c:pt>
                <c:pt idx="14">
                  <c:v>#N/A</c:v>
                </c:pt>
              </c:numCache>
            </c:numRef>
          </c:val>
          <c:smooth val="0"/>
          <c:extLst xmlns:c16r2="http://schemas.microsoft.com/office/drawing/2015/06/chart">
            <c:ext xmlns:c16="http://schemas.microsoft.com/office/drawing/2014/chart" uri="{C3380CC4-5D6E-409C-BE32-E72D297353CC}">
              <c16:uniqueId val="{00000008-ECFA-43D4-A775-ACD652BCE4AD}"/>
            </c:ext>
          </c:extLst>
        </c:ser>
        <c:dLbls>
          <c:showLegendKey val="0"/>
          <c:showVal val="0"/>
          <c:showCatName val="0"/>
          <c:showSerName val="0"/>
          <c:showPercent val="0"/>
          <c:showBubbleSize val="0"/>
        </c:dLbls>
        <c:marker val="1"/>
        <c:smooth val="0"/>
        <c:axId val="368973848"/>
        <c:axId val="368974632"/>
      </c:lineChart>
      <c:catAx>
        <c:axId val="36897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974632"/>
        <c:crosses val="autoZero"/>
        <c:auto val="1"/>
        <c:lblAlgn val="ctr"/>
        <c:lblOffset val="100"/>
        <c:tickLblSkip val="1"/>
        <c:tickMarkSkip val="1"/>
        <c:noMultiLvlLbl val="0"/>
      </c:catAx>
      <c:valAx>
        <c:axId val="36897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97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5524</c:v>
                </c:pt>
                <c:pt idx="5">
                  <c:v>5533</c:v>
                </c:pt>
                <c:pt idx="8">
                  <c:v>5372</c:v>
                </c:pt>
                <c:pt idx="11">
                  <c:v>5261</c:v>
                </c:pt>
                <c:pt idx="14">
                  <c:v>5121</c:v>
                </c:pt>
              </c:numCache>
            </c:numRef>
          </c:val>
          <c:extLst xmlns:c16r2="http://schemas.microsoft.com/office/drawing/2015/06/chart">
            <c:ext xmlns:c16="http://schemas.microsoft.com/office/drawing/2014/chart" uri="{C3380CC4-5D6E-409C-BE32-E72D297353CC}">
              <c16:uniqueId val="{00000000-3439-4131-988C-BBDF7876F1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c:v>
                </c:pt>
                <c:pt idx="5">
                  <c:v>18</c:v>
                </c:pt>
                <c:pt idx="8">
                  <c:v>14</c:v>
                </c:pt>
                <c:pt idx="11">
                  <c:v>1</c:v>
                </c:pt>
                <c:pt idx="14">
                  <c:v>0</c:v>
                </c:pt>
              </c:numCache>
            </c:numRef>
          </c:val>
          <c:extLst xmlns:c16r2="http://schemas.microsoft.com/office/drawing/2015/06/chart">
            <c:ext xmlns:c16="http://schemas.microsoft.com/office/drawing/2014/chart" uri="{C3380CC4-5D6E-409C-BE32-E72D297353CC}">
              <c16:uniqueId val="{00000001-3439-4131-988C-BBDF7876F1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2600</c:v>
                </c:pt>
                <c:pt idx="5">
                  <c:v>2556</c:v>
                </c:pt>
                <c:pt idx="8">
                  <c:v>2568</c:v>
                </c:pt>
                <c:pt idx="11">
                  <c:v>2783</c:v>
                </c:pt>
                <c:pt idx="14">
                  <c:v>2073</c:v>
                </c:pt>
              </c:numCache>
            </c:numRef>
          </c:val>
          <c:extLst xmlns:c16r2="http://schemas.microsoft.com/office/drawing/2015/06/chart">
            <c:ext xmlns:c16="http://schemas.microsoft.com/office/drawing/2014/chart" uri="{C3380CC4-5D6E-409C-BE32-E72D297353CC}">
              <c16:uniqueId val="{00000002-3439-4131-988C-BBDF7876F1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39-4131-988C-BBDF7876F1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39-4131-988C-BBDF7876F1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39-4131-988C-BBDF7876F1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960</c:v>
                </c:pt>
                <c:pt idx="3">
                  <c:v>986</c:v>
                </c:pt>
                <c:pt idx="6">
                  <c:v>888</c:v>
                </c:pt>
                <c:pt idx="9">
                  <c:v>828</c:v>
                </c:pt>
                <c:pt idx="12">
                  <c:v>776</c:v>
                </c:pt>
              </c:numCache>
            </c:numRef>
          </c:val>
          <c:extLst xmlns:c16r2="http://schemas.microsoft.com/office/drawing/2015/06/chart">
            <c:ext xmlns:c16="http://schemas.microsoft.com/office/drawing/2014/chart" uri="{C3380CC4-5D6E-409C-BE32-E72D297353CC}">
              <c16:uniqueId val="{00000006-3439-4131-988C-BBDF7876F1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348</c:v>
                </c:pt>
                <c:pt idx="3">
                  <c:v>319</c:v>
                </c:pt>
                <c:pt idx="6">
                  <c:v>276</c:v>
                </c:pt>
                <c:pt idx="9">
                  <c:v>230</c:v>
                </c:pt>
                <c:pt idx="12">
                  <c:v>184</c:v>
                </c:pt>
              </c:numCache>
            </c:numRef>
          </c:val>
          <c:extLst xmlns:c16r2="http://schemas.microsoft.com/office/drawing/2015/06/chart">
            <c:ext xmlns:c16="http://schemas.microsoft.com/office/drawing/2014/chart" uri="{C3380CC4-5D6E-409C-BE32-E72D297353CC}">
              <c16:uniqueId val="{00000007-3439-4131-988C-BBDF7876F1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4141</c:v>
                </c:pt>
                <c:pt idx="3">
                  <c:v>3788</c:v>
                </c:pt>
                <c:pt idx="6">
                  <c:v>3741</c:v>
                </c:pt>
                <c:pt idx="9">
                  <c:v>3651</c:v>
                </c:pt>
                <c:pt idx="12">
                  <c:v>3616</c:v>
                </c:pt>
              </c:numCache>
            </c:numRef>
          </c:val>
          <c:extLst xmlns:c16r2="http://schemas.microsoft.com/office/drawing/2015/06/chart">
            <c:ext xmlns:c16="http://schemas.microsoft.com/office/drawing/2014/chart" uri="{C3380CC4-5D6E-409C-BE32-E72D297353CC}">
              <c16:uniqueId val="{00000008-3439-4131-988C-BBDF7876F1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439-4131-988C-BBDF7876F1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3551</c:v>
                </c:pt>
                <c:pt idx="3">
                  <c:v>3728</c:v>
                </c:pt>
                <c:pt idx="6">
                  <c:v>3718</c:v>
                </c:pt>
                <c:pt idx="9">
                  <c:v>3671</c:v>
                </c:pt>
                <c:pt idx="12">
                  <c:v>3621</c:v>
                </c:pt>
              </c:numCache>
            </c:numRef>
          </c:val>
          <c:extLst xmlns:c16r2="http://schemas.microsoft.com/office/drawing/2015/06/chart">
            <c:ext xmlns:c16="http://schemas.microsoft.com/office/drawing/2014/chart" uri="{C3380CC4-5D6E-409C-BE32-E72D297353CC}">
              <c16:uniqueId val="{0000000A-3439-4131-988C-BBDF7876F1AF}"/>
            </c:ext>
          </c:extLst>
        </c:ser>
        <c:dLbls>
          <c:showLegendKey val="0"/>
          <c:showVal val="0"/>
          <c:showCatName val="0"/>
          <c:showSerName val="0"/>
          <c:showPercent val="0"/>
          <c:showBubbleSize val="0"/>
        </c:dLbls>
        <c:gapWidth val="100"/>
        <c:overlap val="100"/>
        <c:axId val="481669080"/>
        <c:axId val="48166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853</c:v>
                </c:pt>
                <c:pt idx="2">
                  <c:v>#N/A</c:v>
                </c:pt>
                <c:pt idx="3">
                  <c:v>#N/A</c:v>
                </c:pt>
                <c:pt idx="4">
                  <c:v>714</c:v>
                </c:pt>
                <c:pt idx="5">
                  <c:v>#N/A</c:v>
                </c:pt>
                <c:pt idx="6">
                  <c:v>#N/A</c:v>
                </c:pt>
                <c:pt idx="7">
                  <c:v>670</c:v>
                </c:pt>
                <c:pt idx="8">
                  <c:v>#N/A</c:v>
                </c:pt>
                <c:pt idx="9">
                  <c:v>#N/A</c:v>
                </c:pt>
                <c:pt idx="10">
                  <c:v>336</c:v>
                </c:pt>
                <c:pt idx="11">
                  <c:v>#N/A</c:v>
                </c:pt>
                <c:pt idx="12">
                  <c:v>#N/A</c:v>
                </c:pt>
                <c:pt idx="13">
                  <c:v>1003</c:v>
                </c:pt>
                <c:pt idx="14">
                  <c:v>#N/A</c:v>
                </c:pt>
              </c:numCache>
            </c:numRef>
          </c:val>
          <c:smooth val="0"/>
          <c:extLst xmlns:c16r2="http://schemas.microsoft.com/office/drawing/2015/06/chart">
            <c:ext xmlns:c16="http://schemas.microsoft.com/office/drawing/2014/chart" uri="{C3380CC4-5D6E-409C-BE32-E72D297353CC}">
              <c16:uniqueId val="{0000000B-3439-4131-988C-BBDF7876F1AF}"/>
            </c:ext>
          </c:extLst>
        </c:ser>
        <c:dLbls>
          <c:showLegendKey val="0"/>
          <c:showVal val="0"/>
          <c:showCatName val="0"/>
          <c:showSerName val="0"/>
          <c:showPercent val="0"/>
          <c:showBubbleSize val="0"/>
        </c:dLbls>
        <c:marker val="1"/>
        <c:smooth val="0"/>
        <c:axId val="481669080"/>
        <c:axId val="481663984"/>
      </c:lineChart>
      <c:catAx>
        <c:axId val="48166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663984"/>
        <c:crosses val="autoZero"/>
        <c:auto val="1"/>
        <c:lblAlgn val="ctr"/>
        <c:lblOffset val="100"/>
        <c:tickLblSkip val="1"/>
        <c:tickMarkSkip val="1"/>
        <c:noMultiLvlLbl val="0"/>
      </c:catAx>
      <c:valAx>
        <c:axId val="48166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66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1389</c:v>
                </c:pt>
                <c:pt idx="1">
                  <c:v>1390</c:v>
                </c:pt>
                <c:pt idx="2">
                  <c:v>838</c:v>
                </c:pt>
              </c:numCache>
            </c:numRef>
          </c:val>
          <c:extLst xmlns:c16r2="http://schemas.microsoft.com/office/drawing/2015/06/chart">
            <c:ext xmlns:c16="http://schemas.microsoft.com/office/drawing/2014/chart" uri="{C3380CC4-5D6E-409C-BE32-E72D297353CC}">
              <c16:uniqueId val="{00000000-8DC9-4BCD-8E7D-3FD41BBA56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83</c:v>
                </c:pt>
                <c:pt idx="1">
                  <c:v>83</c:v>
                </c:pt>
                <c:pt idx="2">
                  <c:v>83</c:v>
                </c:pt>
              </c:numCache>
            </c:numRef>
          </c:val>
          <c:extLst xmlns:c16r2="http://schemas.microsoft.com/office/drawing/2015/06/chart">
            <c:ext xmlns:c16="http://schemas.microsoft.com/office/drawing/2014/chart" uri="{C3380CC4-5D6E-409C-BE32-E72D297353CC}">
              <c16:uniqueId val="{00000001-8DC9-4BCD-8E7D-3FD41BBA56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866</c:v>
                </c:pt>
                <c:pt idx="1">
                  <c:v>1049</c:v>
                </c:pt>
                <c:pt idx="2">
                  <c:v>1179</c:v>
                </c:pt>
              </c:numCache>
            </c:numRef>
          </c:val>
          <c:extLst xmlns:c16r2="http://schemas.microsoft.com/office/drawing/2015/06/chart">
            <c:ext xmlns:c16="http://schemas.microsoft.com/office/drawing/2014/chart" uri="{C3380CC4-5D6E-409C-BE32-E72D297353CC}">
              <c16:uniqueId val="{00000002-8DC9-4BCD-8E7D-3FD41BBA56B3}"/>
            </c:ext>
          </c:extLst>
        </c:ser>
        <c:dLbls>
          <c:showLegendKey val="0"/>
          <c:showVal val="0"/>
          <c:showCatName val="0"/>
          <c:showSerName val="0"/>
          <c:showPercent val="0"/>
          <c:showBubbleSize val="0"/>
        </c:dLbls>
        <c:gapWidth val="120"/>
        <c:overlap val="100"/>
        <c:axId val="481662808"/>
        <c:axId val="481668296"/>
      </c:barChart>
      <c:catAx>
        <c:axId val="48166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1668296"/>
        <c:crosses val="autoZero"/>
        <c:auto val="1"/>
        <c:lblAlgn val="ctr"/>
        <c:lblOffset val="100"/>
        <c:tickLblSkip val="1"/>
        <c:tickMarkSkip val="1"/>
        <c:noMultiLvlLbl val="0"/>
      </c:catAx>
      <c:valAx>
        <c:axId val="481668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166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72-4D2C-9D90-BBAD7C7C84E3}"/>
                </c:ext>
                <c:ext xmlns:c15="http://schemas.microsoft.com/office/drawing/2012/chart" uri="{CE6537A1-D6FC-4f65-9D91-7224C49458BB}">
                  <c15:dlblFieldTable>
                    <c15:dlblFTEntry>
                      <c15:txfldGUID>{947C3800-9C6B-4F2E-97A4-6D420AC83E31}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72-4D2C-9D90-BBAD7C7C84E3}"/>
                </c:ext>
                <c:ext xmlns:c15="http://schemas.microsoft.com/office/drawing/2012/chart" uri="{CE6537A1-D6FC-4f65-9D91-7224C49458BB}">
                  <c15:dlblFieldTable>
                    <c15:dlblFTEntry>
                      <c15:txfldGUID>{48ACBF98-6798-4A5B-B66E-1071803CA358}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72-4D2C-9D90-BBAD7C7C84E3}"/>
                </c:ext>
                <c:ext xmlns:c15="http://schemas.microsoft.com/office/drawing/2012/chart" uri="{CE6537A1-D6FC-4f65-9D91-7224C49458BB}">
                  <c15:dlblFieldTable>
                    <c15:dlblFTEntry>
                      <c15:txfldGUID>{329C12F2-F08B-457F-A7C6-FC255305DC18}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72-4D2C-9D90-BBAD7C7C84E3}"/>
                </c:ext>
                <c:ext xmlns:c15="http://schemas.microsoft.com/office/drawing/2012/chart" uri="{CE6537A1-D6FC-4f65-9D91-7224C49458BB}">
                  <c15:dlblFieldTable>
                    <c15:dlblFTEntry>
                      <c15:txfldGUID>{8CEB150A-4FF1-4ECF-BF69-5804699ECAB9}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72-4D2C-9D90-BBAD7C7C84E3}"/>
                </c:ext>
                <c:ext xmlns:c15="http://schemas.microsoft.com/office/drawing/2012/chart" uri="{CE6537A1-D6FC-4f65-9D91-7224C49458BB}">
                  <c15:dlblFieldTable>
                    <c15:dlblFTEntry>
                      <c15:txfldGUID>{5D3239D9-8657-4FAA-8F41-867E8E1CA0A8}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72-4D2C-9D90-BBAD7C7C84E3}"/>
                </c:ext>
                <c:ext xmlns:c15="http://schemas.microsoft.com/office/drawing/2012/chart" uri="{CE6537A1-D6FC-4f65-9D91-7224C49458BB}">
                  <c15:dlblFieldTable>
                    <c15:dlblFTEntry>
                      <c15:txfldGUID>{A217A289-0A81-4C27-BCB8-DAEEC897C4F1}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72-4D2C-9D90-BBAD7C7C84E3}"/>
                </c:ext>
                <c:ext xmlns:c15="http://schemas.microsoft.com/office/drawing/2012/chart" uri="{CE6537A1-D6FC-4f65-9D91-7224C49458BB}">
                  <c15:dlblFieldTable>
                    <c15:dlblFTEntry>
                      <c15:txfldGUID>{1E26ABA1-E8DD-41ED-BF66-FCF682FEEAC2}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72-4D2C-9D90-BBAD7C7C84E3}"/>
                </c:ext>
                <c:ext xmlns:c15="http://schemas.microsoft.com/office/drawing/2012/chart" uri="{CE6537A1-D6FC-4f65-9D91-7224C49458BB}">
                  <c15:dlblFieldTable>
                    <c15:dlblFTEntry>
                      <c15:txfldGUID>{91955C80-19BB-44F7-B9D3-3AEA4CA6F18A}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72-4D2C-9D90-BBAD7C7C84E3}"/>
                </c:ext>
                <c:ext xmlns:c15="http://schemas.microsoft.com/office/drawing/2012/chart" uri="{CE6537A1-D6FC-4f65-9D91-7224C49458BB}">
                  <c15:dlblFieldTable>
                    <c15:dlblFTEntry>
                      <c15:txfldGUID>{9839781E-CB07-494F-8FD0-49957A192D2D}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672-4D2C-9D90-BBAD7C7C84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72-4D2C-9D90-BBAD7C7C84E3}"/>
                </c:ext>
                <c:ext xmlns:c15="http://schemas.microsoft.com/office/drawing/2012/chart" uri="{CE6537A1-D6FC-4f65-9D91-7224C49458BB}">
                  <c15:dlblFieldTable>
                    <c15:dlblFTEntry>
                      <c15:txfldGUID>{EBABCEAF-AA87-4C77-AF4A-2C95343E7A56}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72-4D2C-9D90-BBAD7C7C84E3}"/>
                </c:ext>
                <c:ext xmlns:c15="http://schemas.microsoft.com/office/drawing/2012/chart" uri="{CE6537A1-D6FC-4f65-9D91-7224C49458BB}">
                  <c15:dlblFieldTable>
                    <c15:dlblFTEntry>
                      <c15:txfldGUID>{B3916B65-08FF-4A3F-93B9-CEA7C56EB3FB}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72-4D2C-9D90-BBAD7C7C84E3}"/>
                </c:ext>
                <c:ext xmlns:c15="http://schemas.microsoft.com/office/drawing/2012/chart" uri="{CE6537A1-D6FC-4f65-9D91-7224C49458BB}">
                  <c15:dlblFieldTable>
                    <c15:dlblFTEntry>
                      <c15:txfldGUID>{045D0B78-CB80-4CED-8193-218F4EF00AD2}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72-4D2C-9D90-BBAD7C7C84E3}"/>
                </c:ext>
                <c:ext xmlns:c15="http://schemas.microsoft.com/office/drawing/2012/chart" uri="{CE6537A1-D6FC-4f65-9D91-7224C49458BB}">
                  <c15:dlblFieldTable>
                    <c15:dlblFTEntry>
                      <c15:txfldGUID>{F8B050E5-2C57-4CF9-9D22-7FB272EE21FE}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72-4D2C-9D90-BBAD7C7C84E3}"/>
                </c:ext>
                <c:ext xmlns:c15="http://schemas.microsoft.com/office/drawing/2012/chart" uri="{CE6537A1-D6FC-4f65-9D91-7224C49458BB}">
                  <c15:dlblFieldTable>
                    <c15:dlblFTEntry>
                      <c15:txfldGUID>{96C759E7-3AD8-4A1B-BB17-29F8ACC9399A}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72-4D2C-9D90-BBAD7C7C84E3}"/>
                </c:ext>
                <c:ext xmlns:c15="http://schemas.microsoft.com/office/drawing/2012/chart" uri="{CE6537A1-D6FC-4f65-9D91-7224C49458BB}">
                  <c15:dlblFieldTable>
                    <c15:dlblFTEntry>
                      <c15:txfldGUID>{1CB52CBD-8007-456A-9128-51161EB618C8}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72-4D2C-9D90-BBAD7C7C84E3}"/>
                </c:ext>
                <c:ext xmlns:c15="http://schemas.microsoft.com/office/drawing/2012/chart" uri="{CE6537A1-D6FC-4f65-9D91-7224C49458BB}">
                  <c15:dlblFieldTable>
                    <c15:dlblFTEntry>
                      <c15:txfldGUID>{E567358F-4E9D-4ED9-95BE-2362B550B9C9}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72-4D2C-9D90-BBAD7C7C84E3}"/>
                </c:ext>
                <c:ext xmlns:c15="http://schemas.microsoft.com/office/drawing/2012/chart" uri="{CE6537A1-D6FC-4f65-9D91-7224C49458BB}">
                  <c15:dlblFieldTable>
                    <c15:dlblFTEntry>
                      <c15:txfldGUID>{CB8C02A9-7BF7-481A-9A3D-D46FDF8CEBA1}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72-4D2C-9D90-BBAD7C7C84E3}"/>
                </c:ext>
                <c:ext xmlns:c15="http://schemas.microsoft.com/office/drawing/2012/chart" uri="{CE6537A1-D6FC-4f65-9D91-7224C49458BB}">
                  <c15:dlblFieldTable>
                    <c15:dlblFTEntry>
                      <c15:txfldGUID>{3EC48C33-CEF2-40F7-92F1-C4D5BED2762F}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4672-4D2C-9D90-BBAD7C7C84E3}"/>
            </c:ext>
          </c:extLst>
        </c:ser>
        <c:dLbls>
          <c:showLegendKey val="0"/>
          <c:showVal val="1"/>
          <c:showCatName val="0"/>
          <c:showSerName val="0"/>
          <c:showPercent val="0"/>
          <c:showBubbleSize val="0"/>
        </c:dLbls>
        <c:axId val="481665552"/>
        <c:axId val="481665944"/>
      </c:scatterChart>
      <c:valAx>
        <c:axId val="481665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665944"/>
        <c:crosses val="autoZero"/>
        <c:crossBetween val="midCat"/>
      </c:valAx>
      <c:valAx>
        <c:axId val="481665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665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23-4EC0-B513-FD62CA5A48E1}"/>
                </c:ext>
                <c:ext xmlns:c15="http://schemas.microsoft.com/office/drawing/2012/chart" uri="{CE6537A1-D6FC-4f65-9D91-7224C49458BB}">
                  <c15:layout/>
                  <c15:dlblFieldTable>
                    <c15:dlblFTEntry>
                      <c15:txfldGUID>{AA99F79D-0BFB-4B64-BCB9-D109BFDFDFBE}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23-4EC0-B513-FD62CA5A48E1}"/>
                </c:ext>
                <c:ext xmlns:c15="http://schemas.microsoft.com/office/drawing/2012/chart" uri="{CE6537A1-D6FC-4f65-9D91-7224C49458BB}">
                  <c15:dlblFieldTable>
                    <c15:dlblFTEntry>
                      <c15:txfldGUID>{079FC557-6F8F-404F-9312-D313B28E9358}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23-4EC0-B513-FD62CA5A48E1}"/>
                </c:ext>
                <c:ext xmlns:c15="http://schemas.microsoft.com/office/drawing/2012/chart" uri="{CE6537A1-D6FC-4f65-9D91-7224C49458BB}">
                  <c15:dlblFieldTable>
                    <c15:dlblFTEntry>
                      <c15:txfldGUID>{FC83143A-7988-41E9-B438-A92FFB7D7439}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23-4EC0-B513-FD62CA5A48E1}"/>
                </c:ext>
                <c:ext xmlns:c15="http://schemas.microsoft.com/office/drawing/2012/chart" uri="{CE6537A1-D6FC-4f65-9D91-7224C49458BB}">
                  <c15:dlblFieldTable>
                    <c15:dlblFTEntry>
                      <c15:txfldGUID>{B2646443-4C20-4E7F-9052-F55C67EEB56B}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23-4EC0-B513-FD62CA5A48E1}"/>
                </c:ext>
                <c:ext xmlns:c15="http://schemas.microsoft.com/office/drawing/2012/chart" uri="{CE6537A1-D6FC-4f65-9D91-7224C49458BB}">
                  <c15:dlblFieldTable>
                    <c15:dlblFTEntry>
                      <c15:txfldGUID>{BB0575A8-D174-40A4-90E2-514C1C797D15}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23-4EC0-B513-FD62CA5A48E1}"/>
                </c:ext>
                <c:ext xmlns:c15="http://schemas.microsoft.com/office/drawing/2012/chart" uri="{CE6537A1-D6FC-4f65-9D91-7224C49458BB}">
                  <c15:layout/>
                  <c15:dlblFieldTable>
                    <c15:dlblFTEntry>
                      <c15:txfldGUID>{0A75393B-7353-4A41-88AF-7375E227E7CB}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23-4EC0-B513-FD62CA5A48E1}"/>
                </c:ext>
                <c:ext xmlns:c15="http://schemas.microsoft.com/office/drawing/2012/chart" uri="{CE6537A1-D6FC-4f65-9D91-7224C49458BB}">
                  <c15:layout/>
                  <c15:dlblFieldTable>
                    <c15:dlblFTEntry>
                      <c15:txfldGUID>{B5CBD564-9436-4F1D-88B8-70AA4DC8C66E}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23-4EC0-B513-FD62CA5A48E1}"/>
                </c:ext>
                <c:ext xmlns:c15="http://schemas.microsoft.com/office/drawing/2012/chart" uri="{CE6537A1-D6FC-4f65-9D91-7224C49458BB}">
                  <c15:layout/>
                  <c15:dlblFieldTable>
                    <c15:dlblFTEntry>
                      <c15:txfldGUID>{8E9FEAFF-02E7-4EE5-8219-A22458618743}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23-4EC0-B513-FD62CA5A48E1}"/>
                </c:ext>
                <c:ext xmlns:c15="http://schemas.microsoft.com/office/drawing/2012/chart" uri="{CE6537A1-D6FC-4f65-9D91-7224C49458BB}">
                  <c15:layout/>
                  <c15:dlblFieldTable>
                    <c15:dlblFTEntry>
                      <c15:txfldGUID>{04CF43A0-45EB-4B73-80A4-EC4708DEDEEA}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11.6</c:v>
                </c:pt>
                <c:pt idx="16">
                  <c:v>10.199999999999999</c:v>
                </c:pt>
                <c:pt idx="24">
                  <c:v>8.8000000000000007</c:v>
                </c:pt>
                <c:pt idx="32">
                  <c:v>8.9</c:v>
                </c:pt>
              </c:numCache>
            </c:numRef>
          </c:xVal>
          <c:yVal>
            <c:numRef>
              <c:f>公会計指標分析・財政指標組合せ分析表!$BP$73:$DC$73</c:f>
              <c:numCache>
                <c:formatCode>#,##0.0;"▲ "#,##0.0</c:formatCode>
                <c:ptCount val="40"/>
                <c:pt idx="0">
                  <c:v>34.1</c:v>
                </c:pt>
                <c:pt idx="8">
                  <c:v>27.7</c:v>
                </c:pt>
                <c:pt idx="16">
                  <c:v>26.3</c:v>
                </c:pt>
                <c:pt idx="24">
                  <c:v>13.3</c:v>
                </c:pt>
                <c:pt idx="32">
                  <c:v>40.700000000000003</c:v>
                </c:pt>
              </c:numCache>
            </c:numRef>
          </c:yVal>
          <c:smooth val="0"/>
          <c:extLst xmlns:c16r2="http://schemas.microsoft.com/office/drawing/2015/06/chart">
            <c:ext xmlns:c16="http://schemas.microsoft.com/office/drawing/2014/chart" uri="{C3380CC4-5D6E-409C-BE32-E72D297353CC}">
              <c16:uniqueId val="{00000009-8F23-4EC0-B513-FD62CA5A48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23-4EC0-B513-FD62CA5A48E1}"/>
                </c:ext>
                <c:ext xmlns:c15="http://schemas.microsoft.com/office/drawing/2012/chart" uri="{CE6537A1-D6FC-4f65-9D91-7224C49458BB}">
                  <c15:layout/>
                  <c15:dlblFieldTable>
                    <c15:dlblFTEntry>
                      <c15:txfldGUID>{338D280E-2983-4AC1-9A88-6C4F5E199814}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F23-4EC0-B513-FD62CA5A48E1}"/>
                </c:ext>
                <c:ext xmlns:c15="http://schemas.microsoft.com/office/drawing/2012/chart" uri="{CE6537A1-D6FC-4f65-9D91-7224C49458BB}">
                  <c15:dlblFieldTable>
                    <c15:dlblFTEntry>
                      <c15:txfldGUID>{D06B47D1-62BF-4D37-8029-ED1F7983FD5F}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F23-4EC0-B513-FD62CA5A48E1}"/>
                </c:ext>
                <c:ext xmlns:c15="http://schemas.microsoft.com/office/drawing/2012/chart" uri="{CE6537A1-D6FC-4f65-9D91-7224C49458BB}">
                  <c15:dlblFieldTable>
                    <c15:dlblFTEntry>
                      <c15:txfldGUID>{950EDB34-463F-45BB-8F18-C9607A2AEABC}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F23-4EC0-B513-FD62CA5A48E1}"/>
                </c:ext>
                <c:ext xmlns:c15="http://schemas.microsoft.com/office/drawing/2012/chart" uri="{CE6537A1-D6FC-4f65-9D91-7224C49458BB}">
                  <c15:dlblFieldTable>
                    <c15:dlblFTEntry>
                      <c15:txfldGUID>{7BEDF826-9156-4174-88DB-DEB47103A635}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F23-4EC0-B513-FD62CA5A48E1}"/>
                </c:ext>
                <c:ext xmlns:c15="http://schemas.microsoft.com/office/drawing/2012/chart" uri="{CE6537A1-D6FC-4f65-9D91-7224C49458BB}">
                  <c15:dlblFieldTable>
                    <c15:dlblFTEntry>
                      <c15:txfldGUID>{C32B8159-03AC-4E48-B690-09CD2E0650DB}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23-4EC0-B513-FD62CA5A48E1}"/>
                </c:ext>
                <c:ext xmlns:c15="http://schemas.microsoft.com/office/drawing/2012/chart" uri="{CE6537A1-D6FC-4f65-9D91-7224C49458BB}">
                  <c15:layout/>
                  <c15:dlblFieldTable>
                    <c15:dlblFTEntry>
                      <c15:txfldGUID>{B4413E6F-04AE-47E3-A3FB-8FE68B90BAA6}</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3739104614083972E-2"/>
                  <c:y val="-9.789322196550875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23-4EC0-B513-FD62CA5A48E1}"/>
                </c:ext>
                <c:ext xmlns:c15="http://schemas.microsoft.com/office/drawing/2012/chart" uri="{CE6537A1-D6FC-4f65-9D91-7224C49458BB}">
                  <c15:layout/>
                  <c15:dlblFieldTable>
                    <c15:dlblFTEntry>
                      <c15:txfldGUID>{CF233256-8DFC-4542-A5DB-904B2F3C38EF}</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9656878624137311E-2"/>
                  <c:y val="-6.359942790876413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23-4EC0-B513-FD62CA5A48E1}"/>
                </c:ext>
                <c:ext xmlns:c15="http://schemas.microsoft.com/office/drawing/2012/chart" uri="{CE6537A1-D6FC-4f65-9D91-7224C49458BB}">
                  <c15:layout/>
                  <c15:dlblFieldTable>
                    <c15:dlblFTEntry>
                      <c15:txfldGUID>{8AEB656B-61F5-4411-8243-35FA1F8761A7}</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2.575797636424785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23-4EC0-B513-FD62CA5A48E1}"/>
                </c:ext>
                <c:ext xmlns:c15="http://schemas.microsoft.com/office/drawing/2012/chart" uri="{CE6537A1-D6FC-4f65-9D91-7224C49458BB}">
                  <c15:layout/>
                  <c15:dlblFieldTable>
                    <c15:dlblFTEntry>
                      <c15:txfldGUID>{FA0AEAF0-CC5F-4EC5-A153-2593BC733452}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F23-4EC0-B513-FD62CA5A48E1}"/>
            </c:ext>
          </c:extLst>
        </c:ser>
        <c:dLbls>
          <c:showLegendKey val="0"/>
          <c:showVal val="1"/>
          <c:showCatName val="0"/>
          <c:showSerName val="0"/>
          <c:showPercent val="0"/>
          <c:showBubbleSize val="0"/>
        </c:dLbls>
        <c:axId val="481665160"/>
        <c:axId val="481663200"/>
      </c:scatterChart>
      <c:valAx>
        <c:axId val="481665160"/>
        <c:scaling>
          <c:orientation val="minMax"/>
          <c:max val="14.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663200"/>
        <c:crosses val="autoZero"/>
        <c:crossBetween val="midCat"/>
      </c:valAx>
      <c:valAx>
        <c:axId val="481663200"/>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665160"/>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町税のうち、固定資産税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の家屋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償却資産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百万円が減額となったが、土地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百万円の増額や、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町民税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の法人税割</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百万円の増額により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、町税全体としては、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財政力指数は、類似団体平均を上回ってはいるが、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企業誘致の促進や税収の徴収業務の強化に取り組み財源確保に努める。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35076</xdr:rowOff>
    </xdr:from>
    <xdr:to>
      <xdr:col>23</xdr:col>
      <xdr:colOff>133350</xdr:colOff>
      <xdr:row>40</xdr:row>
      <xdr:rowOff>46567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68930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58057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155726</xdr:rowOff>
    </xdr:from>
    <xdr:to>
      <xdr:col>23</xdr:col>
      <xdr:colOff>184150</xdr:colOff>
      <xdr:row>40</xdr:row>
      <xdr:rowOff>85876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803</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分母となる経常一般財源の臨時財政対策債が減少したことや、分子となる人件費の経常的経費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は、老朽化した施設を整備・更新するため水道事業会計や公共下水道事業特別会計へ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の繰出金等の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見込まれるため、行政改革による経常経費の削減、歳入の財源確保に努め、類似団体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平均値へと近づける。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74506</xdr:rowOff>
    </xdr:from>
    <xdr:to>
      <xdr:col>23</xdr:col>
      <xdr:colOff>133350</xdr:colOff>
      <xdr:row>66</xdr:row>
      <xdr:rowOff>118745</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39020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137371</xdr:rowOff>
    </xdr:from>
    <xdr:to>
      <xdr:col>19</xdr:col>
      <xdr:colOff>133350</xdr:colOff>
      <xdr:row>66</xdr:row>
      <xdr:rowOff>74506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128162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137371</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118108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36830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135272</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86571</xdr:rowOff>
    </xdr:from>
    <xdr:to>
      <xdr:col>15</xdr:col>
      <xdr:colOff>133350</xdr:colOff>
      <xdr:row>66</xdr:row>
      <xdr:rowOff>16721</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1498</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新規採用の抑制による職員数の削減や物件費の削減に努めてきたことなどから類似団体内でも低い値になっている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年度に購入したスクールバス費用の皆減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により物件費は減少したが、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退職者の退職手当特別負担金の増により人件費が増加している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。今後も現在の水準を維持できるよう、事務事業評価の実施により事務事業の再編・整理、廃止・統合などによるコストの効率化を図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73468</xdr:rowOff>
    </xdr:from>
    <xdr:to>
      <xdr:col>23</xdr:col>
      <xdr:colOff>133350</xdr:colOff>
      <xdr:row>81</xdr:row>
      <xdr:rowOff>77095</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960918"/>
          <a:ext cx="8382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12427</xdr:rowOff>
    </xdr:from>
    <xdr:to>
      <xdr:col>19</xdr:col>
      <xdr:colOff>133350</xdr:colOff>
      <xdr:row>81</xdr:row>
      <xdr:rowOff>73468</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3899877"/>
          <a:ext cx="889000" cy="6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12427</xdr:rowOff>
    </xdr:from>
    <xdr:to>
      <xdr:col>15</xdr:col>
      <xdr:colOff>82550</xdr:colOff>
      <xdr:row>81</xdr:row>
      <xdr:rowOff>16360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2336800" y="13899877"/>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149805</xdr:rowOff>
    </xdr:from>
    <xdr:to>
      <xdr:col>11</xdr:col>
      <xdr:colOff>31750</xdr:colOff>
      <xdr:row>81</xdr:row>
      <xdr:rowOff>16360</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865805"/>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26295</xdr:rowOff>
    </xdr:from>
    <xdr:to>
      <xdr:col>23</xdr:col>
      <xdr:colOff>184150</xdr:colOff>
      <xdr:row>81</xdr:row>
      <xdr:rowOff>127895</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119022</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8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22668</xdr:rowOff>
    </xdr:from>
    <xdr:to>
      <xdr:col>19</xdr:col>
      <xdr:colOff>184150</xdr:colOff>
      <xdr:row>81</xdr:row>
      <xdr:rowOff>124268</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134445</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67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133077</xdr:rowOff>
    </xdr:from>
    <xdr:to>
      <xdr:col>15</xdr:col>
      <xdr:colOff>133350</xdr:colOff>
      <xdr:row>81</xdr:row>
      <xdr:rowOff>63227</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73404</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6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137010</xdr:rowOff>
    </xdr:from>
    <xdr:to>
      <xdr:col>11</xdr:col>
      <xdr:colOff>82550</xdr:colOff>
      <xdr:row>81</xdr:row>
      <xdr:rowOff>67160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77337</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6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99005</xdr:rowOff>
    </xdr:from>
    <xdr:to>
      <xdr:col>7</xdr:col>
      <xdr:colOff>31750</xdr:colOff>
      <xdr:row>81</xdr:row>
      <xdr:rowOff>29155</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39332</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5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ラスパイレス指数は近年ほぼ同水準で推移している。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今後も引き続き国家公務員に準じた給与構造改革を推進する。また、人事評価制度を効果的に運用し、職責・能力に応じた適正な給与制度を維持する。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更に、ラスパイレス指数の算出基礎となる学歴・勤続年数における分布など、国家公務員の指数との乖離の著しい階層の要因を分析し、適正な給与体制の確立に努める。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138995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67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21166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7122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128411</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7524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の職員数の推移については、事務の効率化や組織体制の見直しなど、少数精鋭による機能的、効率的な行政運営を目指した行財政改革へ取り組む一方で、国・県が行う新たな施策や多様化する行政需要への対応など増加の一途をたどる事務へ対応するため、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の増となっているが、類似団体平均値を下回っている。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五霞町定員管理計画に基づき、少数精鋭を基本とし、事務事業に要する適正な職員数を確保しながら、可能な限り年齢構成の平準化を図るとともに、国や他の地方公共団体の動向を注視し、定員の適正化を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73184</xdr:rowOff>
    </xdr:from>
    <xdr:to>
      <xdr:col>81</xdr:col>
      <xdr:colOff>44450</xdr:colOff>
      <xdr:row>59</xdr:row>
      <xdr:rowOff>82232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188734"/>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73184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16762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52070</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14669</xdr:rowOff>
    </xdr:from>
    <xdr:to>
      <xdr:col>68</xdr:col>
      <xdr:colOff>152400</xdr:colOff>
      <xdr:row>59</xdr:row>
      <xdr:rowOff>52070</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130219"/>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31432</xdr:rowOff>
    </xdr:from>
    <xdr:to>
      <xdr:col>81</xdr:col>
      <xdr:colOff>95250</xdr:colOff>
      <xdr:row>59</xdr:row>
      <xdr:rowOff>133032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47959</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99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22384</xdr:rowOff>
    </xdr:from>
    <xdr:to>
      <xdr:col>77</xdr:col>
      <xdr:colOff>95250</xdr:colOff>
      <xdr:row>59</xdr:row>
      <xdr:rowOff>123984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134161</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90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135319</xdr:rowOff>
    </xdr:from>
    <xdr:to>
      <xdr:col>64</xdr:col>
      <xdr:colOff>152400</xdr:colOff>
      <xdr:row>59</xdr:row>
      <xdr:rowOff>65469</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0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75646</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84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実質公債費比率は、上水道事業や下水道事業、道路整備事業、小中学校の耐震補強事業などの整備に伴い、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年度にかけて年間</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億円前後の地方債を発行したことにより、その償還のために類似団体平均を上回る状況が続いている。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年度は、臨時財政対策債等の据置期間の終了に伴う元金償還が開始されたことにより、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公債費負担は依然として高い数値で推移することが予想されるため、今後も引き続き、普通建設事業費の抑制に努めるとともに、将来にわたる公債費負担の適正化を図る。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90678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71104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42</xdr:row>
      <xdr:rowOff>44704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71104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43</xdr:row>
      <xdr:rowOff>8382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44</xdr:row>
      <xdr:rowOff>58928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38073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基準財政需要額、基金積立金の減により充当可能基金が減少したことから、対前年度比</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新規採用を抑制してきたことから退職手当見込額は抑えてはいるものの、類似団体平均を大きく上回っている。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更なる事務事業の効率化を図るとともに、アウトソーシングの推進など民間活力の活用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、行政コストの削減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を進め、財政の健全化に努める。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77343</xdr:rowOff>
    </xdr:from>
    <xdr:to>
      <xdr:col>81</xdr:col>
      <xdr:colOff>44450</xdr:colOff>
      <xdr:row>15</xdr:row>
      <xdr:rowOff>126280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179800" y="2477643"/>
          <a:ext cx="838200" cy="2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77343</xdr:rowOff>
    </xdr:from>
    <xdr:to>
      <xdr:col>77</xdr:col>
      <xdr:colOff>44450</xdr:colOff>
      <xdr:row>15</xdr:row>
      <xdr:rowOff>10456</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4776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xdr:rowOff>
    </xdr:from>
    <xdr:to>
      <xdr:col>72</xdr:col>
      <xdr:colOff>203200</xdr:colOff>
      <xdr:row>15</xdr:row>
      <xdr:rowOff>21717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58220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21717</xdr:rowOff>
    </xdr:from>
    <xdr:to>
      <xdr:col>68</xdr:col>
      <xdr:colOff>152400</xdr:colOff>
      <xdr:row>15</xdr:row>
      <xdr:rowOff>73194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3512800" y="259346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75480</xdr:rowOff>
    </xdr:from>
    <xdr:to>
      <xdr:col>81</xdr:col>
      <xdr:colOff>95250</xdr:colOff>
      <xdr:row>16</xdr:row>
      <xdr:rowOff>5630</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47557</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6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26543</xdr:rowOff>
    </xdr:from>
    <xdr:to>
      <xdr:col>77</xdr:col>
      <xdr:colOff>95250</xdr:colOff>
      <xdr:row>14</xdr:row>
      <xdr:rowOff>128143</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129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112920</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5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131106</xdr:rowOff>
    </xdr:from>
    <xdr:to>
      <xdr:col>73</xdr:col>
      <xdr:colOff>44450</xdr:colOff>
      <xdr:row>15</xdr:row>
      <xdr:rowOff>61256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5240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46033</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26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142367</xdr:rowOff>
    </xdr:from>
    <xdr:to>
      <xdr:col>68</xdr:col>
      <xdr:colOff>203200</xdr:colOff>
      <xdr:row>15</xdr:row>
      <xdr:rowOff>72517</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57294</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262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22394</xdr:rowOff>
    </xdr:from>
    <xdr:to>
      <xdr:col>64</xdr:col>
      <xdr:colOff>152400</xdr:colOff>
      <xdr:row>15</xdr:row>
      <xdr:rowOff>123994</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3462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108771</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26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退職者の退職手当特別負担金の増加により、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年度以降は類似団体平均値より多くなっているため、人件費の抑制に努め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535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年度は、類似団体平均より下回っているものの、ふるさと応援寄附金業務委託料の増加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スクールバス</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購入</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費用の皆減等により物件費は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も経費の削減に取組み、物件費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圧縮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99241</xdr:rowOff>
    </xdr:from>
    <xdr:to>
      <xdr:col>82</xdr:col>
      <xdr:colOff>107950</xdr:colOff>
      <xdr:row>16</xdr:row>
      <xdr:rowOff>19231</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67099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19231</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710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6169</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710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40459</xdr:rowOff>
    </xdr:from>
    <xdr:to>
      <xdr:col>69</xdr:col>
      <xdr:colOff>92075</xdr:colOff>
      <xdr:row>16</xdr:row>
      <xdr:rowOff>6169</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61220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48441</xdr:rowOff>
    </xdr:from>
    <xdr:to>
      <xdr:col>82</xdr:col>
      <xdr:colOff>158750</xdr:colOff>
      <xdr:row>15</xdr:row>
      <xdr:rowOff>150041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64968</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139881</xdr:rowOff>
    </xdr:from>
    <xdr:to>
      <xdr:col>78</xdr:col>
      <xdr:colOff>120650</xdr:colOff>
      <xdr:row>16</xdr:row>
      <xdr:rowOff>70031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80208</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8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126819</xdr:rowOff>
    </xdr:from>
    <xdr:to>
      <xdr:col>69</xdr:col>
      <xdr:colOff>142875</xdr:colOff>
      <xdr:row>16</xdr:row>
      <xdr:rowOff>56969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41746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161109</xdr:rowOff>
    </xdr:from>
    <xdr:to>
      <xdr:col>65</xdr:col>
      <xdr:colOff>53975</xdr:colOff>
      <xdr:row>15</xdr:row>
      <xdr:rowOff>91259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101436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障害者福祉サービス等給付事業、保育所運営事業の扶助費が増加したことにより、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％となっている。類似団体平均値を大きく上回っており、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少子高齢化により今後も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146050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aseline="0">
              <a:solidFill>
                <a:schemeClr val="dk1"/>
              </a:solidFill>
              <a:effectLst/>
              <a:latin typeface="+mn-lt"/>
              <a:ea typeface="+mn-ea"/>
              <a:cs typeface="+mn-cs"/>
            </a:rPr>
            <a:t>　</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公共下水道事業特別会計繰出金</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が増加したことにより、Ｈ</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類似団体平均を上回っているのは、これまで整備してきた下水道施設の公債費負担や維持管理経費として、下水道特別会計への繰出金が多額と</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なっていることが主な要因である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年度から上下水道施設の包括的な民間委託により維持管理費の削減をしているが、今後も経営の効率化に努め</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aseline="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xmlns=""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xmlns=""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xmlns=""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131572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5671800" y="10071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xmlns=""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127000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4782800" y="99705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26416</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893800" y="9933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161290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004800" y="9897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8" name="その他該当値テキスト">
          <a:extLst>
            <a:ext uri="{FF2B5EF4-FFF2-40B4-BE49-F238E27FC236}">
              <a16:creationId xmlns:a16="http://schemas.microsoft.com/office/drawing/2014/main" xmlns="" id="{00000000-0008-0000-0400-00000C010000}"/>
            </a:ext>
          </a:extLst>
        </xdr:cNvPr>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補助費等のうち消防・救急やごみ処理業務などの一部事務組合に対する負担金が全体の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以上を占めて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保育所運営費委託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あり方について検討し、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適正化</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xmlns=""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xmlns=""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xmlns=""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12700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5671800" y="65140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xmlns=""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67564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4782800" y="6514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67564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893800" y="65232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8128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004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6" name="補助費等該当値テキスト">
          <a:extLst>
            <a:ext uri="{FF2B5EF4-FFF2-40B4-BE49-F238E27FC236}">
              <a16:creationId xmlns:a16="http://schemas.microsoft.com/office/drawing/2014/main" xmlns="" id="{00000000-0008-0000-0400-000046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年度までは、減少傾向にあったものの、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年度は、公共事業等債及び臨時財政対策債等の発行があり、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公債費負担は依然として高い数値で推移することが予想されるため、引き続き、地方債の発行を伴う普通建設事業を抑制し、計画的な事業実施を行いながら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62992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30657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35561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49276</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2209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77</xdr:row>
      <xdr:rowOff>14987</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1320800" y="130794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物件費</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は若干減少したものの、人件費・</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補助費・繰出金</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類似団体平均値を大きく上回っているため、今後も各費目の歳出削減に努め</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3556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5671800" y="136966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152146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4782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79</xdr:row>
      <xdr:rowOff>51563</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4452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78</xdr:row>
      <xdr:rowOff>72137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21663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124206</xdr:rowOff>
    </xdr:from>
    <xdr:to>
      <xdr:col>82</xdr:col>
      <xdr:colOff>158750</xdr:colOff>
      <xdr:row>80</xdr:row>
      <xdr:rowOff>54356</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32783</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138031</xdr:rowOff>
    </xdr:from>
    <xdr:to>
      <xdr:col>29</xdr:col>
      <xdr:colOff>127000</xdr:colOff>
      <xdr:row>19</xdr:row>
      <xdr:rowOff>2626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271756"/>
          <a:ext cx="647700" cy="3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2626</xdr:rowOff>
    </xdr:from>
    <xdr:to>
      <xdr:col>26</xdr:col>
      <xdr:colOff>50800</xdr:colOff>
      <xdr:row>19</xdr:row>
      <xdr:rowOff>24398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307801"/>
          <a:ext cx="698500" cy="2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24398</xdr:rowOff>
    </xdr:from>
    <xdr:to>
      <xdr:col>22</xdr:col>
      <xdr:colOff>114300</xdr:colOff>
      <xdr:row>19</xdr:row>
      <xdr:rowOff>46902</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329573"/>
          <a:ext cx="6985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46902</xdr:rowOff>
    </xdr:from>
    <xdr:to>
      <xdr:col>18</xdr:col>
      <xdr:colOff>177800</xdr:colOff>
      <xdr:row>19</xdr:row>
      <xdr:rowOff>87592</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352077"/>
          <a:ext cx="698500" cy="4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87231</xdr:rowOff>
    </xdr:from>
    <xdr:to>
      <xdr:col>29</xdr:col>
      <xdr:colOff>177800</xdr:colOff>
      <xdr:row>19</xdr:row>
      <xdr:rowOff>17381</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22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59308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19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123276</xdr:rowOff>
    </xdr:from>
    <xdr:to>
      <xdr:col>26</xdr:col>
      <xdr:colOff>101600</xdr:colOff>
      <xdr:row>19</xdr:row>
      <xdr:rowOff>53426</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25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38203</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34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145048</xdr:rowOff>
    </xdr:from>
    <xdr:to>
      <xdr:col>22</xdr:col>
      <xdr:colOff>165100</xdr:colOff>
      <xdr:row>19</xdr:row>
      <xdr:rowOff>75198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27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59975</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3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167552</xdr:rowOff>
    </xdr:from>
    <xdr:to>
      <xdr:col>19</xdr:col>
      <xdr:colOff>38100</xdr:colOff>
      <xdr:row>19</xdr:row>
      <xdr:rowOff>97702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30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82479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36792</xdr:rowOff>
    </xdr:from>
    <xdr:to>
      <xdr:col>15</xdr:col>
      <xdr:colOff>101600</xdr:colOff>
      <xdr:row>19</xdr:row>
      <xdr:rowOff>138392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3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123169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4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84404</xdr:rowOff>
    </xdr:from>
    <xdr:to>
      <xdr:col>29</xdr:col>
      <xdr:colOff>127000</xdr:colOff>
      <xdr:row>35</xdr:row>
      <xdr:rowOff>106617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6694754"/>
          <a:ext cx="647700" cy="2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69182</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67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43694</xdr:rowOff>
    </xdr:from>
    <xdr:to>
      <xdr:col>26</xdr:col>
      <xdr:colOff>50800</xdr:colOff>
      <xdr:row>35</xdr:row>
      <xdr:rowOff>106617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6654044"/>
          <a:ext cx="698500" cy="6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43694</xdr:rowOff>
    </xdr:from>
    <xdr:to>
      <xdr:col>22</xdr:col>
      <xdr:colOff>114300</xdr:colOff>
      <xdr:row>35</xdr:row>
      <xdr:rowOff>89091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6654044"/>
          <a:ext cx="698500" cy="4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253416</xdr:rowOff>
    </xdr:from>
    <xdr:to>
      <xdr:col>18</xdr:col>
      <xdr:colOff>177800</xdr:colOff>
      <xdr:row>35</xdr:row>
      <xdr:rowOff>89091</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520866"/>
          <a:ext cx="698500" cy="17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33604</xdr:rowOff>
    </xdr:from>
    <xdr:to>
      <xdr:col>29</xdr:col>
      <xdr:colOff>177800</xdr:colOff>
      <xdr:row>35</xdr:row>
      <xdr:rowOff>135204</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664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221581</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48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55817</xdr:rowOff>
    </xdr:from>
    <xdr:to>
      <xdr:col>26</xdr:col>
      <xdr:colOff>101600</xdr:colOff>
      <xdr:row>35</xdr:row>
      <xdr:rowOff>157417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666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142194</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75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335794</xdr:rowOff>
    </xdr:from>
    <xdr:to>
      <xdr:col>22</xdr:col>
      <xdr:colOff>165100</xdr:colOff>
      <xdr:row>35</xdr:row>
      <xdr:rowOff>94494</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660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104671</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3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38291</xdr:rowOff>
    </xdr:from>
    <xdr:to>
      <xdr:col>19</xdr:col>
      <xdr:colOff>38100</xdr:colOff>
      <xdr:row>35</xdr:row>
      <xdr:rowOff>139891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664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124668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73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202616</xdr:rowOff>
    </xdr:from>
    <xdr:to>
      <xdr:col>15</xdr:col>
      <xdr:colOff>101600</xdr:colOff>
      <xdr:row>34</xdr:row>
      <xdr:rowOff>304216</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647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314393</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2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170416</xdr:rowOff>
    </xdr:from>
    <xdr:to>
      <xdr:col>24</xdr:col>
      <xdr:colOff>63500</xdr:colOff>
      <xdr:row>37</xdr:row>
      <xdr:rowOff>39429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42616"/>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39429</xdr:rowOff>
    </xdr:from>
    <xdr:to>
      <xdr:col>19</xdr:col>
      <xdr:colOff>177800</xdr:colOff>
      <xdr:row>37</xdr:row>
      <xdr:rowOff>73116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83079"/>
          <a:ext cx="8890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73116</xdr:rowOff>
    </xdr:from>
    <xdr:to>
      <xdr:col>15</xdr:col>
      <xdr:colOff>50800</xdr:colOff>
      <xdr:row>37</xdr:row>
      <xdr:rowOff>103879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16766"/>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103879</xdr:rowOff>
    </xdr:from>
    <xdr:to>
      <xdr:col>10</xdr:col>
      <xdr:colOff>114300</xdr:colOff>
      <xdr:row>37</xdr:row>
      <xdr:rowOff>133893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47529"/>
          <a:ext cx="889000" cy="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119616</xdr:rowOff>
    </xdr:from>
    <xdr:to>
      <xdr:col>24</xdr:col>
      <xdr:colOff>114300</xdr:colOff>
      <xdr:row>37</xdr:row>
      <xdr:rowOff>49766</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98043</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7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160079</xdr:rowOff>
    </xdr:from>
    <xdr:to>
      <xdr:col>20</xdr:col>
      <xdr:colOff>38100</xdr:colOff>
      <xdr:row>37</xdr:row>
      <xdr:rowOff>90229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81356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22316</xdr:rowOff>
    </xdr:from>
    <xdr:to>
      <xdr:col>15</xdr:col>
      <xdr:colOff>101600</xdr:colOff>
      <xdr:row>37</xdr:row>
      <xdr:rowOff>123916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115043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53079</xdr:rowOff>
    </xdr:from>
    <xdr:to>
      <xdr:col>10</xdr:col>
      <xdr:colOff>165100</xdr:colOff>
      <xdr:row>37</xdr:row>
      <xdr:rowOff>154679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145805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83093</xdr:rowOff>
    </xdr:from>
    <xdr:to>
      <xdr:col>6</xdr:col>
      <xdr:colOff>38100</xdr:colOff>
      <xdr:row>38</xdr:row>
      <xdr:rowOff>13243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4370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70829</xdr:rowOff>
    </xdr:from>
    <xdr:to>
      <xdr:col>24</xdr:col>
      <xdr:colOff>63500</xdr:colOff>
      <xdr:row>58</xdr:row>
      <xdr:rowOff>74716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10014929"/>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70829</xdr:rowOff>
    </xdr:from>
    <xdr:to>
      <xdr:col>19</xdr:col>
      <xdr:colOff>177800</xdr:colOff>
      <xdr:row>58</xdr:row>
      <xdr:rowOff>79115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10014929"/>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66663</xdr:rowOff>
    </xdr:from>
    <xdr:to>
      <xdr:col>15</xdr:col>
      <xdr:colOff>50800</xdr:colOff>
      <xdr:row>58</xdr:row>
      <xdr:rowOff>79115</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019300" y="10010763"/>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66663</xdr:rowOff>
    </xdr:from>
    <xdr:to>
      <xdr:col>10</xdr:col>
      <xdr:colOff>114300</xdr:colOff>
      <xdr:row>58</xdr:row>
      <xdr:rowOff>88193</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10010763"/>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23916</xdr:rowOff>
    </xdr:from>
    <xdr:to>
      <xdr:col>24</xdr:col>
      <xdr:colOff>114300</xdr:colOff>
      <xdr:row>58</xdr:row>
      <xdr:rowOff>125516</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9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110293</xdr:rowOff>
    </xdr:from>
    <xdr:ext cx="534377"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88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20029</xdr:rowOff>
    </xdr:from>
    <xdr:to>
      <xdr:col>20</xdr:col>
      <xdr:colOff>38100</xdr:colOff>
      <xdr:row>58</xdr:row>
      <xdr:rowOff>121629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9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112756</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100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28315</xdr:rowOff>
    </xdr:from>
    <xdr:to>
      <xdr:col>15</xdr:col>
      <xdr:colOff>101600</xdr:colOff>
      <xdr:row>58</xdr:row>
      <xdr:rowOff>129915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121042</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100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15863</xdr:rowOff>
    </xdr:from>
    <xdr:to>
      <xdr:col>10</xdr:col>
      <xdr:colOff>165100</xdr:colOff>
      <xdr:row>58</xdr:row>
      <xdr:rowOff>117463</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9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108590</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100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37393</xdr:rowOff>
    </xdr:from>
    <xdr:to>
      <xdr:col>6</xdr:col>
      <xdr:colOff>38100</xdr:colOff>
      <xdr:row>58</xdr:row>
      <xdr:rowOff>138993</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9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130120</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1007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1073</xdr:rowOff>
    </xdr:from>
    <xdr:to>
      <xdr:col>24</xdr:col>
      <xdr:colOff>63500</xdr:colOff>
      <xdr:row>78</xdr:row>
      <xdr:rowOff>8217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37417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1073</xdr:rowOff>
    </xdr:from>
    <xdr:to>
      <xdr:col>19</xdr:col>
      <xdr:colOff>177800</xdr:colOff>
      <xdr:row>78</xdr:row>
      <xdr:rowOff>158807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374173"/>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146081</xdr:rowOff>
    </xdr:from>
    <xdr:to>
      <xdr:col>15</xdr:col>
      <xdr:colOff>50800</xdr:colOff>
      <xdr:row>78</xdr:row>
      <xdr:rowOff>158807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519181"/>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146081</xdr:rowOff>
    </xdr:from>
    <xdr:to>
      <xdr:col>10</xdr:col>
      <xdr:colOff>114300</xdr:colOff>
      <xdr:row>78</xdr:row>
      <xdr:rowOff>152788</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51918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128867</xdr:rowOff>
    </xdr:from>
    <xdr:to>
      <xdr:col>24</xdr:col>
      <xdr:colOff>114300</xdr:colOff>
      <xdr:row>78</xdr:row>
      <xdr:rowOff>59017</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3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107294</xdr:rowOff>
    </xdr:from>
    <xdr:ext cx="534377"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121723</xdr:rowOff>
    </xdr:from>
    <xdr:to>
      <xdr:col>20</xdr:col>
      <xdr:colOff>38100</xdr:colOff>
      <xdr:row>78</xdr:row>
      <xdr:rowOff>51873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3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43000</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30111" y="134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108007</xdr:rowOff>
    </xdr:from>
    <xdr:to>
      <xdr:col>15</xdr:col>
      <xdr:colOff>101600</xdr:colOff>
      <xdr:row>79</xdr:row>
      <xdr:rowOff>38157</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29284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95281</xdr:rowOff>
    </xdr:from>
    <xdr:to>
      <xdr:col>10</xdr:col>
      <xdr:colOff>165100</xdr:colOff>
      <xdr:row>79</xdr:row>
      <xdr:rowOff>25431</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16558</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101988</xdr:rowOff>
    </xdr:from>
    <xdr:to>
      <xdr:col>6</xdr:col>
      <xdr:colOff>38100</xdr:colOff>
      <xdr:row>79</xdr:row>
      <xdr:rowOff>32138</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23265</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6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149416</xdr:rowOff>
    </xdr:from>
    <xdr:to>
      <xdr:col>24</xdr:col>
      <xdr:colOff>63500</xdr:colOff>
      <xdr:row>96</xdr:row>
      <xdr:rowOff>58319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3797300" y="16437166"/>
          <a:ext cx="8382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149416</xdr:rowOff>
    </xdr:from>
    <xdr:to>
      <xdr:col>19</xdr:col>
      <xdr:colOff>177800</xdr:colOff>
      <xdr:row>96</xdr:row>
      <xdr:rowOff>8883</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908300" y="16437166"/>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8883</xdr:rowOff>
    </xdr:from>
    <xdr:to>
      <xdr:col>15</xdr:col>
      <xdr:colOff>50800</xdr:colOff>
      <xdr:row>96</xdr:row>
      <xdr:rowOff>72377</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468083"/>
          <a:ext cx="8890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72377</xdr:rowOff>
    </xdr:from>
    <xdr:to>
      <xdr:col>10</xdr:col>
      <xdr:colOff>114300</xdr:colOff>
      <xdr:row>96</xdr:row>
      <xdr:rowOff>109996</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flipV="1">
          <a:off x="1130300" y="16531577"/>
          <a:ext cx="889000" cy="3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7519</xdr:rowOff>
    </xdr:from>
    <xdr:to>
      <xdr:col>24</xdr:col>
      <xdr:colOff>114300</xdr:colOff>
      <xdr:row>96</xdr:row>
      <xdr:rowOff>109119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30396</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3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98616</xdr:rowOff>
    </xdr:from>
    <xdr:to>
      <xdr:col>20</xdr:col>
      <xdr:colOff>38100</xdr:colOff>
      <xdr:row>96</xdr:row>
      <xdr:rowOff>28766</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45293</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129533</xdr:rowOff>
    </xdr:from>
    <xdr:to>
      <xdr:col>15</xdr:col>
      <xdr:colOff>101600</xdr:colOff>
      <xdr:row>96</xdr:row>
      <xdr:rowOff>59683</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4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76210</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1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21577</xdr:rowOff>
    </xdr:from>
    <xdr:to>
      <xdr:col>10</xdr:col>
      <xdr:colOff>165100</xdr:colOff>
      <xdr:row>96</xdr:row>
      <xdr:rowOff>123177</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4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139704</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2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59196</xdr:rowOff>
    </xdr:from>
    <xdr:to>
      <xdr:col>6</xdr:col>
      <xdr:colOff>38100</xdr:colOff>
      <xdr:row>96</xdr:row>
      <xdr:rowOff>160796</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5873</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2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137787</xdr:rowOff>
    </xdr:from>
    <xdr:to>
      <xdr:col>55</xdr:col>
      <xdr:colOff>0</xdr:colOff>
      <xdr:row>37</xdr:row>
      <xdr:rowOff>66281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9639300" y="6309987"/>
          <a:ext cx="8382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137787</xdr:rowOff>
    </xdr:from>
    <xdr:to>
      <xdr:col>50</xdr:col>
      <xdr:colOff>114300</xdr:colOff>
      <xdr:row>37</xdr:row>
      <xdr:rowOff>20359</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309987"/>
          <a:ext cx="889000" cy="5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20359</xdr:rowOff>
    </xdr:from>
    <xdr:to>
      <xdr:col>45</xdr:col>
      <xdr:colOff>177800</xdr:colOff>
      <xdr:row>37</xdr:row>
      <xdr:rowOff>95458</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364009"/>
          <a:ext cx="889000" cy="7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95458</xdr:rowOff>
    </xdr:from>
    <xdr:to>
      <xdr:col>41</xdr:col>
      <xdr:colOff>50800</xdr:colOff>
      <xdr:row>37</xdr:row>
      <xdr:rowOff>111716</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439108"/>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15481</xdr:rowOff>
    </xdr:from>
    <xdr:to>
      <xdr:col>55</xdr:col>
      <xdr:colOff>50800</xdr:colOff>
      <xdr:row>37</xdr:row>
      <xdr:rowOff>117081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165358</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3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86987</xdr:rowOff>
    </xdr:from>
    <xdr:to>
      <xdr:col>50</xdr:col>
      <xdr:colOff>165100</xdr:colOff>
      <xdr:row>37</xdr:row>
      <xdr:rowOff>17137</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33664</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03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141009</xdr:rowOff>
    </xdr:from>
    <xdr:to>
      <xdr:col>46</xdr:col>
      <xdr:colOff>38100</xdr:colOff>
      <xdr:row>37</xdr:row>
      <xdr:rowOff>71159</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3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62286</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4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44658</xdr:rowOff>
    </xdr:from>
    <xdr:to>
      <xdr:col>41</xdr:col>
      <xdr:colOff>101600</xdr:colOff>
      <xdr:row>37</xdr:row>
      <xdr:rowOff>146258</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3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137386</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4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60916</xdr:rowOff>
    </xdr:from>
    <xdr:to>
      <xdr:col>36</xdr:col>
      <xdr:colOff>165100</xdr:colOff>
      <xdr:row>37</xdr:row>
      <xdr:rowOff>162516</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4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153643</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4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34108</xdr:rowOff>
    </xdr:from>
    <xdr:to>
      <xdr:col>55</xdr:col>
      <xdr:colOff>0</xdr:colOff>
      <xdr:row>59</xdr:row>
      <xdr:rowOff>34303</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9639300" y="10149658"/>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23766</xdr:rowOff>
    </xdr:from>
    <xdr:to>
      <xdr:col>50</xdr:col>
      <xdr:colOff>114300</xdr:colOff>
      <xdr:row>59</xdr:row>
      <xdr:rowOff>34108</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8750300" y="1013931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19624</xdr:rowOff>
    </xdr:from>
    <xdr:to>
      <xdr:col>45</xdr:col>
      <xdr:colOff>177800</xdr:colOff>
      <xdr:row>59</xdr:row>
      <xdr:rowOff>23766</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7861300" y="10135174"/>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19624</xdr:rowOff>
    </xdr:from>
    <xdr:to>
      <xdr:col>41</xdr:col>
      <xdr:colOff>50800</xdr:colOff>
      <xdr:row>59</xdr:row>
      <xdr:rowOff>37646</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6972300" y="10135174"/>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154953</xdr:rowOff>
    </xdr:from>
    <xdr:to>
      <xdr:col>55</xdr:col>
      <xdr:colOff>50800</xdr:colOff>
      <xdr:row>59</xdr:row>
      <xdr:rowOff>85103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100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154758</xdr:rowOff>
    </xdr:from>
    <xdr:to>
      <xdr:col>50</xdr:col>
      <xdr:colOff>165100</xdr:colOff>
      <xdr:row>59</xdr:row>
      <xdr:rowOff>84908</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100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76035</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72111" y="101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144416</xdr:rowOff>
    </xdr:from>
    <xdr:to>
      <xdr:col>46</xdr:col>
      <xdr:colOff>38100</xdr:colOff>
      <xdr:row>59</xdr:row>
      <xdr:rowOff>74566</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100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65693</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83111" y="101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140274</xdr:rowOff>
    </xdr:from>
    <xdr:to>
      <xdr:col>41</xdr:col>
      <xdr:colOff>101600</xdr:colOff>
      <xdr:row>59</xdr:row>
      <xdr:rowOff>70424</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100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61551</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94111" y="101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158296</xdr:rowOff>
    </xdr:from>
    <xdr:to>
      <xdr:col>36</xdr:col>
      <xdr:colOff>165100</xdr:colOff>
      <xdr:row>59</xdr:row>
      <xdr:rowOff>88446</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101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79573</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101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133524</xdr:rowOff>
    </xdr:from>
    <xdr:to>
      <xdr:col>55</xdr:col>
      <xdr:colOff>0</xdr:colOff>
      <xdr:row>78</xdr:row>
      <xdr:rowOff>136771</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506624"/>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136771</xdr:rowOff>
    </xdr:from>
    <xdr:to>
      <xdr:col>50</xdr:col>
      <xdr:colOff>114300</xdr:colOff>
      <xdr:row>78</xdr:row>
      <xdr:rowOff>137699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509871"/>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137699</xdr:rowOff>
    </xdr:from>
    <xdr:to>
      <xdr:col>45</xdr:col>
      <xdr:colOff>177800</xdr:colOff>
      <xdr:row>78</xdr:row>
      <xdr:rowOff>139257</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510799"/>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136803</xdr:rowOff>
    </xdr:from>
    <xdr:to>
      <xdr:col>41</xdr:col>
      <xdr:colOff>50800</xdr:colOff>
      <xdr:row>78</xdr:row>
      <xdr:rowOff>139257</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972300" y="13509903"/>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82724</xdr:rowOff>
    </xdr:from>
    <xdr:to>
      <xdr:col>55</xdr:col>
      <xdr:colOff>50800</xdr:colOff>
      <xdr:row>79</xdr:row>
      <xdr:rowOff>12874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4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534377"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4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85971</xdr:rowOff>
    </xdr:from>
    <xdr:to>
      <xdr:col>50</xdr:col>
      <xdr:colOff>165100</xdr:colOff>
      <xdr:row>79</xdr:row>
      <xdr:rowOff>16121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4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7248</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04428" y="135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86899</xdr:rowOff>
    </xdr:from>
    <xdr:to>
      <xdr:col>46</xdr:col>
      <xdr:colOff>38100</xdr:colOff>
      <xdr:row>79</xdr:row>
      <xdr:rowOff>17049</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4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8176</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515428" y="1355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88457</xdr:rowOff>
    </xdr:from>
    <xdr:to>
      <xdr:col>41</xdr:col>
      <xdr:colOff>101600</xdr:colOff>
      <xdr:row>79</xdr:row>
      <xdr:rowOff>18607</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4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9734</xdr:rowOff>
    </xdr:from>
    <xdr:ext cx="378565"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672017" y="1355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86003</xdr:rowOff>
    </xdr:from>
    <xdr:to>
      <xdr:col>36</xdr:col>
      <xdr:colOff>165100</xdr:colOff>
      <xdr:row>79</xdr:row>
      <xdr:rowOff>16153</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4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7280</xdr:rowOff>
    </xdr:from>
    <xdr:ext cx="469744"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37428" y="1355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94799</xdr:rowOff>
    </xdr:from>
    <xdr:to>
      <xdr:col>55</xdr:col>
      <xdr:colOff>0</xdr:colOff>
      <xdr:row>98</xdr:row>
      <xdr:rowOff>114546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9639300" y="16896899"/>
          <a:ext cx="8382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88596</xdr:rowOff>
    </xdr:from>
    <xdr:to>
      <xdr:col>50</xdr:col>
      <xdr:colOff>114300</xdr:colOff>
      <xdr:row>98</xdr:row>
      <xdr:rowOff>94799</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8750300" y="16890696"/>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49682</xdr:rowOff>
    </xdr:from>
    <xdr:to>
      <xdr:col>45</xdr:col>
      <xdr:colOff>177800</xdr:colOff>
      <xdr:row>98</xdr:row>
      <xdr:rowOff>88596</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7861300" y="16851782"/>
          <a:ext cx="889000" cy="3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49682</xdr:rowOff>
    </xdr:from>
    <xdr:to>
      <xdr:col>41</xdr:col>
      <xdr:colOff>50800</xdr:colOff>
      <xdr:row>98</xdr:row>
      <xdr:rowOff>115977</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6972300" y="16851782"/>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63746</xdr:rowOff>
    </xdr:from>
    <xdr:to>
      <xdr:col>55</xdr:col>
      <xdr:colOff>50800</xdr:colOff>
      <xdr:row>98</xdr:row>
      <xdr:rowOff>165346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8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150123</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43999</xdr:rowOff>
    </xdr:from>
    <xdr:to>
      <xdr:col>50</xdr:col>
      <xdr:colOff>165100</xdr:colOff>
      <xdr:row>98</xdr:row>
      <xdr:rowOff>145599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8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136726</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72111" y="169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37796</xdr:rowOff>
    </xdr:from>
    <xdr:to>
      <xdr:col>46</xdr:col>
      <xdr:colOff>38100</xdr:colOff>
      <xdr:row>98</xdr:row>
      <xdr:rowOff>139396</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8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130523</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83111" y="169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170332</xdr:rowOff>
    </xdr:from>
    <xdr:to>
      <xdr:col>41</xdr:col>
      <xdr:colOff>101600</xdr:colOff>
      <xdr:row>98</xdr:row>
      <xdr:rowOff>100482</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8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91609</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8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65177</xdr:rowOff>
    </xdr:from>
    <xdr:to>
      <xdr:col>36</xdr:col>
      <xdr:colOff>165100</xdr:colOff>
      <xdr:row>98</xdr:row>
      <xdr:rowOff>166777</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8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157904</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05111" y="169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133280</xdr:rowOff>
    </xdr:from>
    <xdr:to>
      <xdr:col>85</xdr:col>
      <xdr:colOff>127000</xdr:colOff>
      <xdr:row>77</xdr:row>
      <xdr:rowOff>144980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334930"/>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144980</xdr:rowOff>
    </xdr:from>
    <xdr:to>
      <xdr:col>81</xdr:col>
      <xdr:colOff>50800</xdr:colOff>
      <xdr:row>77</xdr:row>
      <xdr:rowOff>153988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346630"/>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141520</xdr:rowOff>
    </xdr:from>
    <xdr:to>
      <xdr:col>76</xdr:col>
      <xdr:colOff>114300</xdr:colOff>
      <xdr:row>77</xdr:row>
      <xdr:rowOff>153988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3703300" y="13343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94007</xdr:rowOff>
    </xdr:from>
    <xdr:to>
      <xdr:col>71</xdr:col>
      <xdr:colOff>177800</xdr:colOff>
      <xdr:row>77</xdr:row>
      <xdr:rowOff>141520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295657"/>
          <a:ext cx="889000" cy="4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82480</xdr:rowOff>
    </xdr:from>
    <xdr:to>
      <xdr:col>85</xdr:col>
      <xdr:colOff>177800</xdr:colOff>
      <xdr:row>78</xdr:row>
      <xdr:rowOff>12630</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2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60907</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2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94180</xdr:rowOff>
    </xdr:from>
    <xdr:to>
      <xdr:col>81</xdr:col>
      <xdr:colOff>101600</xdr:colOff>
      <xdr:row>78</xdr:row>
      <xdr:rowOff>24330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15457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3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103188</xdr:rowOff>
    </xdr:from>
    <xdr:to>
      <xdr:col>76</xdr:col>
      <xdr:colOff>165100</xdr:colOff>
      <xdr:row>78</xdr:row>
      <xdr:rowOff>33338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24465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3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90720</xdr:rowOff>
    </xdr:from>
    <xdr:to>
      <xdr:col>72</xdr:col>
      <xdr:colOff>38100</xdr:colOff>
      <xdr:row>78</xdr:row>
      <xdr:rowOff>20870</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2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11997</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3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43207</xdr:rowOff>
    </xdr:from>
    <xdr:to>
      <xdr:col>67</xdr:col>
      <xdr:colOff>101600</xdr:colOff>
      <xdr:row>77</xdr:row>
      <xdr:rowOff>144807</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2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135934</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3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54147</xdr:rowOff>
    </xdr:from>
    <xdr:to>
      <xdr:col>85</xdr:col>
      <xdr:colOff>127000</xdr:colOff>
      <xdr:row>99</xdr:row>
      <xdr:rowOff>54381</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7027697"/>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54381</xdr:rowOff>
    </xdr:from>
    <xdr:to>
      <xdr:col>81</xdr:col>
      <xdr:colOff>50800</xdr:colOff>
      <xdr:row>99</xdr:row>
      <xdr:rowOff>65501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4592300" y="17027931"/>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65501</xdr:rowOff>
    </xdr:from>
    <xdr:to>
      <xdr:col>76</xdr:col>
      <xdr:colOff>114300</xdr:colOff>
      <xdr:row>99</xdr:row>
      <xdr:rowOff>96114</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3703300" y="17039051"/>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75257</xdr:rowOff>
    </xdr:from>
    <xdr:to>
      <xdr:col>71</xdr:col>
      <xdr:colOff>177800</xdr:colOff>
      <xdr:row>99</xdr:row>
      <xdr:rowOff>96114</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814300" y="17048807"/>
          <a:ext cx="889000" cy="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3347</xdr:rowOff>
    </xdr:from>
    <xdr:to>
      <xdr:col>85</xdr:col>
      <xdr:colOff>177800</xdr:colOff>
      <xdr:row>99</xdr:row>
      <xdr:rowOff>104947</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3581</xdr:rowOff>
    </xdr:from>
    <xdr:to>
      <xdr:col>81</xdr:col>
      <xdr:colOff>101600</xdr:colOff>
      <xdr:row>99</xdr:row>
      <xdr:rowOff>105181</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96308</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70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14701</xdr:rowOff>
    </xdr:from>
    <xdr:to>
      <xdr:col>76</xdr:col>
      <xdr:colOff>165100</xdr:colOff>
      <xdr:row>99</xdr:row>
      <xdr:rowOff>116301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107428</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45314</xdr:rowOff>
    </xdr:from>
    <xdr:to>
      <xdr:col>72</xdr:col>
      <xdr:colOff>38100</xdr:colOff>
      <xdr:row>99</xdr:row>
      <xdr:rowOff>146914</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70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138041</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68428" y="1711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24457</xdr:rowOff>
    </xdr:from>
    <xdr:to>
      <xdr:col>67</xdr:col>
      <xdr:colOff>101600</xdr:colOff>
      <xdr:row>99</xdr:row>
      <xdr:rowOff>126057</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117184</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34144</xdr:rowOff>
    </xdr:from>
    <xdr:to>
      <xdr:col>116</xdr:col>
      <xdr:colOff>63500</xdr:colOff>
      <xdr:row>38</xdr:row>
      <xdr:rowOff>18485</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1323300" y="5863444"/>
          <a:ext cx="838200" cy="6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16885</xdr:rowOff>
    </xdr:from>
    <xdr:to>
      <xdr:col>111</xdr:col>
      <xdr:colOff>177800</xdr:colOff>
      <xdr:row>38</xdr:row>
      <xdr:rowOff>18485</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53198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16885</xdr:rowOff>
    </xdr:from>
    <xdr:to>
      <xdr:col>107</xdr:col>
      <xdr:colOff>50800</xdr:colOff>
      <xdr:row>38</xdr:row>
      <xdr:rowOff>19685</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19545300" y="6531985"/>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19685</xdr:rowOff>
    </xdr:from>
    <xdr:to>
      <xdr:col>102</xdr:col>
      <xdr:colOff>114300</xdr:colOff>
      <xdr:row>38</xdr:row>
      <xdr:rowOff>20657</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18656300" y="653478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154794</xdr:rowOff>
    </xdr:from>
    <xdr:to>
      <xdr:col>116</xdr:col>
      <xdr:colOff>114300</xdr:colOff>
      <xdr:row>34</xdr:row>
      <xdr:rowOff>84944</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58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6221</xdr:rowOff>
    </xdr:from>
    <xdr:ext cx="534377"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566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139135</xdr:rowOff>
    </xdr:from>
    <xdr:to>
      <xdr:col>112</xdr:col>
      <xdr:colOff>38100</xdr:colOff>
      <xdr:row>38</xdr:row>
      <xdr:rowOff>69285</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4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60412</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4017" y="6575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137535</xdr:rowOff>
    </xdr:from>
    <xdr:to>
      <xdr:col>107</xdr:col>
      <xdr:colOff>101600</xdr:colOff>
      <xdr:row>38</xdr:row>
      <xdr:rowOff>67684</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481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58812</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245017" y="657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140335</xdr:rowOff>
    </xdr:from>
    <xdr:to>
      <xdr:col>102</xdr:col>
      <xdr:colOff>165100</xdr:colOff>
      <xdr:row>38</xdr:row>
      <xdr:rowOff>70485</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61612</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6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141306</xdr:rowOff>
    </xdr:from>
    <xdr:to>
      <xdr:col>98</xdr:col>
      <xdr:colOff>38100</xdr:colOff>
      <xdr:row>38</xdr:row>
      <xdr:rowOff>71456</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62584</xdr:rowOff>
    </xdr:from>
    <xdr:ext cx="313932"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99333" y="6577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98499</xdr:rowOff>
    </xdr:from>
    <xdr:to>
      <xdr:col>116</xdr:col>
      <xdr:colOff>63500</xdr:colOff>
      <xdr:row>59</xdr:row>
      <xdr:rowOff>98506</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1323300" y="10214049"/>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98121</xdr:rowOff>
    </xdr:from>
    <xdr:to>
      <xdr:col>111</xdr:col>
      <xdr:colOff>177800</xdr:colOff>
      <xdr:row>59</xdr:row>
      <xdr:rowOff>98506</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10213671"/>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98121</xdr:rowOff>
    </xdr:from>
    <xdr:to>
      <xdr:col>107</xdr:col>
      <xdr:colOff>50800</xdr:colOff>
      <xdr:row>59</xdr:row>
      <xdr:rowOff>98359</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10213671"/>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98130</xdr:rowOff>
    </xdr:from>
    <xdr:to>
      <xdr:col>102</xdr:col>
      <xdr:colOff>114300</xdr:colOff>
      <xdr:row>59</xdr:row>
      <xdr:rowOff>98359</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656300" y="1021368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47699</xdr:rowOff>
    </xdr:from>
    <xdr:to>
      <xdr:col>116</xdr:col>
      <xdr:colOff>114300</xdr:colOff>
      <xdr:row>59</xdr:row>
      <xdr:rowOff>149299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47706</xdr:rowOff>
    </xdr:from>
    <xdr:to>
      <xdr:col>112</xdr:col>
      <xdr:colOff>38100</xdr:colOff>
      <xdr:row>59</xdr:row>
      <xdr:rowOff>149306</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1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140433</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4017" y="1025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47321</xdr:rowOff>
    </xdr:from>
    <xdr:to>
      <xdr:col>107</xdr:col>
      <xdr:colOff>101600</xdr:colOff>
      <xdr:row>59</xdr:row>
      <xdr:rowOff>148921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1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140048</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5017" y="10255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47559</xdr:rowOff>
    </xdr:from>
    <xdr:to>
      <xdr:col>102</xdr:col>
      <xdr:colOff>165100</xdr:colOff>
      <xdr:row>59</xdr:row>
      <xdr:rowOff>149159</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1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140286</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6017" y="1025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47330</xdr:rowOff>
    </xdr:from>
    <xdr:to>
      <xdr:col>98</xdr:col>
      <xdr:colOff>38100</xdr:colOff>
      <xdr:row>59</xdr:row>
      <xdr:rowOff>148930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140057</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7017" y="1025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43828</xdr:rowOff>
    </xdr:from>
    <xdr:to>
      <xdr:col>116</xdr:col>
      <xdr:colOff>63500</xdr:colOff>
      <xdr:row>76</xdr:row>
      <xdr:rowOff>58153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3074028"/>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48819</xdr:rowOff>
    </xdr:from>
    <xdr:to>
      <xdr:col>111</xdr:col>
      <xdr:colOff>177800</xdr:colOff>
      <xdr:row>76</xdr:row>
      <xdr:rowOff>58153</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30790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48819</xdr:rowOff>
    </xdr:from>
    <xdr:to>
      <xdr:col>107</xdr:col>
      <xdr:colOff>50800</xdr:colOff>
      <xdr:row>76</xdr:row>
      <xdr:rowOff>85344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3079019"/>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85344</xdr:rowOff>
    </xdr:from>
    <xdr:to>
      <xdr:col>102</xdr:col>
      <xdr:colOff>114300</xdr:colOff>
      <xdr:row>76</xdr:row>
      <xdr:rowOff>169050</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3115544"/>
          <a:ext cx="889000" cy="8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164478</xdr:rowOff>
    </xdr:from>
    <xdr:to>
      <xdr:col>116</xdr:col>
      <xdr:colOff>114300</xdr:colOff>
      <xdr:row>76</xdr:row>
      <xdr:rowOff>94628</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3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142905</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30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7353</xdr:rowOff>
    </xdr:from>
    <xdr:to>
      <xdr:col>112</xdr:col>
      <xdr:colOff>38100</xdr:colOff>
      <xdr:row>76</xdr:row>
      <xdr:rowOff>108953</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3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100080</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1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169469</xdr:rowOff>
    </xdr:from>
    <xdr:to>
      <xdr:col>107</xdr:col>
      <xdr:colOff>101600</xdr:colOff>
      <xdr:row>76</xdr:row>
      <xdr:rowOff>99619</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30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90746</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31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34544</xdr:rowOff>
    </xdr:from>
    <xdr:to>
      <xdr:col>102</xdr:col>
      <xdr:colOff>165100</xdr:colOff>
      <xdr:row>76</xdr:row>
      <xdr:rowOff>136144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30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127271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31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118250</xdr:rowOff>
    </xdr:from>
    <xdr:to>
      <xdr:col>98</xdr:col>
      <xdr:colOff>38100</xdr:colOff>
      <xdr:row>77</xdr:row>
      <xdr:rowOff>48400</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31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39527</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32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・扶助費：臨時福祉給付金等の減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により減少。一人当たりのコストは類似団体より高いが、全国平均・県平均との比較は低い状況にある。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・普通建設事業費：小・中学校空調設備設置工事の皆減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により減少。一人当たりのコストは類似団体より低い状況にある。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・補助費等：五霞町五霞インターチェンジ周辺地区土地区画整理組合補助金の減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により減少。類似団体より低いが、全国平均・県平均との比較は高い状況にある。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・投資及び出資金：水道事業会計出資金の増</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加。類似団体より高く、全国平均・県平均よりかなり高い状況にある。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88900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68416"/>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88900</xdr:rowOff>
    </xdr:from>
    <xdr:to>
      <xdr:col>19</xdr:col>
      <xdr:colOff>177800</xdr:colOff>
      <xdr:row>34</xdr:row>
      <xdr:rowOff>102489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18200"/>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22479</xdr:rowOff>
    </xdr:from>
    <xdr:to>
      <xdr:col>15</xdr:col>
      <xdr:colOff>50800</xdr:colOff>
      <xdr:row>34</xdr:row>
      <xdr:rowOff>102489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85177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22479</xdr:rowOff>
    </xdr:from>
    <xdr:to>
      <xdr:col>10</xdr:col>
      <xdr:colOff>114300</xdr:colOff>
      <xdr:row>34</xdr:row>
      <xdr:rowOff>155067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85177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159766</xdr:rowOff>
    </xdr:from>
    <xdr:to>
      <xdr:col>24</xdr:col>
      <xdr:colOff>114300</xdr:colOff>
      <xdr:row>34</xdr:row>
      <xdr:rowOff>89916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11193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38100</xdr:rowOff>
    </xdr:from>
    <xdr:to>
      <xdr:col>20</xdr:col>
      <xdr:colOff>38100</xdr:colOff>
      <xdr:row>34</xdr:row>
      <xdr:rowOff>139700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156227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51689</xdr:rowOff>
    </xdr:from>
    <xdr:to>
      <xdr:col>15</xdr:col>
      <xdr:colOff>101600</xdr:colOff>
      <xdr:row>34</xdr:row>
      <xdr:rowOff>153289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144416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9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143129</xdr:rowOff>
    </xdr:from>
    <xdr:to>
      <xdr:col>10</xdr:col>
      <xdr:colOff>165100</xdr:colOff>
      <xdr:row>34</xdr:row>
      <xdr:rowOff>73279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89806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5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104267</xdr:rowOff>
    </xdr:from>
    <xdr:to>
      <xdr:col>6</xdr:col>
      <xdr:colOff>38100</xdr:colOff>
      <xdr:row>35</xdr:row>
      <xdr:rowOff>34417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25544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02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99354</xdr:rowOff>
    </xdr:from>
    <xdr:to>
      <xdr:col>24</xdr:col>
      <xdr:colOff>63500</xdr:colOff>
      <xdr:row>58</xdr:row>
      <xdr:rowOff>103884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10043454"/>
          <a:ext cx="8382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99790</xdr:rowOff>
    </xdr:from>
    <xdr:to>
      <xdr:col>19</xdr:col>
      <xdr:colOff>177800</xdr:colOff>
      <xdr:row>58</xdr:row>
      <xdr:rowOff>103884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043890"/>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99790</xdr:rowOff>
    </xdr:from>
    <xdr:to>
      <xdr:col>15</xdr:col>
      <xdr:colOff>50800</xdr:colOff>
      <xdr:row>58</xdr:row>
      <xdr:rowOff>131910</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10043890"/>
          <a:ext cx="889000" cy="3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125435</xdr:rowOff>
    </xdr:from>
    <xdr:to>
      <xdr:col>10</xdr:col>
      <xdr:colOff>114300</xdr:colOff>
      <xdr:row>58</xdr:row>
      <xdr:rowOff>131910</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10069535"/>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48554</xdr:rowOff>
    </xdr:from>
    <xdr:to>
      <xdr:col>24</xdr:col>
      <xdr:colOff>114300</xdr:colOff>
      <xdr:row>58</xdr:row>
      <xdr:rowOff>150154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53084</xdr:rowOff>
    </xdr:from>
    <xdr:to>
      <xdr:col>20</xdr:col>
      <xdr:colOff>38100</xdr:colOff>
      <xdr:row>58</xdr:row>
      <xdr:rowOff>154684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145811</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48990</xdr:rowOff>
    </xdr:from>
    <xdr:to>
      <xdr:col>15</xdr:col>
      <xdr:colOff>101600</xdr:colOff>
      <xdr:row>58</xdr:row>
      <xdr:rowOff>150590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141717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81110</xdr:rowOff>
    </xdr:from>
    <xdr:to>
      <xdr:col>10</xdr:col>
      <xdr:colOff>165100</xdr:colOff>
      <xdr:row>59</xdr:row>
      <xdr:rowOff>11260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2387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74635</xdr:rowOff>
    </xdr:from>
    <xdr:to>
      <xdr:col>6</xdr:col>
      <xdr:colOff>38100</xdr:colOff>
      <xdr:row>59</xdr:row>
      <xdr:rowOff>4785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167362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11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22130</xdr:rowOff>
    </xdr:from>
    <xdr:to>
      <xdr:col>24</xdr:col>
      <xdr:colOff>63500</xdr:colOff>
      <xdr:row>78</xdr:row>
      <xdr:rowOff>41783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3395230"/>
          <a:ext cx="8382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18168</xdr:rowOff>
    </xdr:from>
    <xdr:to>
      <xdr:col>19</xdr:col>
      <xdr:colOff>177800</xdr:colOff>
      <xdr:row>78</xdr:row>
      <xdr:rowOff>22130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219818"/>
          <a:ext cx="889000" cy="17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18168</xdr:rowOff>
    </xdr:from>
    <xdr:to>
      <xdr:col>15</xdr:col>
      <xdr:colOff>50800</xdr:colOff>
      <xdr:row>78</xdr:row>
      <xdr:rowOff>79251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19818"/>
          <a:ext cx="889000" cy="2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79251</xdr:rowOff>
    </xdr:from>
    <xdr:to>
      <xdr:col>10</xdr:col>
      <xdr:colOff>114300</xdr:colOff>
      <xdr:row>78</xdr:row>
      <xdr:rowOff>130747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452351"/>
          <a:ext cx="889000" cy="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162433</xdr:rowOff>
    </xdr:from>
    <xdr:to>
      <xdr:col>24</xdr:col>
      <xdr:colOff>114300</xdr:colOff>
      <xdr:row>78</xdr:row>
      <xdr:rowOff>92583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140860</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3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142780</xdr:rowOff>
    </xdr:from>
    <xdr:to>
      <xdr:col>20</xdr:col>
      <xdr:colOff>38100</xdr:colOff>
      <xdr:row>78</xdr:row>
      <xdr:rowOff>72930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3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64057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43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138818</xdr:rowOff>
    </xdr:from>
    <xdr:to>
      <xdr:col>15</xdr:col>
      <xdr:colOff>101600</xdr:colOff>
      <xdr:row>77</xdr:row>
      <xdr:rowOff>68968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1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60095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26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28451</xdr:rowOff>
    </xdr:from>
    <xdr:to>
      <xdr:col>10</xdr:col>
      <xdr:colOff>165100</xdr:colOff>
      <xdr:row>78</xdr:row>
      <xdr:rowOff>130051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121178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4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79947</xdr:rowOff>
    </xdr:from>
    <xdr:to>
      <xdr:col>6</xdr:col>
      <xdr:colOff>38100</xdr:colOff>
      <xdr:row>79</xdr:row>
      <xdr:rowOff>10097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5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106818</xdr:rowOff>
    </xdr:from>
    <xdr:to>
      <xdr:col>24</xdr:col>
      <xdr:colOff>63500</xdr:colOff>
      <xdr:row>98</xdr:row>
      <xdr:rowOff>122489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908918"/>
          <a:ext cx="838200" cy="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122489</xdr:rowOff>
    </xdr:from>
    <xdr:to>
      <xdr:col>19</xdr:col>
      <xdr:colOff>177800</xdr:colOff>
      <xdr:row>98</xdr:row>
      <xdr:rowOff>126468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924589"/>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126468</xdr:rowOff>
    </xdr:from>
    <xdr:to>
      <xdr:col>15</xdr:col>
      <xdr:colOff>50800</xdr:colOff>
      <xdr:row>98</xdr:row>
      <xdr:rowOff>130818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928568"/>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117889</xdr:rowOff>
    </xdr:from>
    <xdr:to>
      <xdr:col>10</xdr:col>
      <xdr:colOff>114300</xdr:colOff>
      <xdr:row>98</xdr:row>
      <xdr:rowOff>130818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919989"/>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56018</xdr:rowOff>
    </xdr:from>
    <xdr:to>
      <xdr:col>24</xdr:col>
      <xdr:colOff>114300</xdr:colOff>
      <xdr:row>98</xdr:row>
      <xdr:rowOff>157618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8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71689</xdr:rowOff>
    </xdr:from>
    <xdr:to>
      <xdr:col>20</xdr:col>
      <xdr:colOff>38100</xdr:colOff>
      <xdr:row>99</xdr:row>
      <xdr:rowOff>1839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8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164416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96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75668</xdr:rowOff>
    </xdr:from>
    <xdr:to>
      <xdr:col>15</xdr:col>
      <xdr:colOff>101600</xdr:colOff>
      <xdr:row>99</xdr:row>
      <xdr:rowOff>5818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8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168395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9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80018</xdr:rowOff>
    </xdr:from>
    <xdr:to>
      <xdr:col>10</xdr:col>
      <xdr:colOff>165100</xdr:colOff>
      <xdr:row>99</xdr:row>
      <xdr:rowOff>10168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8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1295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9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67089</xdr:rowOff>
    </xdr:from>
    <xdr:to>
      <xdr:col>6</xdr:col>
      <xdr:colOff>38100</xdr:colOff>
      <xdr:row>98</xdr:row>
      <xdr:rowOff>168689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8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159816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9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40640</xdr:rowOff>
    </xdr:from>
    <xdr:to>
      <xdr:col>55</xdr:col>
      <xdr:colOff>0</xdr:colOff>
      <xdr:row>39</xdr:row>
      <xdr:rowOff>40640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40640</xdr:rowOff>
    </xdr:from>
    <xdr:to>
      <xdr:col>50</xdr:col>
      <xdr:colOff>114300</xdr:colOff>
      <xdr:row>39</xdr:row>
      <xdr:rowOff>40640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40640</xdr:rowOff>
    </xdr:from>
    <xdr:to>
      <xdr:col>45</xdr:col>
      <xdr:colOff>177800</xdr:colOff>
      <xdr:row>39</xdr:row>
      <xdr:rowOff>40640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40640</xdr:rowOff>
    </xdr:from>
    <xdr:to>
      <xdr:col>41</xdr:col>
      <xdr:colOff>50800</xdr:colOff>
      <xdr:row>39</xdr:row>
      <xdr:rowOff>40640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161290</xdr:rowOff>
    </xdr:from>
    <xdr:to>
      <xdr:col>55</xdr:col>
      <xdr:colOff>50800</xdr:colOff>
      <xdr:row>39</xdr:row>
      <xdr:rowOff>91440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76217</xdr:rowOff>
    </xdr:from>
    <xdr:ext cx="313932"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82567</xdr:rowOff>
    </xdr:from>
    <xdr:ext cx="313932"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82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161290</xdr:rowOff>
    </xdr:from>
    <xdr:to>
      <xdr:col>46</xdr:col>
      <xdr:colOff>38100</xdr:colOff>
      <xdr:row>39</xdr:row>
      <xdr:rowOff>91440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82567</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93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161290</xdr:rowOff>
    </xdr:from>
    <xdr:to>
      <xdr:col>41</xdr:col>
      <xdr:colOff>101600</xdr:colOff>
      <xdr:row>39</xdr:row>
      <xdr:rowOff>91440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82567</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704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82567</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81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159469</xdr:rowOff>
    </xdr:from>
    <xdr:to>
      <xdr:col>55</xdr:col>
      <xdr:colOff>0</xdr:colOff>
      <xdr:row>58</xdr:row>
      <xdr:rowOff>165467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10103569"/>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164431</xdr:rowOff>
    </xdr:from>
    <xdr:to>
      <xdr:col>50</xdr:col>
      <xdr:colOff>114300</xdr:colOff>
      <xdr:row>58</xdr:row>
      <xdr:rowOff>165467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10108531"/>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123513</xdr:rowOff>
    </xdr:from>
    <xdr:to>
      <xdr:col>45</xdr:col>
      <xdr:colOff>177800</xdr:colOff>
      <xdr:row>58</xdr:row>
      <xdr:rowOff>164431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10067613"/>
          <a:ext cx="8890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123513</xdr:rowOff>
    </xdr:from>
    <xdr:to>
      <xdr:col>41</xdr:col>
      <xdr:colOff>50800</xdr:colOff>
      <xdr:row>58</xdr:row>
      <xdr:rowOff>170268</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10067613"/>
          <a:ext cx="8890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108669</xdr:rowOff>
    </xdr:from>
    <xdr:to>
      <xdr:col>55</xdr:col>
      <xdr:colOff>50800</xdr:colOff>
      <xdr:row>59</xdr:row>
      <xdr:rowOff>38819</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0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114667</xdr:rowOff>
    </xdr:from>
    <xdr:to>
      <xdr:col>50</xdr:col>
      <xdr:colOff>165100</xdr:colOff>
      <xdr:row>59</xdr:row>
      <xdr:rowOff>44817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05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35944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10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113631</xdr:rowOff>
    </xdr:from>
    <xdr:to>
      <xdr:col>46</xdr:col>
      <xdr:colOff>38100</xdr:colOff>
      <xdr:row>59</xdr:row>
      <xdr:rowOff>43781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0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34908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101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72713</xdr:rowOff>
    </xdr:from>
    <xdr:to>
      <xdr:col>41</xdr:col>
      <xdr:colOff>101600</xdr:colOff>
      <xdr:row>59</xdr:row>
      <xdr:rowOff>2863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19390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79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119468</xdr:rowOff>
    </xdr:from>
    <xdr:to>
      <xdr:col>36</xdr:col>
      <xdr:colOff>165100</xdr:colOff>
      <xdr:row>59</xdr:row>
      <xdr:rowOff>49618</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40745</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1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39306</xdr:rowOff>
    </xdr:from>
    <xdr:to>
      <xdr:col>55</xdr:col>
      <xdr:colOff>0</xdr:colOff>
      <xdr:row>79</xdr:row>
      <xdr:rowOff>39474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583856"/>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38750</xdr:rowOff>
    </xdr:from>
    <xdr:to>
      <xdr:col>50</xdr:col>
      <xdr:colOff>114300</xdr:colOff>
      <xdr:row>79</xdr:row>
      <xdr:rowOff>39474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58330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38750</xdr:rowOff>
    </xdr:from>
    <xdr:to>
      <xdr:col>45</xdr:col>
      <xdr:colOff>177800</xdr:colOff>
      <xdr:row>79</xdr:row>
      <xdr:rowOff>39010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583300"/>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38841</xdr:rowOff>
    </xdr:from>
    <xdr:to>
      <xdr:col>41</xdr:col>
      <xdr:colOff>50800</xdr:colOff>
      <xdr:row>79</xdr:row>
      <xdr:rowOff>39010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583391"/>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159956</xdr:rowOff>
    </xdr:from>
    <xdr:to>
      <xdr:col>55</xdr:col>
      <xdr:colOff>50800</xdr:colOff>
      <xdr:row>79</xdr:row>
      <xdr:rowOff>90106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74883</xdr:rowOff>
    </xdr:from>
    <xdr:ext cx="378565"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44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160124</xdr:rowOff>
    </xdr:from>
    <xdr:to>
      <xdr:col>50</xdr:col>
      <xdr:colOff>165100</xdr:colOff>
      <xdr:row>79</xdr:row>
      <xdr:rowOff>90274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5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81401</xdr:rowOff>
    </xdr:from>
    <xdr:ext cx="378565"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50017" y="1362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159400</xdr:rowOff>
    </xdr:from>
    <xdr:to>
      <xdr:col>46</xdr:col>
      <xdr:colOff>38100</xdr:colOff>
      <xdr:row>79</xdr:row>
      <xdr:rowOff>89550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5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80677</xdr:rowOff>
    </xdr:from>
    <xdr:ext cx="378565"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61017" y="1362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159660</xdr:rowOff>
    </xdr:from>
    <xdr:to>
      <xdr:col>41</xdr:col>
      <xdr:colOff>101600</xdr:colOff>
      <xdr:row>79</xdr:row>
      <xdr:rowOff>89810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5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80937</xdr:rowOff>
    </xdr:from>
    <xdr:ext cx="378565"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72017" y="13625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159491</xdr:rowOff>
    </xdr:from>
    <xdr:to>
      <xdr:col>36</xdr:col>
      <xdr:colOff>165100</xdr:colOff>
      <xdr:row>79</xdr:row>
      <xdr:rowOff>89641</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5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80768</xdr:rowOff>
    </xdr:from>
    <xdr:ext cx="378565"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3017" y="1362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96362</xdr:rowOff>
    </xdr:from>
    <xdr:to>
      <xdr:col>55</xdr:col>
      <xdr:colOff>0</xdr:colOff>
      <xdr:row>98</xdr:row>
      <xdr:rowOff>105522</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898462"/>
          <a:ext cx="8382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96362</xdr:rowOff>
    </xdr:from>
    <xdr:to>
      <xdr:col>50</xdr:col>
      <xdr:colOff>114300</xdr:colOff>
      <xdr:row>98</xdr:row>
      <xdr:rowOff>107085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8750300" y="16898462"/>
          <a:ext cx="8890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107085</xdr:rowOff>
    </xdr:from>
    <xdr:to>
      <xdr:col>45</xdr:col>
      <xdr:colOff>177800</xdr:colOff>
      <xdr:row>98</xdr:row>
      <xdr:rowOff>114824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7861300" y="1690918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114824</xdr:rowOff>
    </xdr:from>
    <xdr:to>
      <xdr:col>41</xdr:col>
      <xdr:colOff>50800</xdr:colOff>
      <xdr:row>98</xdr:row>
      <xdr:rowOff>121340</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91692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54722</xdr:rowOff>
    </xdr:from>
    <xdr:to>
      <xdr:col>55</xdr:col>
      <xdr:colOff>50800</xdr:colOff>
      <xdr:row>98</xdr:row>
      <xdr:rowOff>156322</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8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45562</xdr:rowOff>
    </xdr:from>
    <xdr:to>
      <xdr:col>50</xdr:col>
      <xdr:colOff>165100</xdr:colOff>
      <xdr:row>98</xdr:row>
      <xdr:rowOff>147162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163689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6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56285</xdr:rowOff>
    </xdr:from>
    <xdr:to>
      <xdr:col>46</xdr:col>
      <xdr:colOff>38100</xdr:colOff>
      <xdr:row>98</xdr:row>
      <xdr:rowOff>157885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8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149012</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9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64024</xdr:rowOff>
    </xdr:from>
    <xdr:to>
      <xdr:col>41</xdr:col>
      <xdr:colOff>101600</xdr:colOff>
      <xdr:row>98</xdr:row>
      <xdr:rowOff>165624</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8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156751</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9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70540</xdr:rowOff>
    </xdr:from>
    <xdr:to>
      <xdr:col>36</xdr:col>
      <xdr:colOff>165100</xdr:colOff>
      <xdr:row>99</xdr:row>
      <xdr:rowOff>690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8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163267</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9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97752</xdr:rowOff>
    </xdr:from>
    <xdr:to>
      <xdr:col>85</xdr:col>
      <xdr:colOff>127000</xdr:colOff>
      <xdr:row>38</xdr:row>
      <xdr:rowOff>142615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6612852"/>
          <a:ext cx="8382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142615</xdr:rowOff>
    </xdr:from>
    <xdr:to>
      <xdr:col>81</xdr:col>
      <xdr:colOff>50800</xdr:colOff>
      <xdr:row>38</xdr:row>
      <xdr:rowOff>147415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4592300" y="6657715"/>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127736</xdr:rowOff>
    </xdr:from>
    <xdr:to>
      <xdr:col>76</xdr:col>
      <xdr:colOff>114300</xdr:colOff>
      <xdr:row>38</xdr:row>
      <xdr:rowOff>147415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3703300" y="6642836"/>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127736</xdr:rowOff>
    </xdr:from>
    <xdr:to>
      <xdr:col>71</xdr:col>
      <xdr:colOff>177800</xdr:colOff>
      <xdr:row>38</xdr:row>
      <xdr:rowOff>159741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2814300" y="664283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46952</xdr:rowOff>
    </xdr:from>
    <xdr:to>
      <xdr:col>85</xdr:col>
      <xdr:colOff>177800</xdr:colOff>
      <xdr:row>38</xdr:row>
      <xdr:rowOff>148552</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25379</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65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91815</xdr:rowOff>
    </xdr:from>
    <xdr:to>
      <xdr:col>81</xdr:col>
      <xdr:colOff>101600</xdr:colOff>
      <xdr:row>39</xdr:row>
      <xdr:rowOff>21965</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13092</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96615</xdr:rowOff>
    </xdr:from>
    <xdr:to>
      <xdr:col>76</xdr:col>
      <xdr:colOff>165100</xdr:colOff>
      <xdr:row>39</xdr:row>
      <xdr:rowOff>26765</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6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17892</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7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76936</xdr:rowOff>
    </xdr:from>
    <xdr:to>
      <xdr:col>72</xdr:col>
      <xdr:colOff>38100</xdr:colOff>
      <xdr:row>39</xdr:row>
      <xdr:rowOff>7086</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169663</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6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108941</xdr:rowOff>
    </xdr:from>
    <xdr:to>
      <xdr:col>67</xdr:col>
      <xdr:colOff>101600</xdr:colOff>
      <xdr:row>39</xdr:row>
      <xdr:rowOff>39091</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30218</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7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86934</xdr:rowOff>
    </xdr:from>
    <xdr:to>
      <xdr:col>85</xdr:col>
      <xdr:colOff>127000</xdr:colOff>
      <xdr:row>57</xdr:row>
      <xdr:rowOff>135174</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859584"/>
          <a:ext cx="838200" cy="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86934</xdr:rowOff>
    </xdr:from>
    <xdr:to>
      <xdr:col>81</xdr:col>
      <xdr:colOff>50800</xdr:colOff>
      <xdr:row>57</xdr:row>
      <xdr:rowOff>128096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859584"/>
          <a:ext cx="889000" cy="4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46944</xdr:rowOff>
    </xdr:from>
    <xdr:to>
      <xdr:col>76</xdr:col>
      <xdr:colOff>114300</xdr:colOff>
      <xdr:row>57</xdr:row>
      <xdr:rowOff>128096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3703300" y="9819594"/>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46944</xdr:rowOff>
    </xdr:from>
    <xdr:to>
      <xdr:col>71</xdr:col>
      <xdr:colOff>177800</xdr:colOff>
      <xdr:row>57</xdr:row>
      <xdr:rowOff>148588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819594"/>
          <a:ext cx="889000" cy="10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84374</xdr:rowOff>
    </xdr:from>
    <xdr:to>
      <xdr:col>85</xdr:col>
      <xdr:colOff>177800</xdr:colOff>
      <xdr:row>58</xdr:row>
      <xdr:rowOff>14524</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170751</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7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36134</xdr:rowOff>
    </xdr:from>
    <xdr:to>
      <xdr:col>81</xdr:col>
      <xdr:colOff>101600</xdr:colOff>
      <xdr:row>57</xdr:row>
      <xdr:rowOff>137734</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8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128861</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9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77296</xdr:rowOff>
    </xdr:from>
    <xdr:to>
      <xdr:col>76</xdr:col>
      <xdr:colOff>165100</xdr:colOff>
      <xdr:row>58</xdr:row>
      <xdr:rowOff>7446</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84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170023</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94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167594</xdr:rowOff>
    </xdr:from>
    <xdr:to>
      <xdr:col>72</xdr:col>
      <xdr:colOff>38100</xdr:colOff>
      <xdr:row>57</xdr:row>
      <xdr:rowOff>97744</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7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88871</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8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97788</xdr:rowOff>
    </xdr:from>
    <xdr:to>
      <xdr:col>67</xdr:col>
      <xdr:colOff>101600</xdr:colOff>
      <xdr:row>58</xdr:row>
      <xdr:rowOff>27938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8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19065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9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133280</xdr:rowOff>
    </xdr:from>
    <xdr:to>
      <xdr:col>85</xdr:col>
      <xdr:colOff>127000</xdr:colOff>
      <xdr:row>97</xdr:row>
      <xdr:rowOff>144980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5481300" y="16763930"/>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144980</xdr:rowOff>
    </xdr:from>
    <xdr:to>
      <xdr:col>81</xdr:col>
      <xdr:colOff>50800</xdr:colOff>
      <xdr:row>97</xdr:row>
      <xdr:rowOff>153988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775630"/>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141520</xdr:rowOff>
    </xdr:from>
    <xdr:to>
      <xdr:col>76</xdr:col>
      <xdr:colOff>114300</xdr:colOff>
      <xdr:row>97</xdr:row>
      <xdr:rowOff>153988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3703300" y="16772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94007</xdr:rowOff>
    </xdr:from>
    <xdr:to>
      <xdr:col>71</xdr:col>
      <xdr:colOff>177800</xdr:colOff>
      <xdr:row>97</xdr:row>
      <xdr:rowOff>141520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814300" y="16724657"/>
          <a:ext cx="889000" cy="4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82480</xdr:rowOff>
    </xdr:from>
    <xdr:to>
      <xdr:col>85</xdr:col>
      <xdr:colOff>177800</xdr:colOff>
      <xdr:row>98</xdr:row>
      <xdr:rowOff>12630</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60907</xdr:rowOff>
    </xdr:from>
    <xdr:ext cx="534377"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6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94180</xdr:rowOff>
    </xdr:from>
    <xdr:to>
      <xdr:col>81</xdr:col>
      <xdr:colOff>101600</xdr:colOff>
      <xdr:row>98</xdr:row>
      <xdr:rowOff>24330</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15457</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103188</xdr:rowOff>
    </xdr:from>
    <xdr:to>
      <xdr:col>76</xdr:col>
      <xdr:colOff>165100</xdr:colOff>
      <xdr:row>98</xdr:row>
      <xdr:rowOff>33338</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24465</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90720</xdr:rowOff>
    </xdr:from>
    <xdr:to>
      <xdr:col>72</xdr:col>
      <xdr:colOff>38100</xdr:colOff>
      <xdr:row>98</xdr:row>
      <xdr:rowOff>20870</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11997</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8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43207</xdr:rowOff>
    </xdr:from>
    <xdr:to>
      <xdr:col>67</xdr:col>
      <xdr:colOff>101600</xdr:colOff>
      <xdr:row>97</xdr:row>
      <xdr:rowOff>144807</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6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135934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47111" y="167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xmlns=""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xmlns=""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135585</xdr:rowOff>
    </xdr:from>
    <xdr:to>
      <xdr:col>116</xdr:col>
      <xdr:colOff>63500</xdr:colOff>
      <xdr:row>35</xdr:row>
      <xdr:rowOff>2768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1323300" y="5964885"/>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12006</xdr:rowOff>
    </xdr:from>
    <xdr:ext cx="378565" cy="259045"/>
    <xdr:sp macro="" textlink="">
      <xdr:nvSpPr>
        <xdr:cNvPr id="738" name="諸支出金平均値テキスト">
          <a:extLst>
            <a:ext uri="{FF2B5EF4-FFF2-40B4-BE49-F238E27FC236}">
              <a16:creationId xmlns:a16="http://schemas.microsoft.com/office/drawing/2014/main" xmlns="" id="{00000000-0008-0000-0700-0000E2020000}"/>
            </a:ext>
          </a:extLst>
        </xdr:cNvPr>
        <xdr:cNvSpPr txBox="1"/>
      </xdr:nvSpPr>
      <xdr:spPr>
        <a:xfrm>
          <a:off x="22212300" y="6527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xmlns=""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135585</xdr:rowOff>
    </xdr:from>
    <xdr:to>
      <xdr:col>111</xdr:col>
      <xdr:colOff>177800</xdr:colOff>
      <xdr:row>37</xdr:row>
      <xdr:rowOff>156845</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0434300" y="5964885"/>
          <a:ext cx="889000" cy="5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136136</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1134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156845</xdr:rowOff>
    </xdr:from>
    <xdr:to>
      <xdr:col>107</xdr:col>
      <xdr:colOff>50800</xdr:colOff>
      <xdr:row>38</xdr:row>
      <xdr:rowOff>82779</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19545300" y="6500495"/>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82779</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18656300" y="6597879"/>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123418</xdr:rowOff>
    </xdr:from>
    <xdr:to>
      <xdr:col>116</xdr:col>
      <xdr:colOff>114300</xdr:colOff>
      <xdr:row>35</xdr:row>
      <xdr:rowOff>53568</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2110700" y="59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146295</xdr:rowOff>
    </xdr:from>
    <xdr:ext cx="469744" cy="259045"/>
    <xdr:sp macro="" textlink="">
      <xdr:nvSpPr>
        <xdr:cNvPr id="757" name="諸支出金該当値テキスト">
          <a:extLst>
            <a:ext uri="{FF2B5EF4-FFF2-40B4-BE49-F238E27FC236}">
              <a16:creationId xmlns:a16="http://schemas.microsoft.com/office/drawing/2014/main" xmlns="" id="{00000000-0008-0000-0700-0000F5020000}"/>
            </a:ext>
          </a:extLst>
        </xdr:cNvPr>
        <xdr:cNvSpPr txBox="1"/>
      </xdr:nvSpPr>
      <xdr:spPr>
        <a:xfrm>
          <a:off x="22212300" y="58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84785</xdr:rowOff>
    </xdr:from>
    <xdr:to>
      <xdr:col>112</xdr:col>
      <xdr:colOff>38100</xdr:colOff>
      <xdr:row>35</xdr:row>
      <xdr:rowOff>14935</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1272500" y="59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31462</xdr:rowOff>
    </xdr:from>
    <xdr:ext cx="469744"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088428" y="56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106045</xdr:rowOff>
    </xdr:from>
    <xdr:to>
      <xdr:col>107</xdr:col>
      <xdr:colOff>101600</xdr:colOff>
      <xdr:row>38</xdr:row>
      <xdr:rowOff>36195</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0383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52722</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31979</xdr:rowOff>
    </xdr:from>
    <xdr:to>
      <xdr:col>102</xdr:col>
      <xdr:colOff>165100</xdr:colOff>
      <xdr:row>38</xdr:row>
      <xdr:rowOff>133579</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19494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124706</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6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xmlns=""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xmlns=""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xmlns=""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xmlns=""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xmlns=""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衛生費：水道事業会計出資金の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8,226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円上回っているが，類似団体平均よりは低い状況にある。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農林水産業費</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：道の駅関連調査業務委託料、道の駅駐車場整備工事費の</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3,149</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円上回っている。類似団体より低いが、全国平均・県平均より高い状況にある。</a:t>
          </a:r>
          <a:endPar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土木費：五霞町五霞インターチェンジ周辺地区土地区画整理組合補助金の減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20,034</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円減少。類似団体より低い状況にある。</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教育費：小・中学校空調設備設置工事の皆減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10,551</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減少。類似団体</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より低い状況にある。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財政調整基金の取崩しにより</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実質収支は黒字であるが、実質単年度収支は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11.89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％の赤字とな</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く公共施設の統廃合・修繕に係る費用や水道事業会計への出資金の増加等が見込まれるため、今後の財政運営は厳しいものが予想される。今後は、更なる一般財源の確保と歳出抑制に努め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財源調整のための</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取崩し</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額となっ</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基金繰入金が増加</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したため、実質収支額が</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財政調整基金の取崩しにより</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11.89</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％の赤字となって</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黒字であり赤字比率はない。しかしながら、今後、一般会計からの他会計への繰入が増加することが予想されるため、歳出を最小限に留め健全な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年度の歳入では</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地方交付税、国庫支出金、繰越金等が減額となったが、基金繰入金等が増額した。</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衛生費、農林水産業費等が増額になったが、土木費や教育費等が減額したことにより、</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全体で</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7.15</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12.4%</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年度以降、使用料金の減収などにより年々黒字は減少傾向にあ</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るが</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、負担金等の営業費用の減少により</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7.07</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国民健康保険事業費納付金</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の減により</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1.64</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減の</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1.28</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期五霞町高齢者福祉計画及び介護保険事業計画により保険料は増額になったが、</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保険給付費</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0.28</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H25</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年度から繰上償還や借入抑制の効果により減少傾向に</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あった。</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年度は、事業費補正により基準財政需要額に算入された公債費の増加に</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より算入公債費等</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が増加したが、据置期間満了のため臨時財政対策債等の元金償還が開始したことにより、</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年度以降は実質公債費比率が</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％を下回っているものの引き続き公債費負担の適正化に努める必要があるため、今後も計画的な償還により、公債費（元利償還金）等の減少に努める。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満期一括償還地方債の借入がないため利用なし。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町債の繰上償還や借り換えによ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の減少等により、年々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減少傾向にあ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年度は、財政調整基金の取崩しによる充当可能基金の減少や下水道費の算入見込額が減少し基準財政需要額算入見込額が減少したことから、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今後も公債費の抑制や基金の運用の適正化に努めマイナス比率の確保に努める。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茨城県五霞町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公共施設等の維持管理や更新等に係る費用を確保するための財源として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公共施設等総合管理計画事業準備基金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へ積立を行ったため、その他特定目的基金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財源調整として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」及び公共施設の整備に要する経費の財源として「公共用地取得・施設整備基金」の取崩を行ったため、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基金全体では減額となっている。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特定の事業に対して、計画的な財源確保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特定の目的のために積み立てた基金を五霞町基金条例に基づき、計画的に運用する。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公共用地取得・施設整備基金：公共用地を取得するため及び公共施設を整備するための財源に充てる。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公共施設等総合管理計画事業準備基金：公共施設等の更新（大規模修繕及び改修、建替え、取壊し等）の財源に充てる。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公共施設の整備に要する経費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（道路整備等）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の財源として「公共用地取得・施設整備基金」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公共施設等の維持管理や更新等に係る費用を確保するための財源として、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公共施設等総合管理計画事業準備基金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円の積立を行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ったこと等により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それぞれの目的のために、適切な積立や運用をする。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、財源調整と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千万円の取崩を行ったこと等により減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災害や町税の下ぶれ等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備え、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基金の確保に努める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新規借入減により地方債残高は減少しているため、減債基金の積立は利子分の積立のみにより、減債基金の残高は横ばいとなっている。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利率が落ち着いているので、他の特定目的基金の積立を優先する。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44548664-0060-4C29-95EA-2754FCF55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6774847-76C6-4BE4-8ABB-5A76263D9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DCE79437-9084-4AE1-8E35-3668516F761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D9497E5F-1033-4312-9288-97C4CF16DF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13167C4F-180D-4F6E-A989-B903592AF3B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56DBF88-9D00-4BBF-A45F-223EE13A94C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D801C729-88A2-4449-81AA-B6206763BC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354CB3CF-512F-418C-853C-058D5F952D8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CB8A78FF-F69A-4BDE-B691-130DDDEFB5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E3BA3EB8-5310-4678-80D7-23A860715F8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8F62DC3C-0DCD-49D7-8ACD-A03C38B5DEB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A1CF2719-6F80-4FE2-AFDC-6E2485CF11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3B50633A-4740-486B-99B4-1396F61ED3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48C33186-74F8-4BD3-93EC-776AE7A6E9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2F3CF9AA-1A8B-43CA-B9DE-40766F193A6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877754C5-BD9B-40CE-89D1-1FC9A20F7D6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9148979-CDE6-4BAB-A270-A5A0397FCE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78834558-A75A-43D5-980A-6446479F6FF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E4DD378D-E65E-41B7-9A3D-049BDF8A7D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A482713-ED73-4C54-B140-7E2A289F16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C502127-8E89-4688-B494-5A728B0983F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20335F4F-BC52-4EB5-9920-8659C995831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561DD980-D9DC-4E5B-8AC1-53FBF35BA2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5F7CFBD9-C89A-4D58-BCD6-C667C3BB6F6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870F0D33-4E9D-4486-BD1A-2B3B324820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D19C98C5-9603-4804-97FB-05FD36806D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437B05E-4839-4E82-8FAC-88E1CFD8711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B3459AA6-2648-4EE4-8C81-22DED2DAD6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FC1C952-7D87-4233-8912-C60BA75B4CD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DD2223CC-195E-4F55-8FBD-AD9BC9EDC38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92D5D19-B9D8-4346-ACF9-7A4B5EE3C3B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230D8A2E-7406-44A9-8CAA-75D704CCDCC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444E314C-A946-42A4-91BA-532D6D612AE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6D02A5CB-580A-4EA3-A9C3-47FC11415AD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76969747-130C-42D2-A042-2E6A878BCD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2B536A9C-8187-47C0-BBA4-D0F3F472BD9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8DAB15E7-643C-4144-AF80-ADA8414FC69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B525A31E-DF1E-42EA-BBC7-94B0F93E07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2E37CDF4-C403-4E59-A8D2-07AEFF7E33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27534F4E-88FB-4142-8D60-5771250C088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4FB599EC-FF4F-4E42-A1BA-DC83A08D840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28828DB-9EC9-43AA-BC04-D8D3B93FD03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14DEAEF1-361F-4B76-8F77-1207B27B34F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2D336A48-19E8-4733-894B-17B8CD52C1E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9759FB66-9FCF-4C7A-8E95-DA68599EFB8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B519C151-2970-4D00-9619-3E07C8A56E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xmlns="" id="{0C4D06D3-CCD4-47BC-A015-21A0976C8A4B}"/>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xmlns="" id="{2C47E9B7-EC8C-4AA2-8592-E207ADEC0B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xmlns="" id="{2EDD0F38-200A-49A9-82C2-2D3F2F89B30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a:extLst>
            <a:ext uri="{FF2B5EF4-FFF2-40B4-BE49-F238E27FC236}">
              <a16:creationId xmlns:a16="http://schemas.microsoft.com/office/drawing/2014/main" xmlns="" id="{D1DB5AED-88AE-48E0-932C-2831CE945B2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xmlns="" id="{447D54B4-5942-4E79-84D0-67DC45A1233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xmlns="" id="{8F592EAA-6840-4DE4-9F85-DA1955EBF60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xmlns="" id="{20DAD554-C5FD-42B5-8F62-1C1A5AA08C0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xmlns="" id="{41FA07CC-5275-42A3-B0E7-934CBEECC12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xmlns="" id="{1536F3C4-DC1B-4B22-80A0-9B6DE205384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xmlns="" id="{A04424FE-8017-483D-B7DA-689CB4256C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xmlns="" id="{338C81E6-41D2-40D1-B43D-D3C1CDF2898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xmlns="" id="{D9870A77-ADB7-423F-8F75-1828B392CF6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xmlns="" id="{262F3BCB-AA0B-4189-9252-A7BA368FD2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xmlns="" id="{EC29AA22-B76B-4988-8388-E27BAB3BDC1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年度において、債務償還比率は前年度の値から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％増となっている。主な要因は、充当可能基金のうち財政調整基金を大きく取り崩したこにより、債務償還比率の算出要件のひとつである充当可能財源が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850,014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千円減少したものである。今後も公債費の抑制に努めるとともに、適切基金の管理・運用を行う。</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財政調整基金残額：平成２９年度末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1,389,383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平成３０年度末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837,686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551,697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a:t>
          </a: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xmlns="" id="{937B4DCC-9AFC-4D56-8DC6-FB160D9020B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xmlns="" id="{9F50C48B-E58B-479F-A71F-C620D0811D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xmlns="" id="{9AED5ABF-E238-49AC-9F85-CCB24079040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xmlns="" id="{C072FE3A-14AB-45FA-88E0-2BD3510896B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xmlns="" id="{7D8E172B-2FA7-44BB-B54A-770285F9158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a:extLst>
            <a:ext uri="{FF2B5EF4-FFF2-40B4-BE49-F238E27FC236}">
              <a16:creationId xmlns:a16="http://schemas.microsoft.com/office/drawing/2014/main" xmlns="" id="{B77EEF66-34C2-451E-89F4-0982032BF92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xmlns="" id="{957EB55C-BDA0-4318-B604-B76384A5397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a:extLst>
            <a:ext uri="{FF2B5EF4-FFF2-40B4-BE49-F238E27FC236}">
              <a16:creationId xmlns:a16="http://schemas.microsoft.com/office/drawing/2014/main" xmlns="" id="{087F531D-6EEC-487B-907B-37325E3900F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xmlns="" id="{21D8700A-E874-42DB-A402-5C6840D1FD9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a:extLst>
            <a:ext uri="{FF2B5EF4-FFF2-40B4-BE49-F238E27FC236}">
              <a16:creationId xmlns:a16="http://schemas.microsoft.com/office/drawing/2014/main" xmlns="" id="{95F386A0-ECA1-4473-BA99-DD254860D0F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xmlns="" id="{93B565CD-8D98-433F-B6B4-E802FDACAF4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a:extLst>
            <a:ext uri="{FF2B5EF4-FFF2-40B4-BE49-F238E27FC236}">
              <a16:creationId xmlns:a16="http://schemas.microsoft.com/office/drawing/2014/main" xmlns="" id="{4FE4915E-D409-4C3D-993B-1A97A46F356D}"/>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xmlns="" id="{41286357-EEB0-401D-8BC4-ECFED55CD1C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a:extLst>
            <a:ext uri="{FF2B5EF4-FFF2-40B4-BE49-F238E27FC236}">
              <a16:creationId xmlns:a16="http://schemas.microsoft.com/office/drawing/2014/main" xmlns="" id="{540C01B4-25C3-4949-9658-212A51F3761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a:extLst>
            <a:ext uri="{FF2B5EF4-FFF2-40B4-BE49-F238E27FC236}">
              <a16:creationId xmlns:a16="http://schemas.microsoft.com/office/drawing/2014/main" xmlns="" id="{E3D92E03-435F-41F5-B263-3229437ACD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xmlns="" id="{FED24BCD-B154-4632-B3A5-C821AC981C7A}"/>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a:extLst>
            <a:ext uri="{FF2B5EF4-FFF2-40B4-BE49-F238E27FC236}">
              <a16:creationId xmlns:a16="http://schemas.microsoft.com/office/drawing/2014/main" xmlns="" id="{46CFC401-4270-42D6-99E3-DEA38B2C99E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xmlns="" id="{271A23EA-FC5E-459A-85AE-6351B0DAD26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80" name="債務償還比率最大値テキスト">
          <a:extLst>
            <a:ext uri="{FF2B5EF4-FFF2-40B4-BE49-F238E27FC236}">
              <a16:creationId xmlns:a16="http://schemas.microsoft.com/office/drawing/2014/main" xmlns="" id="{596D2AC1-F212-47F4-A8D6-D719629C4FDE}"/>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81" name="直線コネクタ 80">
          <a:extLst>
            <a:ext uri="{FF2B5EF4-FFF2-40B4-BE49-F238E27FC236}">
              <a16:creationId xmlns:a16="http://schemas.microsoft.com/office/drawing/2014/main" xmlns="" id="{E259A704-0470-4DB5-93E7-DAE89F04AA54}"/>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82" name="債務償還比率平均値テキスト">
          <a:extLst>
            <a:ext uri="{FF2B5EF4-FFF2-40B4-BE49-F238E27FC236}">
              <a16:creationId xmlns:a16="http://schemas.microsoft.com/office/drawing/2014/main" xmlns="" id="{430A1A6D-1766-4959-A6B2-24D67C62D1E0}"/>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83" name="フローチャート: 判断 82">
          <a:extLst>
            <a:ext uri="{FF2B5EF4-FFF2-40B4-BE49-F238E27FC236}">
              <a16:creationId xmlns:a16="http://schemas.microsoft.com/office/drawing/2014/main" xmlns="" id="{3DD9E6B0-FC6F-4BA0-89F2-3D0E90C0FBAE}"/>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84" name="フローチャート: 判断 83">
          <a:extLst>
            <a:ext uri="{FF2B5EF4-FFF2-40B4-BE49-F238E27FC236}">
              <a16:creationId xmlns:a16="http://schemas.microsoft.com/office/drawing/2014/main" xmlns="" id="{6873DDEA-A184-4F16-8E50-94D1662005EB}"/>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B396EE0C-F369-4BBA-9BEB-4FF258686D9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9FE90D26-C7EB-40BD-B7D3-E94AC647B68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AB90101-796C-454E-940D-E9613B78011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9774EE15-CB95-4C12-B0D9-5749707374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9EBE9472-6AA4-4540-9BF5-C4325F8ABDE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3873</xdr:rowOff>
    </xdr:from>
    <xdr:to>
      <xdr:col>76</xdr:col>
      <xdr:colOff>73025</xdr:colOff>
      <xdr:row>29</xdr:row>
      <xdr:rowOff>105473</xdr:rowOff>
    </xdr:to>
    <xdr:sp macro="" textlink="">
      <xdr:nvSpPr>
        <xdr:cNvPr id="90" name="楕円 89">
          <a:extLst>
            <a:ext uri="{FF2B5EF4-FFF2-40B4-BE49-F238E27FC236}">
              <a16:creationId xmlns:a16="http://schemas.microsoft.com/office/drawing/2014/main" xmlns="" id="{1CA448CE-8EF7-4A82-B18A-CB806E208281}"/>
            </a:ext>
          </a:extLst>
        </xdr:cNvPr>
        <xdr:cNvSpPr/>
      </xdr:nvSpPr>
      <xdr:spPr>
        <a:xfrm>
          <a:off x="14744700" y="57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26750</xdr:rowOff>
    </xdr:from>
    <xdr:ext cx="469744" cy="259045"/>
    <xdr:sp macro="" textlink="">
      <xdr:nvSpPr>
        <xdr:cNvPr id="91" name="債務償還比率該当値テキスト">
          <a:extLst>
            <a:ext uri="{FF2B5EF4-FFF2-40B4-BE49-F238E27FC236}">
              <a16:creationId xmlns:a16="http://schemas.microsoft.com/office/drawing/2014/main" xmlns="" id="{1AF50C9B-07AF-48E4-A687-D25998F872CE}"/>
            </a:ext>
          </a:extLst>
        </xdr:cNvPr>
        <xdr:cNvSpPr txBox="1"/>
      </xdr:nvSpPr>
      <xdr:spPr>
        <a:xfrm>
          <a:off x="14846300" y="5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103667</xdr:rowOff>
    </xdr:from>
    <xdr:to>
      <xdr:col>72</xdr:col>
      <xdr:colOff>123825</xdr:colOff>
      <xdr:row>30</xdr:row>
      <xdr:rowOff>33817</xdr:rowOff>
    </xdr:to>
    <xdr:sp macro="" textlink="">
      <xdr:nvSpPr>
        <xdr:cNvPr id="92" name="楕円 91">
          <a:extLst>
            <a:ext uri="{FF2B5EF4-FFF2-40B4-BE49-F238E27FC236}">
              <a16:creationId xmlns:a16="http://schemas.microsoft.com/office/drawing/2014/main" xmlns="" id="{B2EE6A54-08EF-474C-921F-9E408339610D}"/>
            </a:ext>
          </a:extLst>
        </xdr:cNvPr>
        <xdr:cNvSpPr/>
      </xdr:nvSpPr>
      <xdr:spPr>
        <a:xfrm>
          <a:off x="14033500" y="58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54673</xdr:rowOff>
    </xdr:from>
    <xdr:to>
      <xdr:col>76</xdr:col>
      <xdr:colOff>22225</xdr:colOff>
      <xdr:row>29</xdr:row>
      <xdr:rowOff>154467</xdr:rowOff>
    </xdr:to>
    <xdr:cxnSp macro="">
      <xdr:nvCxnSpPr>
        <xdr:cNvPr id="93" name="直線コネクタ 92">
          <a:extLst>
            <a:ext uri="{FF2B5EF4-FFF2-40B4-BE49-F238E27FC236}">
              <a16:creationId xmlns:a16="http://schemas.microsoft.com/office/drawing/2014/main" xmlns="" id="{06283078-6188-4A34-AA16-59C8A41BCBB9}"/>
            </a:ext>
          </a:extLst>
        </xdr:cNvPr>
        <xdr:cNvCxnSpPr/>
      </xdr:nvCxnSpPr>
      <xdr:spPr>
        <a:xfrm flipV="1">
          <a:off x="14084300" y="5798248"/>
          <a:ext cx="711200" cy="9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94" name="n_1aveValue債務償還比率">
          <a:extLst>
            <a:ext uri="{FF2B5EF4-FFF2-40B4-BE49-F238E27FC236}">
              <a16:creationId xmlns:a16="http://schemas.microsoft.com/office/drawing/2014/main" xmlns="" id="{2860D608-2DE9-46E1-AC92-D3225CEA5EA8}"/>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50344</xdr:rowOff>
    </xdr:from>
    <xdr:ext cx="469744" cy="259045"/>
    <xdr:sp macro="" textlink="">
      <xdr:nvSpPr>
        <xdr:cNvPr id="95" name="n_1mainValue債務償還比率">
          <a:extLst>
            <a:ext uri="{FF2B5EF4-FFF2-40B4-BE49-F238E27FC236}">
              <a16:creationId xmlns:a16="http://schemas.microsoft.com/office/drawing/2014/main" xmlns="" id="{A3EAC4F7-9D79-44D2-B5CE-6C51B048F986}"/>
            </a:ext>
          </a:extLst>
        </xdr:cNvPr>
        <xdr:cNvSpPr txBox="1"/>
      </xdr:nvSpPr>
      <xdr:spPr>
        <a:xfrm>
          <a:off x="13836727" y="562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xmlns="" id="{4F7DCF65-140E-40A9-A618-095C14F8473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xmlns="" id="{12BDF9A6-8941-4FD5-A7AD-FBBA81E88DC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xmlns="" id="{94E9E658-C43A-4859-B261-FC545C29726E}"/>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xmlns="" id="{78D1D4B3-5F21-43FB-B118-30FA49F44A47}"/>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xmlns="" id="{62F2AA08-FC4E-42AF-A470-3E35985F4C7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xmlns="" id="{4E289C86-8017-4F6E-90E1-159CAA1C7F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936EEE7-A92B-4091-A814-08A2E7EBF9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6DB3DAF-8706-4681-A40D-B18D56F7DD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9CFA2E1-7FB2-451B-8545-D05AE58265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AAD310C-AD92-4BB1-97A4-563991D6EE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0E3A039-BA9A-4535-A098-65BFC6CFA5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0174DAA-31A8-4656-8F29-C5EB4A8677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02448F2-258C-417C-B286-F08DFD7963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A0271CE-E571-4431-9042-41F8A718B1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9E0D15E-3592-42B1-BCF2-89158EF671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6CE7B0E-85FA-4B64-9AD7-B67C1BC9D7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83539F5-BBF5-43E7-A141-DED61D2AE5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7CD866A-9A0A-4A58-BC31-BE6C139101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A3C32FC-6C57-4265-A49D-F0AE3975F5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17B831C-ED16-405A-A6E5-D304ECE1CB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CCA438A-B47D-48A9-B0BC-2E40EC1202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6B1934A-D29C-4579-B9F4-1138445E52D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A8120F82-999D-4899-86AD-C2D1FB8094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0F3A95A6-1602-46F1-A2B1-DCBD090B61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7E11C6A2-3EDC-4521-9060-A1215A12390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xmlns="" id="{8164B844-F620-41F3-BAFF-D3D485F5C129}"/>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xmlns="" id="{A56AF3A0-3C6B-4FF9-A21B-5F8888AB07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xmlns="" id="{5D52960B-17AA-41FC-AE8B-5B7FE71088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xmlns="" id="{FF19AC8F-5B31-4045-BEA5-FB1B54383F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23739AC-6EE2-47F3-8B55-B5B738319B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4D6BE76-F620-43A2-A489-3BFC3F976C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4DDFEE7-FCD7-4AF3-9491-DD40207645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1A7AB37-F3CB-4ED0-BDA8-4C01337189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1280D4A-9FA0-4CDF-BAE5-7D28FA2E04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1C3C62E-30CF-4C44-8164-4C19EA8EF0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00A818C-7CD8-42E6-A7BD-87217E7BF5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F9A1CFD-49DC-4516-BCB1-8A2B9FDC8E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F080D24-DC63-4275-BF49-3AE15719A3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EDBAFFC-67A3-4AA2-AC83-B74878025A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BE4A2C1-3397-4149-9853-EF4CB7C88F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91276E7-6820-4B74-A81F-0F3129096B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C800E4F-279E-48E2-9060-94415B170A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C624104-0185-4AD9-8A48-B25F768EDE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CCC0C13-5A2C-450D-BD8E-CE814C3699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011AD41-2FD0-4982-8DBB-64F9A847804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F60F0507-15A0-47A7-A7A3-676D99E361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0F1AF93D-D642-4117-9970-C5567BE87E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25B6F791-1308-4F88-A07E-97007294CC5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xmlns="" id="{D42A664C-CF89-495A-9B35-F3CA498DE6D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xmlns="" id="{D16333BF-259F-403D-ADCE-810C41DBC4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xmlns="" id="{998D75CA-F846-43DA-A230-7260700E29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xmlns="" id="{9E9A876E-C03B-4694-8C04-763D92260D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4631503</v>
      </c>
      <c r="BO4" s="461"/>
      <c r="BP4" s="461"/>
      <c r="BQ4" s="461"/>
      <c r="BR4" s="461"/>
      <c r="BS4" s="461"/>
      <c r="BT4" s="461"/>
      <c r="BU4" s="462"/>
      <c r="BV4" s="460">
        <v>4623747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12.4</v>
      </c>
      <c r="CU4" s="642"/>
      <c r="CV4" s="642"/>
      <c r="CW4" s="642"/>
      <c r="CX4" s="642"/>
      <c r="CY4" s="642"/>
      <c r="CZ4" s="642"/>
      <c r="DA4" s="643"/>
      <c r="DB4" s="641">
        <v>5.3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4247753</v>
      </c>
      <c r="BO5" s="466"/>
      <c r="BP5" s="466"/>
      <c r="BQ5" s="466"/>
      <c r="BR5" s="466"/>
      <c r="BS5" s="466"/>
      <c r="BT5" s="466"/>
      <c r="BU5" s="467"/>
      <c r="BV5" s="465">
        <v>4424572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95.9</v>
      </c>
      <c r="CU5" s="436"/>
      <c r="CV5" s="436"/>
      <c r="CW5" s="436"/>
      <c r="CX5" s="436"/>
      <c r="CY5" s="436"/>
      <c r="CZ5" s="436"/>
      <c r="DA5" s="437"/>
      <c r="DB5" s="435">
        <v>94.8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383750</v>
      </c>
      <c r="BO6" s="466"/>
      <c r="BP6" s="466"/>
      <c r="BQ6" s="466"/>
      <c r="BR6" s="466"/>
      <c r="BS6" s="466"/>
      <c r="BT6" s="466"/>
      <c r="BU6" s="467"/>
      <c r="BV6" s="465">
        <v>199175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103.3</v>
      </c>
      <c r="CU6" s="616"/>
      <c r="CV6" s="616"/>
      <c r="CW6" s="616"/>
      <c r="CX6" s="616"/>
      <c r="CY6" s="616"/>
      <c r="CZ6" s="616"/>
      <c r="DA6" s="617"/>
      <c r="DB6" s="615">
        <v>102.3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22406</v>
      </c>
      <c r="BO7" s="466"/>
      <c r="BP7" s="466"/>
      <c r="BQ7" s="466"/>
      <c r="BR7" s="466"/>
      <c r="BS7" s="466"/>
      <c r="BT7" s="466"/>
      <c r="BU7" s="467"/>
      <c r="BV7" s="465">
        <v>43831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2912304</v>
      </c>
      <c r="CU7" s="466"/>
      <c r="CV7" s="466"/>
      <c r="CW7" s="466"/>
      <c r="CX7" s="466"/>
      <c r="CY7" s="466"/>
      <c r="CZ7" s="466"/>
      <c r="DA7" s="467"/>
      <c r="DB7" s="465">
        <v>2954563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361344</v>
      </c>
      <c r="BO8" s="466"/>
      <c r="BP8" s="466"/>
      <c r="BQ8" s="466"/>
      <c r="BR8" s="466"/>
      <c r="BS8" s="466"/>
      <c r="BT8" s="466"/>
      <c r="BU8" s="467"/>
      <c r="BV8" s="465">
        <v>155344</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0.83</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8786</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206000</v>
      </c>
      <c r="BO9" s="466"/>
      <c r="BP9" s="466"/>
      <c r="BQ9" s="466"/>
      <c r="BR9" s="466"/>
      <c r="BS9" s="466"/>
      <c r="BT9" s="466"/>
      <c r="BU9" s="467"/>
      <c r="BV9" s="465">
        <v>-161948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8.6</v>
      </c>
      <c r="CU9" s="436"/>
      <c r="CV9" s="436"/>
      <c r="CW9" s="436"/>
      <c r="CX9" s="436"/>
      <c r="CY9" s="436"/>
      <c r="CZ9" s="436"/>
      <c r="DA9" s="437"/>
      <c r="DB9" s="435">
        <v>8.5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9410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916</v>
      </c>
      <c r="BO10" s="466"/>
      <c r="BP10" s="466"/>
      <c r="BQ10" s="466"/>
      <c r="BR10" s="466"/>
      <c r="BS10" s="466"/>
      <c r="BT10" s="466"/>
      <c r="BU10" s="467"/>
      <c r="BV10" s="465">
        <v>1092</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8613</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553068</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8442</v>
      </c>
      <c r="S13" s="569"/>
      <c r="T13" s="569"/>
      <c r="U13" s="569"/>
      <c r="V13" s="570"/>
      <c r="W13" s="556" t="s">
        <v>141</v>
      </c>
      <c r="X13" s="478"/>
      <c r="Y13" s="478"/>
      <c r="Z13" s="478"/>
      <c r="AA13" s="478"/>
      <c r="AB13" s="479"/>
      <c r="AC13" s="441">
        <v>256</v>
      </c>
      <c r="AD13" s="442"/>
      <c r="AE13" s="442"/>
      <c r="AF13" s="442"/>
      <c r="AG13" s="443"/>
      <c r="AH13" s="441">
        <v>237</v>
      </c>
      <c r="AI13" s="442"/>
      <c r="AJ13" s="442"/>
      <c r="AK13" s="442"/>
      <c r="AL13" s="444"/>
      <c r="AM13" s="534" t="s">
        <v>142</v>
      </c>
      <c r="AN13" s="439"/>
      <c r="AO13" s="439"/>
      <c r="AP13" s="439"/>
      <c r="AQ13" s="439"/>
      <c r="AR13" s="439"/>
      <c r="AS13" s="439"/>
      <c r="AT13" s="440"/>
      <c r="AU13" s="522" t="s">
        <v>110</v>
      </c>
      <c r="AV13" s="523"/>
      <c r="AW13" s="523"/>
      <c r="AX13" s="523"/>
      <c r="AY13" s="445" t="s">
        <v>143</v>
      </c>
      <c r="AZ13" s="446"/>
      <c r="BA13" s="446"/>
      <c r="BB13" s="446"/>
      <c r="BC13" s="446"/>
      <c r="BD13" s="446"/>
      <c r="BE13" s="446"/>
      <c r="BF13" s="446"/>
      <c r="BG13" s="446"/>
      <c r="BH13" s="446"/>
      <c r="BI13" s="446"/>
      <c r="BJ13" s="446"/>
      <c r="BK13" s="446"/>
      <c r="BL13" s="446"/>
      <c r="BM13" s="447"/>
      <c r="BN13" s="465">
        <v>-346152</v>
      </c>
      <c r="BO13" s="466"/>
      <c r="BP13" s="466"/>
      <c r="BQ13" s="466"/>
      <c r="BR13" s="466"/>
      <c r="BS13" s="466"/>
      <c r="BT13" s="466"/>
      <c r="BU13" s="467"/>
      <c r="BV13" s="465">
        <v>-160856</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8.9</v>
      </c>
      <c r="CU13" s="436"/>
      <c r="CV13" s="436"/>
      <c r="CW13" s="436"/>
      <c r="CX13" s="436"/>
      <c r="CY13" s="436"/>
      <c r="CZ13" s="436"/>
      <c r="DA13" s="437"/>
      <c r="DB13" s="435">
        <v>8.8000000000000007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8740</v>
      </c>
      <c r="S14" s="569"/>
      <c r="T14" s="569"/>
      <c r="U14" s="569"/>
      <c r="V14" s="570"/>
      <c r="W14" s="571"/>
      <c r="X14" s="481"/>
      <c r="Y14" s="481"/>
      <c r="Z14" s="481"/>
      <c r="AA14" s="481"/>
      <c r="AB14" s="482"/>
      <c r="AC14" s="561">
        <v>5.8</v>
      </c>
      <c r="AD14" s="562"/>
      <c r="AE14" s="562"/>
      <c r="AF14" s="562"/>
      <c r="AG14" s="563"/>
      <c r="AH14" s="561">
        <v>5.3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40.700000000000003</v>
      </c>
      <c r="CU14" s="573"/>
      <c r="CV14" s="573"/>
      <c r="CW14" s="573"/>
      <c r="CX14" s="573"/>
      <c r="CY14" s="573"/>
      <c r="CZ14" s="573"/>
      <c r="DA14" s="574"/>
      <c r="DB14" s="572">
        <v>13.3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8590</v>
      </c>
      <c r="S15" s="569"/>
      <c r="T15" s="569"/>
      <c r="U15" s="569"/>
      <c r="V15" s="570"/>
      <c r="W15" s="556" t="s">
        <v>147</v>
      </c>
      <c r="X15" s="478"/>
      <c r="Y15" s="478"/>
      <c r="Z15" s="478"/>
      <c r="AA15" s="478"/>
      <c r="AB15" s="479"/>
      <c r="AC15" s="441">
        <v>1769</v>
      </c>
      <c r="AD15" s="442"/>
      <c r="AE15" s="442"/>
      <c r="AF15" s="442"/>
      <c r="AG15" s="443"/>
      <c r="AH15" s="441">
        <v>1893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1826741</v>
      </c>
      <c r="BO15" s="461"/>
      <c r="BP15" s="461"/>
      <c r="BQ15" s="461"/>
      <c r="BR15" s="461"/>
      <c r="BS15" s="461"/>
      <c r="BT15" s="461"/>
      <c r="BU15" s="462"/>
      <c r="BV15" s="460">
        <v>1809662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39.799999999999997</v>
      </c>
      <c r="AD16" s="562"/>
      <c r="AE16" s="562"/>
      <c r="AF16" s="562"/>
      <c r="AG16" s="563"/>
      <c r="AH16" s="561">
        <v>42.1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2183836</v>
      </c>
      <c r="BO16" s="466"/>
      <c r="BP16" s="466"/>
      <c r="BQ16" s="466"/>
      <c r="BR16" s="466"/>
      <c r="BS16" s="466"/>
      <c r="BT16" s="466"/>
      <c r="BU16" s="467"/>
      <c r="BV16" s="465">
        <v>2197329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2416</v>
      </c>
      <c r="AD17" s="442"/>
      <c r="AE17" s="442"/>
      <c r="AF17" s="442"/>
      <c r="AG17" s="443"/>
      <c r="AH17" s="441">
        <v>2363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2361777</v>
      </c>
      <c r="BO17" s="466"/>
      <c r="BP17" s="466"/>
      <c r="BQ17" s="466"/>
      <c r="BR17" s="466"/>
      <c r="BS17" s="466"/>
      <c r="BT17" s="466"/>
      <c r="BU17" s="467"/>
      <c r="BV17" s="465">
        <v>2343546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23.11</v>
      </c>
      <c r="M18" s="530"/>
      <c r="N18" s="530"/>
      <c r="O18" s="530"/>
      <c r="P18" s="530"/>
      <c r="Q18" s="530"/>
      <c r="R18" s="531"/>
      <c r="S18" s="531"/>
      <c r="T18" s="531"/>
      <c r="U18" s="531"/>
      <c r="V18" s="532"/>
      <c r="W18" s="546"/>
      <c r="X18" s="547"/>
      <c r="Y18" s="547"/>
      <c r="Z18" s="547"/>
      <c r="AA18" s="547"/>
      <c r="AB18" s="557"/>
      <c r="AC18" s="429">
        <v>54.4</v>
      </c>
      <c r="AD18" s="430"/>
      <c r="AE18" s="430"/>
      <c r="AF18" s="430"/>
      <c r="AG18" s="533"/>
      <c r="AH18" s="429">
        <v>52.6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2900362</v>
      </c>
      <c r="BO18" s="466"/>
      <c r="BP18" s="466"/>
      <c r="BQ18" s="466"/>
      <c r="BR18" s="466"/>
      <c r="BS18" s="466"/>
      <c r="BT18" s="466"/>
      <c r="BU18" s="467"/>
      <c r="BV18" s="465">
        <v>2875512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380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3902088</v>
      </c>
      <c r="BO19" s="466"/>
      <c r="BP19" s="466"/>
      <c r="BQ19" s="466"/>
      <c r="BR19" s="466"/>
      <c r="BS19" s="466"/>
      <c r="BT19" s="466"/>
      <c r="BU19" s="467"/>
      <c r="BV19" s="465">
        <v>3752574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2894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3621189</v>
      </c>
      <c r="BO23" s="466"/>
      <c r="BP23" s="466"/>
      <c r="BQ23" s="466"/>
      <c r="BR23" s="466"/>
      <c r="BS23" s="466"/>
      <c r="BT23" s="466"/>
      <c r="BU23" s="467"/>
      <c r="BV23" s="465">
        <v>3671045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7980</v>
      </c>
      <c r="R24" s="442"/>
      <c r="S24" s="442"/>
      <c r="T24" s="442"/>
      <c r="U24" s="442"/>
      <c r="V24" s="443"/>
      <c r="W24" s="507"/>
      <c r="X24" s="498"/>
      <c r="Y24" s="499"/>
      <c r="Z24" s="438" t="s">
        <v>171</v>
      </c>
      <c r="AA24" s="439"/>
      <c r="AB24" s="439"/>
      <c r="AC24" s="439"/>
      <c r="AD24" s="439"/>
      <c r="AE24" s="439"/>
      <c r="AF24" s="439"/>
      <c r="AG24" s="440"/>
      <c r="AH24" s="441">
        <v>87</v>
      </c>
      <c r="AI24" s="442"/>
      <c r="AJ24" s="442"/>
      <c r="AK24" s="442"/>
      <c r="AL24" s="443"/>
      <c r="AM24" s="441">
        <v>270222</v>
      </c>
      <c r="AN24" s="442"/>
      <c r="AO24" s="442"/>
      <c r="AP24" s="442"/>
      <c r="AQ24" s="442"/>
      <c r="AR24" s="443"/>
      <c r="AS24" s="441">
        <v>3106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2480876</v>
      </c>
      <c r="BO24" s="466"/>
      <c r="BP24" s="466"/>
      <c r="BQ24" s="466"/>
      <c r="BR24" s="466"/>
      <c r="BS24" s="466"/>
      <c r="BT24" s="466"/>
      <c r="BU24" s="467"/>
      <c r="BV24" s="465">
        <v>2444977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6220</v>
      </c>
      <c r="R25" s="442"/>
      <c r="S25" s="442"/>
      <c r="T25" s="442"/>
      <c r="U25" s="442"/>
      <c r="V25" s="443"/>
      <c r="W25" s="507"/>
      <c r="X25" s="498"/>
      <c r="Y25" s="499"/>
      <c r="Z25" s="438" t="s">
        <v>174</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747735</v>
      </c>
      <c r="BO25" s="461"/>
      <c r="BP25" s="461"/>
      <c r="BQ25" s="461"/>
      <c r="BR25" s="461"/>
      <c r="BS25" s="461"/>
      <c r="BT25" s="461"/>
      <c r="BU25" s="462"/>
      <c r="BV25" s="460">
        <v>960919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5700</v>
      </c>
      <c r="R26" s="442"/>
      <c r="S26" s="442"/>
      <c r="T26" s="442"/>
      <c r="U26" s="442"/>
      <c r="V26" s="443"/>
      <c r="W26" s="507"/>
      <c r="X26" s="498"/>
      <c r="Y26" s="499"/>
      <c r="Z26" s="438" t="s">
        <v>177</v>
      </c>
      <c r="AA26" s="520"/>
      <c r="AB26" s="520"/>
      <c r="AC26" s="520"/>
      <c r="AD26" s="520"/>
      <c r="AE26" s="520"/>
      <c r="AF26" s="520"/>
      <c r="AG26" s="521"/>
      <c r="AH26" s="441" t="s">
        <v>139</v>
      </c>
      <c r="AI26" s="442"/>
      <c r="AJ26" s="442"/>
      <c r="AK26" s="442"/>
      <c r="AL26" s="443"/>
      <c r="AM26" s="441" t="s">
        <v>139</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3550</v>
      </c>
      <c r="R27" s="442"/>
      <c r="S27" s="442"/>
      <c r="T27" s="442"/>
      <c r="U27" s="442"/>
      <c r="V27" s="443"/>
      <c r="W27" s="507"/>
      <c r="X27" s="498"/>
      <c r="Y27" s="499"/>
      <c r="Z27" s="438" t="s">
        <v>181</v>
      </c>
      <c r="AA27" s="439"/>
      <c r="AB27" s="439"/>
      <c r="AC27" s="439"/>
      <c r="AD27" s="439"/>
      <c r="AE27" s="439"/>
      <c r="AF27" s="439"/>
      <c r="AG27" s="440"/>
      <c r="AH27" s="441" t="s">
        <v>139</v>
      </c>
      <c r="AI27" s="442"/>
      <c r="AJ27" s="442"/>
      <c r="AK27" s="442"/>
      <c r="AL27" s="443"/>
      <c r="AM27" s="441" t="s">
        <v>139</v>
      </c>
      <c r="AN27" s="442"/>
      <c r="AO27" s="442"/>
      <c r="AP27" s="442"/>
      <c r="AQ27" s="442"/>
      <c r="AR27" s="443"/>
      <c r="AS27" s="441" t="s">
        <v>139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129319</v>
      </c>
      <c r="BO27" s="469"/>
      <c r="BP27" s="469"/>
      <c r="BQ27" s="469"/>
      <c r="BR27" s="469"/>
      <c r="BS27" s="469"/>
      <c r="BT27" s="469"/>
      <c r="BU27" s="470"/>
      <c r="BV27" s="468">
        <v>129205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3160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837686</v>
      </c>
      <c r="BO28" s="461"/>
      <c r="BP28" s="461"/>
      <c r="BQ28" s="461"/>
      <c r="BR28" s="461"/>
      <c r="BS28" s="461"/>
      <c r="BT28" s="461"/>
      <c r="BU28" s="462"/>
      <c r="BV28" s="460">
        <v>1389838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8</v>
      </c>
      <c r="M29" s="442"/>
      <c r="N29" s="442"/>
      <c r="O29" s="442"/>
      <c r="P29" s="443"/>
      <c r="Q29" s="441">
        <v>3010</v>
      </c>
      <c r="R29" s="442"/>
      <c r="S29" s="442"/>
      <c r="T29" s="442"/>
      <c r="U29" s="442"/>
      <c r="V29" s="443"/>
      <c r="W29" s="508"/>
      <c r="X29" s="509"/>
      <c r="Y29" s="510"/>
      <c r="Z29" s="438" t="s">
        <v>187</v>
      </c>
      <c r="AA29" s="439"/>
      <c r="AB29" s="439"/>
      <c r="AC29" s="439"/>
      <c r="AD29" s="439"/>
      <c r="AE29" s="439"/>
      <c r="AF29" s="439"/>
      <c r="AG29" s="440"/>
      <c r="AH29" s="441">
        <v>87</v>
      </c>
      <c r="AI29" s="442"/>
      <c r="AJ29" s="442"/>
      <c r="AK29" s="442"/>
      <c r="AL29" s="443"/>
      <c r="AM29" s="441">
        <v>270222</v>
      </c>
      <c r="AN29" s="442"/>
      <c r="AO29" s="442"/>
      <c r="AP29" s="442"/>
      <c r="AQ29" s="442"/>
      <c r="AR29" s="443"/>
      <c r="AS29" s="441">
        <v>3106</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83295</v>
      </c>
      <c r="BO29" s="466"/>
      <c r="BP29" s="466"/>
      <c r="BQ29" s="466"/>
      <c r="BR29" s="466"/>
      <c r="BS29" s="466"/>
      <c r="BT29" s="466"/>
      <c r="BU29" s="467"/>
      <c r="BV29" s="465">
        <v>83286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1178946</v>
      </c>
      <c r="BO30" s="469"/>
      <c r="BP30" s="469"/>
      <c r="BQ30" s="469"/>
      <c r="BR30" s="469"/>
      <c r="BS30" s="469"/>
      <c r="BT30" s="469"/>
      <c r="BU30" s="470"/>
      <c r="BV30" s="468">
        <v>1049327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五霞まちづくり交流センター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さしま環境管理事務組合（一般会計）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さしま環境管理事務組合（清水丘聖地霊園管理事業特別会計）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茨城西南地方広域市町村圏事務組合（一般会計）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茨城西南地方広域市町村圏事務組合（利根老人ホーム事業特別会計）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茨城西南地方広域市町村圏事務組合（特殊湛水防除事業特別会計）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MPwzDMbxM7y8cTW0oIiSHE2cNmHPU5gTthLoJcAxPkisZXaZMGITvgEeRc2TM7Sp89CcgU6UDDquxpHO7VSMw==" saltValue="bWGCVDHZmwxg2Y50QDkb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2164810</v>
      </c>
      <c r="S5" s="727"/>
      <c r="T5" s="727"/>
      <c r="U5" s="727"/>
      <c r="V5" s="727"/>
      <c r="W5" s="727"/>
      <c r="X5" s="727"/>
      <c r="Y5" s="773"/>
      <c r="Z5" s="791">
        <v>46.7</v>
      </c>
      <c r="AA5" s="791"/>
      <c r="AB5" s="791"/>
      <c r="AC5" s="791"/>
      <c r="AD5" s="792">
        <v>2164810</v>
      </c>
      <c r="AE5" s="792"/>
      <c r="AF5" s="792"/>
      <c r="AG5" s="792"/>
      <c r="AH5" s="792"/>
      <c r="AI5" s="792"/>
      <c r="AJ5" s="792"/>
      <c r="AK5" s="792"/>
      <c r="AL5" s="774">
        <v>77.099999999999994</v>
      </c>
      <c r="AM5" s="743"/>
      <c r="AN5" s="743"/>
      <c r="AO5" s="775"/>
      <c r="AP5" s="760" t="s">
        <v>225</v>
      </c>
      <c r="AQ5" s="761"/>
      <c r="AR5" s="761"/>
      <c r="AS5" s="761"/>
      <c r="AT5" s="761"/>
      <c r="AU5" s="761"/>
      <c r="AV5" s="761"/>
      <c r="AW5" s="761"/>
      <c r="AX5" s="761"/>
      <c r="AY5" s="761"/>
      <c r="AZ5" s="761"/>
      <c r="BA5" s="761"/>
      <c r="BB5" s="761"/>
      <c r="BC5" s="761"/>
      <c r="BD5" s="761"/>
      <c r="BE5" s="761"/>
      <c r="BF5" s="762"/>
      <c r="BG5" s="661">
        <v>2164810</v>
      </c>
      <c r="BH5" s="664"/>
      <c r="BI5" s="664"/>
      <c r="BJ5" s="664"/>
      <c r="BK5" s="664"/>
      <c r="BL5" s="664"/>
      <c r="BM5" s="664"/>
      <c r="BN5" s="665"/>
      <c r="BO5" s="723">
        <v>100</v>
      </c>
      <c r="BP5" s="723"/>
      <c r="BQ5" s="723"/>
      <c r="BR5" s="723"/>
      <c r="BS5" s="724">
        <v>62786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57300</v>
      </c>
      <c r="S6" s="664"/>
      <c r="T6" s="664"/>
      <c r="U6" s="664"/>
      <c r="V6" s="664"/>
      <c r="W6" s="664"/>
      <c r="X6" s="664"/>
      <c r="Y6" s="665"/>
      <c r="Z6" s="723">
        <v>1.2</v>
      </c>
      <c r="AA6" s="723"/>
      <c r="AB6" s="723"/>
      <c r="AC6" s="723"/>
      <c r="AD6" s="724">
        <v>57300</v>
      </c>
      <c r="AE6" s="724"/>
      <c r="AF6" s="724"/>
      <c r="AG6" s="724"/>
      <c r="AH6" s="724"/>
      <c r="AI6" s="724"/>
      <c r="AJ6" s="724"/>
      <c r="AK6" s="724"/>
      <c r="AL6" s="666">
        <v>2</v>
      </c>
      <c r="AM6" s="667"/>
      <c r="AN6" s="667"/>
      <c r="AO6" s="725"/>
      <c r="AP6" s="658" t="s">
        <v>230</v>
      </c>
      <c r="AQ6" s="659"/>
      <c r="AR6" s="659"/>
      <c r="AS6" s="659"/>
      <c r="AT6" s="659"/>
      <c r="AU6" s="659"/>
      <c r="AV6" s="659"/>
      <c r="AW6" s="659"/>
      <c r="AX6" s="659"/>
      <c r="AY6" s="659"/>
      <c r="AZ6" s="659"/>
      <c r="BA6" s="659"/>
      <c r="BB6" s="659"/>
      <c r="BC6" s="659"/>
      <c r="BD6" s="659"/>
      <c r="BE6" s="659"/>
      <c r="BF6" s="660"/>
      <c r="BG6" s="661">
        <v>2164810</v>
      </c>
      <c r="BH6" s="664"/>
      <c r="BI6" s="664"/>
      <c r="BJ6" s="664"/>
      <c r="BK6" s="664"/>
      <c r="BL6" s="664"/>
      <c r="BM6" s="664"/>
      <c r="BN6" s="665"/>
      <c r="BO6" s="723">
        <v>100</v>
      </c>
      <c r="BP6" s="723"/>
      <c r="BQ6" s="723"/>
      <c r="BR6" s="723"/>
      <c r="BS6" s="724">
        <v>62786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84335</v>
      </c>
      <c r="CS6" s="664"/>
      <c r="CT6" s="664"/>
      <c r="CU6" s="664"/>
      <c r="CV6" s="664"/>
      <c r="CW6" s="664"/>
      <c r="CX6" s="664"/>
      <c r="CY6" s="665"/>
      <c r="CZ6" s="774">
        <v>2</v>
      </c>
      <c r="DA6" s="743"/>
      <c r="DB6" s="743"/>
      <c r="DC6" s="777"/>
      <c r="DD6" s="669" t="s">
        <v>178</v>
      </c>
      <c r="DE6" s="664"/>
      <c r="DF6" s="664"/>
      <c r="DG6" s="664"/>
      <c r="DH6" s="664"/>
      <c r="DI6" s="664"/>
      <c r="DJ6" s="664"/>
      <c r="DK6" s="664"/>
      <c r="DL6" s="664"/>
      <c r="DM6" s="664"/>
      <c r="DN6" s="664"/>
      <c r="DO6" s="664"/>
      <c r="DP6" s="665"/>
      <c r="DQ6" s="669">
        <v>84335</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1694</v>
      </c>
      <c r="S7" s="664"/>
      <c r="T7" s="664"/>
      <c r="U7" s="664"/>
      <c r="V7" s="664"/>
      <c r="W7" s="664"/>
      <c r="X7" s="664"/>
      <c r="Y7" s="665"/>
      <c r="Z7" s="723">
        <v>0</v>
      </c>
      <c r="AA7" s="723"/>
      <c r="AB7" s="723"/>
      <c r="AC7" s="723"/>
      <c r="AD7" s="724">
        <v>1694</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740738</v>
      </c>
      <c r="BH7" s="664"/>
      <c r="BI7" s="664"/>
      <c r="BJ7" s="664"/>
      <c r="BK7" s="664"/>
      <c r="BL7" s="664"/>
      <c r="BM7" s="664"/>
      <c r="BN7" s="665"/>
      <c r="BO7" s="723">
        <v>34.200000000000003</v>
      </c>
      <c r="BP7" s="723"/>
      <c r="BQ7" s="723"/>
      <c r="BR7" s="723"/>
      <c r="BS7" s="724">
        <v>62786</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790399</v>
      </c>
      <c r="CS7" s="664"/>
      <c r="CT7" s="664"/>
      <c r="CU7" s="664"/>
      <c r="CV7" s="664"/>
      <c r="CW7" s="664"/>
      <c r="CX7" s="664"/>
      <c r="CY7" s="665"/>
      <c r="CZ7" s="723">
        <v>18.600000000000001</v>
      </c>
      <c r="DA7" s="723"/>
      <c r="DB7" s="723"/>
      <c r="DC7" s="723"/>
      <c r="DD7" s="669">
        <v>2011</v>
      </c>
      <c r="DE7" s="664"/>
      <c r="DF7" s="664"/>
      <c r="DG7" s="664"/>
      <c r="DH7" s="664"/>
      <c r="DI7" s="664"/>
      <c r="DJ7" s="664"/>
      <c r="DK7" s="664"/>
      <c r="DL7" s="664"/>
      <c r="DM7" s="664"/>
      <c r="DN7" s="664"/>
      <c r="DO7" s="664"/>
      <c r="DP7" s="665"/>
      <c r="DQ7" s="669">
        <v>750124</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3860</v>
      </c>
      <c r="S8" s="664"/>
      <c r="T8" s="664"/>
      <c r="U8" s="664"/>
      <c r="V8" s="664"/>
      <c r="W8" s="664"/>
      <c r="X8" s="664"/>
      <c r="Y8" s="665"/>
      <c r="Z8" s="723">
        <v>0.1</v>
      </c>
      <c r="AA8" s="723"/>
      <c r="AB8" s="723"/>
      <c r="AC8" s="723"/>
      <c r="AD8" s="724">
        <v>3860</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15816</v>
      </c>
      <c r="BH8" s="664"/>
      <c r="BI8" s="664"/>
      <c r="BJ8" s="664"/>
      <c r="BK8" s="664"/>
      <c r="BL8" s="664"/>
      <c r="BM8" s="664"/>
      <c r="BN8" s="665"/>
      <c r="BO8" s="723">
        <v>0.7</v>
      </c>
      <c r="BP8" s="723"/>
      <c r="BQ8" s="723"/>
      <c r="BR8" s="723"/>
      <c r="BS8" s="669" t="s">
        <v>178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1058106</v>
      </c>
      <c r="CS8" s="664"/>
      <c r="CT8" s="664"/>
      <c r="CU8" s="664"/>
      <c r="CV8" s="664"/>
      <c r="CW8" s="664"/>
      <c r="CX8" s="664"/>
      <c r="CY8" s="665"/>
      <c r="CZ8" s="723">
        <v>24.9</v>
      </c>
      <c r="DA8" s="723"/>
      <c r="DB8" s="723"/>
      <c r="DC8" s="723"/>
      <c r="DD8" s="669" t="s">
        <v>178</v>
      </c>
      <c r="DE8" s="664"/>
      <c r="DF8" s="664"/>
      <c r="DG8" s="664"/>
      <c r="DH8" s="664"/>
      <c r="DI8" s="664"/>
      <c r="DJ8" s="664"/>
      <c r="DK8" s="664"/>
      <c r="DL8" s="664"/>
      <c r="DM8" s="664"/>
      <c r="DN8" s="664"/>
      <c r="DO8" s="664"/>
      <c r="DP8" s="665"/>
      <c r="DQ8" s="669">
        <v>649030</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3316</v>
      </c>
      <c r="S9" s="664"/>
      <c r="T9" s="664"/>
      <c r="U9" s="664"/>
      <c r="V9" s="664"/>
      <c r="W9" s="664"/>
      <c r="X9" s="664"/>
      <c r="Y9" s="665"/>
      <c r="Z9" s="723">
        <v>0.1</v>
      </c>
      <c r="AA9" s="723"/>
      <c r="AB9" s="723"/>
      <c r="AC9" s="723"/>
      <c r="AD9" s="724">
        <v>3316</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385660</v>
      </c>
      <c r="BH9" s="664"/>
      <c r="BI9" s="664"/>
      <c r="BJ9" s="664"/>
      <c r="BK9" s="664"/>
      <c r="BL9" s="664"/>
      <c r="BM9" s="664"/>
      <c r="BN9" s="665"/>
      <c r="BO9" s="723">
        <v>17.8</v>
      </c>
      <c r="BP9" s="723"/>
      <c r="BQ9" s="723"/>
      <c r="BR9" s="723"/>
      <c r="BS9" s="669" t="s">
        <v>178</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493193</v>
      </c>
      <c r="CS9" s="664"/>
      <c r="CT9" s="664"/>
      <c r="CU9" s="664"/>
      <c r="CV9" s="664"/>
      <c r="CW9" s="664"/>
      <c r="CX9" s="664"/>
      <c r="CY9" s="665"/>
      <c r="CZ9" s="723">
        <v>11.6</v>
      </c>
      <c r="DA9" s="723"/>
      <c r="DB9" s="723"/>
      <c r="DC9" s="723"/>
      <c r="DD9" s="669" t="s">
        <v>178</v>
      </c>
      <c r="DE9" s="664"/>
      <c r="DF9" s="664"/>
      <c r="DG9" s="664"/>
      <c r="DH9" s="664"/>
      <c r="DI9" s="664"/>
      <c r="DJ9" s="664"/>
      <c r="DK9" s="664"/>
      <c r="DL9" s="664"/>
      <c r="DM9" s="664"/>
      <c r="DN9" s="664"/>
      <c r="DO9" s="664"/>
      <c r="DP9" s="665"/>
      <c r="DQ9" s="669">
        <v>487465</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178</v>
      </c>
      <c r="S10" s="664"/>
      <c r="T10" s="664"/>
      <c r="U10" s="664"/>
      <c r="V10" s="664"/>
      <c r="W10" s="664"/>
      <c r="X10" s="664"/>
      <c r="Y10" s="665"/>
      <c r="Z10" s="723" t="s">
        <v>178</v>
      </c>
      <c r="AA10" s="723"/>
      <c r="AB10" s="723"/>
      <c r="AC10" s="723"/>
      <c r="AD10" s="724" t="s">
        <v>178</v>
      </c>
      <c r="AE10" s="724"/>
      <c r="AF10" s="724"/>
      <c r="AG10" s="724"/>
      <c r="AH10" s="724"/>
      <c r="AI10" s="724"/>
      <c r="AJ10" s="724"/>
      <c r="AK10" s="724"/>
      <c r="AL10" s="666" t="s">
        <v>178</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64673</v>
      </c>
      <c r="BH10" s="664"/>
      <c r="BI10" s="664"/>
      <c r="BJ10" s="664"/>
      <c r="BK10" s="664"/>
      <c r="BL10" s="664"/>
      <c r="BM10" s="664"/>
      <c r="BN10" s="665"/>
      <c r="BO10" s="723">
        <v>3</v>
      </c>
      <c r="BP10" s="723"/>
      <c r="BQ10" s="723"/>
      <c r="BR10" s="723"/>
      <c r="BS10" s="669">
        <v>10779</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90</v>
      </c>
      <c r="CS10" s="664"/>
      <c r="CT10" s="664"/>
      <c r="CU10" s="664"/>
      <c r="CV10" s="664"/>
      <c r="CW10" s="664"/>
      <c r="CX10" s="664"/>
      <c r="CY10" s="665"/>
      <c r="CZ10" s="723">
        <v>0</v>
      </c>
      <c r="DA10" s="723"/>
      <c r="DB10" s="723"/>
      <c r="DC10" s="723"/>
      <c r="DD10" s="669" t="s">
        <v>178</v>
      </c>
      <c r="DE10" s="664"/>
      <c r="DF10" s="664"/>
      <c r="DG10" s="664"/>
      <c r="DH10" s="664"/>
      <c r="DI10" s="664"/>
      <c r="DJ10" s="664"/>
      <c r="DK10" s="664"/>
      <c r="DL10" s="664"/>
      <c r="DM10" s="664"/>
      <c r="DN10" s="664"/>
      <c r="DO10" s="664"/>
      <c r="DP10" s="665"/>
      <c r="DQ10" s="669">
        <v>90</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178</v>
      </c>
      <c r="S11" s="664"/>
      <c r="T11" s="664"/>
      <c r="U11" s="664"/>
      <c r="V11" s="664"/>
      <c r="W11" s="664"/>
      <c r="X11" s="664"/>
      <c r="Y11" s="665"/>
      <c r="Z11" s="723" t="s">
        <v>178</v>
      </c>
      <c r="AA11" s="723"/>
      <c r="AB11" s="723"/>
      <c r="AC11" s="723"/>
      <c r="AD11" s="724" t="s">
        <v>178</v>
      </c>
      <c r="AE11" s="724"/>
      <c r="AF11" s="724"/>
      <c r="AG11" s="724"/>
      <c r="AH11" s="724"/>
      <c r="AI11" s="724"/>
      <c r="AJ11" s="724"/>
      <c r="AK11" s="724"/>
      <c r="AL11" s="666" t="s">
        <v>178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274589</v>
      </c>
      <c r="BH11" s="664"/>
      <c r="BI11" s="664"/>
      <c r="BJ11" s="664"/>
      <c r="BK11" s="664"/>
      <c r="BL11" s="664"/>
      <c r="BM11" s="664"/>
      <c r="BN11" s="665"/>
      <c r="BO11" s="723">
        <v>12.7</v>
      </c>
      <c r="BP11" s="723"/>
      <c r="BQ11" s="723"/>
      <c r="BR11" s="723"/>
      <c r="BS11" s="669">
        <v>52007</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255144</v>
      </c>
      <c r="CS11" s="664"/>
      <c r="CT11" s="664"/>
      <c r="CU11" s="664"/>
      <c r="CV11" s="664"/>
      <c r="CW11" s="664"/>
      <c r="CX11" s="664"/>
      <c r="CY11" s="665"/>
      <c r="CZ11" s="723">
        <v>6</v>
      </c>
      <c r="DA11" s="723"/>
      <c r="DB11" s="723"/>
      <c r="DC11" s="723"/>
      <c r="DD11" s="669">
        <v>13699</v>
      </c>
      <c r="DE11" s="664"/>
      <c r="DF11" s="664"/>
      <c r="DG11" s="664"/>
      <c r="DH11" s="664"/>
      <c r="DI11" s="664"/>
      <c r="DJ11" s="664"/>
      <c r="DK11" s="664"/>
      <c r="DL11" s="664"/>
      <c r="DM11" s="664"/>
      <c r="DN11" s="664"/>
      <c r="DO11" s="664"/>
      <c r="DP11" s="665"/>
      <c r="DQ11" s="669">
        <v>214019</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215906</v>
      </c>
      <c r="S12" s="664"/>
      <c r="T12" s="664"/>
      <c r="U12" s="664"/>
      <c r="V12" s="664"/>
      <c r="W12" s="664"/>
      <c r="X12" s="664"/>
      <c r="Y12" s="665"/>
      <c r="Z12" s="723">
        <v>4.7</v>
      </c>
      <c r="AA12" s="723"/>
      <c r="AB12" s="723"/>
      <c r="AC12" s="723"/>
      <c r="AD12" s="724">
        <v>215906</v>
      </c>
      <c r="AE12" s="724"/>
      <c r="AF12" s="724"/>
      <c r="AG12" s="724"/>
      <c r="AH12" s="724"/>
      <c r="AI12" s="724"/>
      <c r="AJ12" s="724"/>
      <c r="AK12" s="724"/>
      <c r="AL12" s="666">
        <v>7.7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1318268</v>
      </c>
      <c r="BH12" s="664"/>
      <c r="BI12" s="664"/>
      <c r="BJ12" s="664"/>
      <c r="BK12" s="664"/>
      <c r="BL12" s="664"/>
      <c r="BM12" s="664"/>
      <c r="BN12" s="665"/>
      <c r="BO12" s="723">
        <v>60.9</v>
      </c>
      <c r="BP12" s="723"/>
      <c r="BQ12" s="723"/>
      <c r="BR12" s="723"/>
      <c r="BS12" s="669" t="s">
        <v>178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5812</v>
      </c>
      <c r="CS12" s="664"/>
      <c r="CT12" s="664"/>
      <c r="CU12" s="664"/>
      <c r="CV12" s="664"/>
      <c r="CW12" s="664"/>
      <c r="CX12" s="664"/>
      <c r="CY12" s="665"/>
      <c r="CZ12" s="723">
        <v>0.1</v>
      </c>
      <c r="DA12" s="723"/>
      <c r="DB12" s="723"/>
      <c r="DC12" s="723"/>
      <c r="DD12" s="669" t="s">
        <v>178</v>
      </c>
      <c r="DE12" s="664"/>
      <c r="DF12" s="664"/>
      <c r="DG12" s="664"/>
      <c r="DH12" s="664"/>
      <c r="DI12" s="664"/>
      <c r="DJ12" s="664"/>
      <c r="DK12" s="664"/>
      <c r="DL12" s="664"/>
      <c r="DM12" s="664"/>
      <c r="DN12" s="664"/>
      <c r="DO12" s="664"/>
      <c r="DP12" s="665"/>
      <c r="DQ12" s="669">
        <v>4149</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178</v>
      </c>
      <c r="S13" s="664"/>
      <c r="T13" s="664"/>
      <c r="U13" s="664"/>
      <c r="V13" s="664"/>
      <c r="W13" s="664"/>
      <c r="X13" s="664"/>
      <c r="Y13" s="665"/>
      <c r="Z13" s="723" t="s">
        <v>178</v>
      </c>
      <c r="AA13" s="723"/>
      <c r="AB13" s="723"/>
      <c r="AC13" s="723"/>
      <c r="AD13" s="724" t="s">
        <v>178</v>
      </c>
      <c r="AE13" s="724"/>
      <c r="AF13" s="724"/>
      <c r="AG13" s="724"/>
      <c r="AH13" s="724"/>
      <c r="AI13" s="724"/>
      <c r="AJ13" s="724"/>
      <c r="AK13" s="724"/>
      <c r="AL13" s="666" t="s">
        <v>178</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1318261</v>
      </c>
      <c r="BH13" s="664"/>
      <c r="BI13" s="664"/>
      <c r="BJ13" s="664"/>
      <c r="BK13" s="664"/>
      <c r="BL13" s="664"/>
      <c r="BM13" s="664"/>
      <c r="BN13" s="665"/>
      <c r="BO13" s="723">
        <v>60.9</v>
      </c>
      <c r="BP13" s="723"/>
      <c r="BQ13" s="723"/>
      <c r="BR13" s="723"/>
      <c r="BS13" s="669" t="s">
        <v>178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643872</v>
      </c>
      <c r="CS13" s="664"/>
      <c r="CT13" s="664"/>
      <c r="CU13" s="664"/>
      <c r="CV13" s="664"/>
      <c r="CW13" s="664"/>
      <c r="CX13" s="664"/>
      <c r="CY13" s="665"/>
      <c r="CZ13" s="723">
        <v>15.2</v>
      </c>
      <c r="DA13" s="723"/>
      <c r="DB13" s="723"/>
      <c r="DC13" s="723"/>
      <c r="DD13" s="669">
        <v>212135</v>
      </c>
      <c r="DE13" s="664"/>
      <c r="DF13" s="664"/>
      <c r="DG13" s="664"/>
      <c r="DH13" s="664"/>
      <c r="DI13" s="664"/>
      <c r="DJ13" s="664"/>
      <c r="DK13" s="664"/>
      <c r="DL13" s="664"/>
      <c r="DM13" s="664"/>
      <c r="DN13" s="664"/>
      <c r="DO13" s="664"/>
      <c r="DP13" s="665"/>
      <c r="DQ13" s="669">
        <v>484315</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178</v>
      </c>
      <c r="S14" s="664"/>
      <c r="T14" s="664"/>
      <c r="U14" s="664"/>
      <c r="V14" s="664"/>
      <c r="W14" s="664"/>
      <c r="X14" s="664"/>
      <c r="Y14" s="665"/>
      <c r="Z14" s="723" t="s">
        <v>178</v>
      </c>
      <c r="AA14" s="723"/>
      <c r="AB14" s="723"/>
      <c r="AC14" s="723"/>
      <c r="AD14" s="724" t="s">
        <v>178</v>
      </c>
      <c r="AE14" s="724"/>
      <c r="AF14" s="724"/>
      <c r="AG14" s="724"/>
      <c r="AH14" s="724"/>
      <c r="AI14" s="724"/>
      <c r="AJ14" s="724"/>
      <c r="AK14" s="724"/>
      <c r="AL14" s="666" t="s">
        <v>178</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30262</v>
      </c>
      <c r="BH14" s="664"/>
      <c r="BI14" s="664"/>
      <c r="BJ14" s="664"/>
      <c r="BK14" s="664"/>
      <c r="BL14" s="664"/>
      <c r="BM14" s="664"/>
      <c r="BN14" s="665"/>
      <c r="BO14" s="723">
        <v>1.4</v>
      </c>
      <c r="BP14" s="723"/>
      <c r="BQ14" s="723"/>
      <c r="BR14" s="723"/>
      <c r="BS14" s="669" t="s">
        <v>178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225677</v>
      </c>
      <c r="CS14" s="664"/>
      <c r="CT14" s="664"/>
      <c r="CU14" s="664"/>
      <c r="CV14" s="664"/>
      <c r="CW14" s="664"/>
      <c r="CX14" s="664"/>
      <c r="CY14" s="665"/>
      <c r="CZ14" s="723">
        <v>5.3</v>
      </c>
      <c r="DA14" s="723"/>
      <c r="DB14" s="723"/>
      <c r="DC14" s="723"/>
      <c r="DD14" s="669">
        <v>1549</v>
      </c>
      <c r="DE14" s="664"/>
      <c r="DF14" s="664"/>
      <c r="DG14" s="664"/>
      <c r="DH14" s="664"/>
      <c r="DI14" s="664"/>
      <c r="DJ14" s="664"/>
      <c r="DK14" s="664"/>
      <c r="DL14" s="664"/>
      <c r="DM14" s="664"/>
      <c r="DN14" s="664"/>
      <c r="DO14" s="664"/>
      <c r="DP14" s="665"/>
      <c r="DQ14" s="669">
        <v>213950</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15812</v>
      </c>
      <c r="S15" s="664"/>
      <c r="T15" s="664"/>
      <c r="U15" s="664"/>
      <c r="V15" s="664"/>
      <c r="W15" s="664"/>
      <c r="X15" s="664"/>
      <c r="Y15" s="665"/>
      <c r="Z15" s="723">
        <v>0.3</v>
      </c>
      <c r="AA15" s="723"/>
      <c r="AB15" s="723"/>
      <c r="AC15" s="723"/>
      <c r="AD15" s="724">
        <v>15812</v>
      </c>
      <c r="AE15" s="724"/>
      <c r="AF15" s="724"/>
      <c r="AG15" s="724"/>
      <c r="AH15" s="724"/>
      <c r="AI15" s="724"/>
      <c r="AJ15" s="724"/>
      <c r="AK15" s="724"/>
      <c r="AL15" s="666">
        <v>0.6</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75542</v>
      </c>
      <c r="BH15" s="664"/>
      <c r="BI15" s="664"/>
      <c r="BJ15" s="664"/>
      <c r="BK15" s="664"/>
      <c r="BL15" s="664"/>
      <c r="BM15" s="664"/>
      <c r="BN15" s="665"/>
      <c r="BO15" s="723">
        <v>3.5</v>
      </c>
      <c r="BP15" s="723"/>
      <c r="BQ15" s="723"/>
      <c r="BR15" s="723"/>
      <c r="BS15" s="669" t="s">
        <v>178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331511</v>
      </c>
      <c r="CS15" s="664"/>
      <c r="CT15" s="664"/>
      <c r="CU15" s="664"/>
      <c r="CV15" s="664"/>
      <c r="CW15" s="664"/>
      <c r="CX15" s="664"/>
      <c r="CY15" s="665"/>
      <c r="CZ15" s="723">
        <v>7.8</v>
      </c>
      <c r="DA15" s="723"/>
      <c r="DB15" s="723"/>
      <c r="DC15" s="723"/>
      <c r="DD15" s="669" t="s">
        <v>178</v>
      </c>
      <c r="DE15" s="664"/>
      <c r="DF15" s="664"/>
      <c r="DG15" s="664"/>
      <c r="DH15" s="664"/>
      <c r="DI15" s="664"/>
      <c r="DJ15" s="664"/>
      <c r="DK15" s="664"/>
      <c r="DL15" s="664"/>
      <c r="DM15" s="664"/>
      <c r="DN15" s="664"/>
      <c r="DO15" s="664"/>
      <c r="DP15" s="665"/>
      <c r="DQ15" s="669">
        <v>295782</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178</v>
      </c>
      <c r="S16" s="664"/>
      <c r="T16" s="664"/>
      <c r="U16" s="664"/>
      <c r="V16" s="664"/>
      <c r="W16" s="664"/>
      <c r="X16" s="664"/>
      <c r="Y16" s="665"/>
      <c r="Z16" s="723" t="s">
        <v>178</v>
      </c>
      <c r="AA16" s="723"/>
      <c r="AB16" s="723"/>
      <c r="AC16" s="723"/>
      <c r="AD16" s="724" t="s">
        <v>178</v>
      </c>
      <c r="AE16" s="724"/>
      <c r="AF16" s="724"/>
      <c r="AG16" s="724"/>
      <c r="AH16" s="724"/>
      <c r="AI16" s="724"/>
      <c r="AJ16" s="724"/>
      <c r="AK16" s="724"/>
      <c r="AL16" s="666" t="s">
        <v>178</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178</v>
      </c>
      <c r="BH16" s="664"/>
      <c r="BI16" s="664"/>
      <c r="BJ16" s="664"/>
      <c r="BK16" s="664"/>
      <c r="BL16" s="664"/>
      <c r="BM16" s="664"/>
      <c r="BN16" s="665"/>
      <c r="BO16" s="723" t="s">
        <v>178</v>
      </c>
      <c r="BP16" s="723"/>
      <c r="BQ16" s="723"/>
      <c r="BR16" s="723"/>
      <c r="BS16" s="669" t="s">
        <v>178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178</v>
      </c>
      <c r="CS16" s="664"/>
      <c r="CT16" s="664"/>
      <c r="CU16" s="664"/>
      <c r="CV16" s="664"/>
      <c r="CW16" s="664"/>
      <c r="CX16" s="664"/>
      <c r="CY16" s="665"/>
      <c r="CZ16" s="723" t="s">
        <v>178</v>
      </c>
      <c r="DA16" s="723"/>
      <c r="DB16" s="723"/>
      <c r="DC16" s="723"/>
      <c r="DD16" s="669" t="s">
        <v>178</v>
      </c>
      <c r="DE16" s="664"/>
      <c r="DF16" s="664"/>
      <c r="DG16" s="664"/>
      <c r="DH16" s="664"/>
      <c r="DI16" s="664"/>
      <c r="DJ16" s="664"/>
      <c r="DK16" s="664"/>
      <c r="DL16" s="664"/>
      <c r="DM16" s="664"/>
      <c r="DN16" s="664"/>
      <c r="DO16" s="664"/>
      <c r="DP16" s="665"/>
      <c r="DQ16" s="669" t="s">
        <v>178</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3564</v>
      </c>
      <c r="S17" s="664"/>
      <c r="T17" s="664"/>
      <c r="U17" s="664"/>
      <c r="V17" s="664"/>
      <c r="W17" s="664"/>
      <c r="X17" s="664"/>
      <c r="Y17" s="665"/>
      <c r="Z17" s="723">
        <v>0.1</v>
      </c>
      <c r="AA17" s="723"/>
      <c r="AB17" s="723"/>
      <c r="AC17" s="723"/>
      <c r="AD17" s="724">
        <v>3564</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178</v>
      </c>
      <c r="BH17" s="664"/>
      <c r="BI17" s="664"/>
      <c r="BJ17" s="664"/>
      <c r="BK17" s="664"/>
      <c r="BL17" s="664"/>
      <c r="BM17" s="664"/>
      <c r="BN17" s="665"/>
      <c r="BO17" s="723" t="s">
        <v>178</v>
      </c>
      <c r="BP17" s="723"/>
      <c r="BQ17" s="723"/>
      <c r="BR17" s="723"/>
      <c r="BS17" s="669" t="s">
        <v>178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335079</v>
      </c>
      <c r="CS17" s="664"/>
      <c r="CT17" s="664"/>
      <c r="CU17" s="664"/>
      <c r="CV17" s="664"/>
      <c r="CW17" s="664"/>
      <c r="CX17" s="664"/>
      <c r="CY17" s="665"/>
      <c r="CZ17" s="723">
        <v>7.9</v>
      </c>
      <c r="DA17" s="723"/>
      <c r="DB17" s="723"/>
      <c r="DC17" s="723"/>
      <c r="DD17" s="669" t="s">
        <v>178</v>
      </c>
      <c r="DE17" s="664"/>
      <c r="DF17" s="664"/>
      <c r="DG17" s="664"/>
      <c r="DH17" s="664"/>
      <c r="DI17" s="664"/>
      <c r="DJ17" s="664"/>
      <c r="DK17" s="664"/>
      <c r="DL17" s="664"/>
      <c r="DM17" s="664"/>
      <c r="DN17" s="664"/>
      <c r="DO17" s="664"/>
      <c r="DP17" s="665"/>
      <c r="DQ17" s="669">
        <v>335079</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423125</v>
      </c>
      <c r="S18" s="664"/>
      <c r="T18" s="664"/>
      <c r="U18" s="664"/>
      <c r="V18" s="664"/>
      <c r="W18" s="664"/>
      <c r="X18" s="664"/>
      <c r="Y18" s="665"/>
      <c r="Z18" s="723">
        <v>9.1</v>
      </c>
      <c r="AA18" s="723"/>
      <c r="AB18" s="723"/>
      <c r="AC18" s="723"/>
      <c r="AD18" s="724">
        <v>334256</v>
      </c>
      <c r="AE18" s="724"/>
      <c r="AF18" s="724"/>
      <c r="AG18" s="724"/>
      <c r="AH18" s="724"/>
      <c r="AI18" s="724"/>
      <c r="AJ18" s="724"/>
      <c r="AK18" s="724"/>
      <c r="AL18" s="666">
        <v>11.9</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178</v>
      </c>
      <c r="BH18" s="664"/>
      <c r="BI18" s="664"/>
      <c r="BJ18" s="664"/>
      <c r="BK18" s="664"/>
      <c r="BL18" s="664"/>
      <c r="BM18" s="664"/>
      <c r="BN18" s="665"/>
      <c r="BO18" s="723" t="s">
        <v>139</v>
      </c>
      <c r="BP18" s="723"/>
      <c r="BQ18" s="723"/>
      <c r="BR18" s="723"/>
      <c r="BS18" s="669" t="s">
        <v>178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v>24535</v>
      </c>
      <c r="CS18" s="664"/>
      <c r="CT18" s="664"/>
      <c r="CU18" s="664"/>
      <c r="CV18" s="664"/>
      <c r="CW18" s="664"/>
      <c r="CX18" s="664"/>
      <c r="CY18" s="665"/>
      <c r="CZ18" s="723">
        <v>0.6</v>
      </c>
      <c r="DA18" s="723"/>
      <c r="DB18" s="723"/>
      <c r="DC18" s="723"/>
      <c r="DD18" s="669" t="s">
        <v>178</v>
      </c>
      <c r="DE18" s="664"/>
      <c r="DF18" s="664"/>
      <c r="DG18" s="664"/>
      <c r="DH18" s="664"/>
      <c r="DI18" s="664"/>
      <c r="DJ18" s="664"/>
      <c r="DK18" s="664"/>
      <c r="DL18" s="664"/>
      <c r="DM18" s="664"/>
      <c r="DN18" s="664"/>
      <c r="DO18" s="664"/>
      <c r="DP18" s="665"/>
      <c r="DQ18" s="669" t="s">
        <v>178</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334256</v>
      </c>
      <c r="S19" s="664"/>
      <c r="T19" s="664"/>
      <c r="U19" s="664"/>
      <c r="V19" s="664"/>
      <c r="W19" s="664"/>
      <c r="X19" s="664"/>
      <c r="Y19" s="665"/>
      <c r="Z19" s="723">
        <v>7.2</v>
      </c>
      <c r="AA19" s="723"/>
      <c r="AB19" s="723"/>
      <c r="AC19" s="723"/>
      <c r="AD19" s="724">
        <v>334256</v>
      </c>
      <c r="AE19" s="724"/>
      <c r="AF19" s="724"/>
      <c r="AG19" s="724"/>
      <c r="AH19" s="724"/>
      <c r="AI19" s="724"/>
      <c r="AJ19" s="724"/>
      <c r="AK19" s="724"/>
      <c r="AL19" s="666">
        <v>11.9</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178</v>
      </c>
      <c r="BH19" s="664"/>
      <c r="BI19" s="664"/>
      <c r="BJ19" s="664"/>
      <c r="BK19" s="664"/>
      <c r="BL19" s="664"/>
      <c r="BM19" s="664"/>
      <c r="BN19" s="665"/>
      <c r="BO19" s="723" t="s">
        <v>178</v>
      </c>
      <c r="BP19" s="723"/>
      <c r="BQ19" s="723"/>
      <c r="BR19" s="723"/>
      <c r="BS19" s="669" t="s">
        <v>178</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178</v>
      </c>
      <c r="CS19" s="664"/>
      <c r="CT19" s="664"/>
      <c r="CU19" s="664"/>
      <c r="CV19" s="664"/>
      <c r="CW19" s="664"/>
      <c r="CX19" s="664"/>
      <c r="CY19" s="665"/>
      <c r="CZ19" s="723" t="s">
        <v>178</v>
      </c>
      <c r="DA19" s="723"/>
      <c r="DB19" s="723"/>
      <c r="DC19" s="723"/>
      <c r="DD19" s="669" t="s">
        <v>178</v>
      </c>
      <c r="DE19" s="664"/>
      <c r="DF19" s="664"/>
      <c r="DG19" s="664"/>
      <c r="DH19" s="664"/>
      <c r="DI19" s="664"/>
      <c r="DJ19" s="664"/>
      <c r="DK19" s="664"/>
      <c r="DL19" s="664"/>
      <c r="DM19" s="664"/>
      <c r="DN19" s="664"/>
      <c r="DO19" s="664"/>
      <c r="DP19" s="665"/>
      <c r="DQ19" s="669" t="s">
        <v>178</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88869</v>
      </c>
      <c r="S20" s="664"/>
      <c r="T20" s="664"/>
      <c r="U20" s="664"/>
      <c r="V20" s="664"/>
      <c r="W20" s="664"/>
      <c r="X20" s="664"/>
      <c r="Y20" s="665"/>
      <c r="Z20" s="723">
        <v>1.9</v>
      </c>
      <c r="AA20" s="723"/>
      <c r="AB20" s="723"/>
      <c r="AC20" s="723"/>
      <c r="AD20" s="724" t="s">
        <v>178</v>
      </c>
      <c r="AE20" s="724"/>
      <c r="AF20" s="724"/>
      <c r="AG20" s="724"/>
      <c r="AH20" s="724"/>
      <c r="AI20" s="724"/>
      <c r="AJ20" s="724"/>
      <c r="AK20" s="724"/>
      <c r="AL20" s="666" t="s">
        <v>178</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178</v>
      </c>
      <c r="BH20" s="664"/>
      <c r="BI20" s="664"/>
      <c r="BJ20" s="664"/>
      <c r="BK20" s="664"/>
      <c r="BL20" s="664"/>
      <c r="BM20" s="664"/>
      <c r="BN20" s="665"/>
      <c r="BO20" s="723" t="s">
        <v>178</v>
      </c>
      <c r="BP20" s="723"/>
      <c r="BQ20" s="723"/>
      <c r="BR20" s="723"/>
      <c r="BS20" s="669" t="s">
        <v>178</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4247753</v>
      </c>
      <c r="CS20" s="664"/>
      <c r="CT20" s="664"/>
      <c r="CU20" s="664"/>
      <c r="CV20" s="664"/>
      <c r="CW20" s="664"/>
      <c r="CX20" s="664"/>
      <c r="CY20" s="665"/>
      <c r="CZ20" s="723">
        <v>100</v>
      </c>
      <c r="DA20" s="723"/>
      <c r="DB20" s="723"/>
      <c r="DC20" s="723"/>
      <c r="DD20" s="669">
        <v>229394</v>
      </c>
      <c r="DE20" s="664"/>
      <c r="DF20" s="664"/>
      <c r="DG20" s="664"/>
      <c r="DH20" s="664"/>
      <c r="DI20" s="664"/>
      <c r="DJ20" s="664"/>
      <c r="DK20" s="664"/>
      <c r="DL20" s="664"/>
      <c r="DM20" s="664"/>
      <c r="DN20" s="664"/>
      <c r="DO20" s="664"/>
      <c r="DP20" s="665"/>
      <c r="DQ20" s="669">
        <v>3518338</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178</v>
      </c>
      <c r="S21" s="664"/>
      <c r="T21" s="664"/>
      <c r="U21" s="664"/>
      <c r="V21" s="664"/>
      <c r="W21" s="664"/>
      <c r="X21" s="664"/>
      <c r="Y21" s="665"/>
      <c r="Z21" s="723" t="s">
        <v>139</v>
      </c>
      <c r="AA21" s="723"/>
      <c r="AB21" s="723"/>
      <c r="AC21" s="723"/>
      <c r="AD21" s="724" t="s">
        <v>178</v>
      </c>
      <c r="AE21" s="724"/>
      <c r="AF21" s="724"/>
      <c r="AG21" s="724"/>
      <c r="AH21" s="724"/>
      <c r="AI21" s="724"/>
      <c r="AJ21" s="724"/>
      <c r="AK21" s="724"/>
      <c r="AL21" s="666" t="s">
        <v>178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178</v>
      </c>
      <c r="BH21" s="664"/>
      <c r="BI21" s="664"/>
      <c r="BJ21" s="664"/>
      <c r="BK21" s="664"/>
      <c r="BL21" s="664"/>
      <c r="BM21" s="664"/>
      <c r="BN21" s="665"/>
      <c r="BO21" s="723" t="s">
        <v>178</v>
      </c>
      <c r="BP21" s="723"/>
      <c r="BQ21" s="723"/>
      <c r="BR21" s="723"/>
      <c r="BS21" s="669" t="s">
        <v>178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2889387</v>
      </c>
      <c r="S22" s="664"/>
      <c r="T22" s="664"/>
      <c r="U22" s="664"/>
      <c r="V22" s="664"/>
      <c r="W22" s="664"/>
      <c r="X22" s="664"/>
      <c r="Y22" s="665"/>
      <c r="Z22" s="723">
        <v>62.4</v>
      </c>
      <c r="AA22" s="723"/>
      <c r="AB22" s="723"/>
      <c r="AC22" s="723"/>
      <c r="AD22" s="724">
        <v>2800518</v>
      </c>
      <c r="AE22" s="724"/>
      <c r="AF22" s="724"/>
      <c r="AG22" s="724"/>
      <c r="AH22" s="724"/>
      <c r="AI22" s="724"/>
      <c r="AJ22" s="724"/>
      <c r="AK22" s="724"/>
      <c r="AL22" s="666">
        <v>99.7</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178</v>
      </c>
      <c r="BH22" s="664"/>
      <c r="BI22" s="664"/>
      <c r="BJ22" s="664"/>
      <c r="BK22" s="664"/>
      <c r="BL22" s="664"/>
      <c r="BM22" s="664"/>
      <c r="BN22" s="665"/>
      <c r="BO22" s="723" t="s">
        <v>178</v>
      </c>
      <c r="BP22" s="723"/>
      <c r="BQ22" s="723"/>
      <c r="BR22" s="723"/>
      <c r="BS22" s="669" t="s">
        <v>178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541</v>
      </c>
      <c r="S23" s="664"/>
      <c r="T23" s="664"/>
      <c r="U23" s="664"/>
      <c r="V23" s="664"/>
      <c r="W23" s="664"/>
      <c r="X23" s="664"/>
      <c r="Y23" s="665"/>
      <c r="Z23" s="723">
        <v>0</v>
      </c>
      <c r="AA23" s="723"/>
      <c r="AB23" s="723"/>
      <c r="AC23" s="723"/>
      <c r="AD23" s="724">
        <v>541</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178</v>
      </c>
      <c r="BH23" s="664"/>
      <c r="BI23" s="664"/>
      <c r="BJ23" s="664"/>
      <c r="BK23" s="664"/>
      <c r="BL23" s="664"/>
      <c r="BM23" s="664"/>
      <c r="BN23" s="665"/>
      <c r="BO23" s="723" t="s">
        <v>178</v>
      </c>
      <c r="BP23" s="723"/>
      <c r="BQ23" s="723"/>
      <c r="BR23" s="723"/>
      <c r="BS23" s="669" t="s">
        <v>139</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48766</v>
      </c>
      <c r="S24" s="664"/>
      <c r="T24" s="664"/>
      <c r="U24" s="664"/>
      <c r="V24" s="664"/>
      <c r="W24" s="664"/>
      <c r="X24" s="664"/>
      <c r="Y24" s="665"/>
      <c r="Z24" s="723">
        <v>1.1000000000000001</v>
      </c>
      <c r="AA24" s="723"/>
      <c r="AB24" s="723"/>
      <c r="AC24" s="723"/>
      <c r="AD24" s="724" t="s">
        <v>178</v>
      </c>
      <c r="AE24" s="724"/>
      <c r="AF24" s="724"/>
      <c r="AG24" s="724"/>
      <c r="AH24" s="724"/>
      <c r="AI24" s="724"/>
      <c r="AJ24" s="724"/>
      <c r="AK24" s="724"/>
      <c r="AL24" s="666" t="s">
        <v>178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178</v>
      </c>
      <c r="BH24" s="664"/>
      <c r="BI24" s="664"/>
      <c r="BJ24" s="664"/>
      <c r="BK24" s="664"/>
      <c r="BL24" s="664"/>
      <c r="BM24" s="664"/>
      <c r="BN24" s="665"/>
      <c r="BO24" s="723" t="s">
        <v>178</v>
      </c>
      <c r="BP24" s="723"/>
      <c r="BQ24" s="723"/>
      <c r="BR24" s="723"/>
      <c r="BS24" s="669" t="s">
        <v>178</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1736111</v>
      </c>
      <c r="CS24" s="727"/>
      <c r="CT24" s="727"/>
      <c r="CU24" s="727"/>
      <c r="CV24" s="727"/>
      <c r="CW24" s="727"/>
      <c r="CX24" s="727"/>
      <c r="CY24" s="773"/>
      <c r="CZ24" s="774">
        <v>40.9</v>
      </c>
      <c r="DA24" s="743"/>
      <c r="DB24" s="743"/>
      <c r="DC24" s="777"/>
      <c r="DD24" s="772">
        <v>1377497</v>
      </c>
      <c r="DE24" s="727"/>
      <c r="DF24" s="727"/>
      <c r="DG24" s="727"/>
      <c r="DH24" s="727"/>
      <c r="DI24" s="727"/>
      <c r="DJ24" s="727"/>
      <c r="DK24" s="773"/>
      <c r="DL24" s="772">
        <v>1375733</v>
      </c>
      <c r="DM24" s="727"/>
      <c r="DN24" s="727"/>
      <c r="DO24" s="727"/>
      <c r="DP24" s="727"/>
      <c r="DQ24" s="727"/>
      <c r="DR24" s="727"/>
      <c r="DS24" s="727"/>
      <c r="DT24" s="727"/>
      <c r="DU24" s="727"/>
      <c r="DV24" s="773"/>
      <c r="DW24" s="774">
        <v>45.5</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4538</v>
      </c>
      <c r="S25" s="664"/>
      <c r="T25" s="664"/>
      <c r="U25" s="664"/>
      <c r="V25" s="664"/>
      <c r="W25" s="664"/>
      <c r="X25" s="664"/>
      <c r="Y25" s="665"/>
      <c r="Z25" s="723">
        <v>0.1</v>
      </c>
      <c r="AA25" s="723"/>
      <c r="AB25" s="723"/>
      <c r="AC25" s="723"/>
      <c r="AD25" s="724">
        <v>3751</v>
      </c>
      <c r="AE25" s="724"/>
      <c r="AF25" s="724"/>
      <c r="AG25" s="724"/>
      <c r="AH25" s="724"/>
      <c r="AI25" s="724"/>
      <c r="AJ25" s="724"/>
      <c r="AK25" s="724"/>
      <c r="AL25" s="666">
        <v>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178</v>
      </c>
      <c r="BH25" s="664"/>
      <c r="BI25" s="664"/>
      <c r="BJ25" s="664"/>
      <c r="BK25" s="664"/>
      <c r="BL25" s="664"/>
      <c r="BM25" s="664"/>
      <c r="BN25" s="665"/>
      <c r="BO25" s="723" t="s">
        <v>178</v>
      </c>
      <c r="BP25" s="723"/>
      <c r="BQ25" s="723"/>
      <c r="BR25" s="723"/>
      <c r="BS25" s="669" t="s">
        <v>178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869643</v>
      </c>
      <c r="CS25" s="662"/>
      <c r="CT25" s="662"/>
      <c r="CU25" s="662"/>
      <c r="CV25" s="662"/>
      <c r="CW25" s="662"/>
      <c r="CX25" s="662"/>
      <c r="CY25" s="663"/>
      <c r="CZ25" s="666">
        <v>20.5</v>
      </c>
      <c r="DA25" s="695"/>
      <c r="DB25" s="695"/>
      <c r="DC25" s="696"/>
      <c r="DD25" s="669">
        <v>844145</v>
      </c>
      <c r="DE25" s="662"/>
      <c r="DF25" s="662"/>
      <c r="DG25" s="662"/>
      <c r="DH25" s="662"/>
      <c r="DI25" s="662"/>
      <c r="DJ25" s="662"/>
      <c r="DK25" s="663"/>
      <c r="DL25" s="669">
        <v>842381</v>
      </c>
      <c r="DM25" s="662"/>
      <c r="DN25" s="662"/>
      <c r="DO25" s="662"/>
      <c r="DP25" s="662"/>
      <c r="DQ25" s="662"/>
      <c r="DR25" s="662"/>
      <c r="DS25" s="662"/>
      <c r="DT25" s="662"/>
      <c r="DU25" s="662"/>
      <c r="DV25" s="663"/>
      <c r="DW25" s="666">
        <v>27.9</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4849</v>
      </c>
      <c r="S26" s="664"/>
      <c r="T26" s="664"/>
      <c r="U26" s="664"/>
      <c r="V26" s="664"/>
      <c r="W26" s="664"/>
      <c r="X26" s="664"/>
      <c r="Y26" s="665"/>
      <c r="Z26" s="723">
        <v>0.1</v>
      </c>
      <c r="AA26" s="723"/>
      <c r="AB26" s="723"/>
      <c r="AC26" s="723"/>
      <c r="AD26" s="724" t="s">
        <v>178</v>
      </c>
      <c r="AE26" s="724"/>
      <c r="AF26" s="724"/>
      <c r="AG26" s="724"/>
      <c r="AH26" s="724"/>
      <c r="AI26" s="724"/>
      <c r="AJ26" s="724"/>
      <c r="AK26" s="724"/>
      <c r="AL26" s="666" t="s">
        <v>178</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178</v>
      </c>
      <c r="BH26" s="664"/>
      <c r="BI26" s="664"/>
      <c r="BJ26" s="664"/>
      <c r="BK26" s="664"/>
      <c r="BL26" s="664"/>
      <c r="BM26" s="664"/>
      <c r="BN26" s="665"/>
      <c r="BO26" s="723" t="s">
        <v>178</v>
      </c>
      <c r="BP26" s="723"/>
      <c r="BQ26" s="723"/>
      <c r="BR26" s="723"/>
      <c r="BS26" s="669" t="s">
        <v>178</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499067</v>
      </c>
      <c r="CS26" s="664"/>
      <c r="CT26" s="664"/>
      <c r="CU26" s="664"/>
      <c r="CV26" s="664"/>
      <c r="CW26" s="664"/>
      <c r="CX26" s="664"/>
      <c r="CY26" s="665"/>
      <c r="CZ26" s="666">
        <v>11.7</v>
      </c>
      <c r="DA26" s="695"/>
      <c r="DB26" s="695"/>
      <c r="DC26" s="696"/>
      <c r="DD26" s="669">
        <v>485666</v>
      </c>
      <c r="DE26" s="664"/>
      <c r="DF26" s="664"/>
      <c r="DG26" s="664"/>
      <c r="DH26" s="664"/>
      <c r="DI26" s="664"/>
      <c r="DJ26" s="664"/>
      <c r="DK26" s="665"/>
      <c r="DL26" s="669" t="s">
        <v>178</v>
      </c>
      <c r="DM26" s="664"/>
      <c r="DN26" s="664"/>
      <c r="DO26" s="664"/>
      <c r="DP26" s="664"/>
      <c r="DQ26" s="664"/>
      <c r="DR26" s="664"/>
      <c r="DS26" s="664"/>
      <c r="DT26" s="664"/>
      <c r="DU26" s="664"/>
      <c r="DV26" s="665"/>
      <c r="DW26" s="666" t="s">
        <v>178</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287917</v>
      </c>
      <c r="S27" s="664"/>
      <c r="T27" s="664"/>
      <c r="U27" s="664"/>
      <c r="V27" s="664"/>
      <c r="W27" s="664"/>
      <c r="X27" s="664"/>
      <c r="Y27" s="665"/>
      <c r="Z27" s="723">
        <v>6.2</v>
      </c>
      <c r="AA27" s="723"/>
      <c r="AB27" s="723"/>
      <c r="AC27" s="723"/>
      <c r="AD27" s="724" t="s">
        <v>178</v>
      </c>
      <c r="AE27" s="724"/>
      <c r="AF27" s="724"/>
      <c r="AG27" s="724"/>
      <c r="AH27" s="724"/>
      <c r="AI27" s="724"/>
      <c r="AJ27" s="724"/>
      <c r="AK27" s="724"/>
      <c r="AL27" s="666" t="s">
        <v>178</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2164810</v>
      </c>
      <c r="BH27" s="664"/>
      <c r="BI27" s="664"/>
      <c r="BJ27" s="664"/>
      <c r="BK27" s="664"/>
      <c r="BL27" s="664"/>
      <c r="BM27" s="664"/>
      <c r="BN27" s="665"/>
      <c r="BO27" s="723">
        <v>100</v>
      </c>
      <c r="BP27" s="723"/>
      <c r="BQ27" s="723"/>
      <c r="BR27" s="723"/>
      <c r="BS27" s="669">
        <v>62786</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531389</v>
      </c>
      <c r="CS27" s="662"/>
      <c r="CT27" s="662"/>
      <c r="CU27" s="662"/>
      <c r="CV27" s="662"/>
      <c r="CW27" s="662"/>
      <c r="CX27" s="662"/>
      <c r="CY27" s="663"/>
      <c r="CZ27" s="666">
        <v>12.5</v>
      </c>
      <c r="DA27" s="695"/>
      <c r="DB27" s="695"/>
      <c r="DC27" s="696"/>
      <c r="DD27" s="669">
        <v>198273</v>
      </c>
      <c r="DE27" s="662"/>
      <c r="DF27" s="662"/>
      <c r="DG27" s="662"/>
      <c r="DH27" s="662"/>
      <c r="DI27" s="662"/>
      <c r="DJ27" s="662"/>
      <c r="DK27" s="663"/>
      <c r="DL27" s="669">
        <v>198273</v>
      </c>
      <c r="DM27" s="662"/>
      <c r="DN27" s="662"/>
      <c r="DO27" s="662"/>
      <c r="DP27" s="662"/>
      <c r="DQ27" s="662"/>
      <c r="DR27" s="662"/>
      <c r="DS27" s="662"/>
      <c r="DT27" s="662"/>
      <c r="DU27" s="662"/>
      <c r="DV27" s="663"/>
      <c r="DW27" s="666">
        <v>6.6</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178</v>
      </c>
      <c r="S28" s="664"/>
      <c r="T28" s="664"/>
      <c r="U28" s="664"/>
      <c r="V28" s="664"/>
      <c r="W28" s="664"/>
      <c r="X28" s="664"/>
      <c r="Y28" s="665"/>
      <c r="Z28" s="723" t="s">
        <v>178</v>
      </c>
      <c r="AA28" s="723"/>
      <c r="AB28" s="723"/>
      <c r="AC28" s="723"/>
      <c r="AD28" s="724" t="s">
        <v>178</v>
      </c>
      <c r="AE28" s="724"/>
      <c r="AF28" s="724"/>
      <c r="AG28" s="724"/>
      <c r="AH28" s="724"/>
      <c r="AI28" s="724"/>
      <c r="AJ28" s="724"/>
      <c r="AK28" s="724"/>
      <c r="AL28" s="666" t="s">
        <v>178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335079</v>
      </c>
      <c r="CS28" s="664"/>
      <c r="CT28" s="664"/>
      <c r="CU28" s="664"/>
      <c r="CV28" s="664"/>
      <c r="CW28" s="664"/>
      <c r="CX28" s="664"/>
      <c r="CY28" s="665"/>
      <c r="CZ28" s="666">
        <v>7.9</v>
      </c>
      <c r="DA28" s="695"/>
      <c r="DB28" s="695"/>
      <c r="DC28" s="696"/>
      <c r="DD28" s="669">
        <v>335079</v>
      </c>
      <c r="DE28" s="664"/>
      <c r="DF28" s="664"/>
      <c r="DG28" s="664"/>
      <c r="DH28" s="664"/>
      <c r="DI28" s="664"/>
      <c r="DJ28" s="664"/>
      <c r="DK28" s="665"/>
      <c r="DL28" s="669">
        <v>335079</v>
      </c>
      <c r="DM28" s="664"/>
      <c r="DN28" s="664"/>
      <c r="DO28" s="664"/>
      <c r="DP28" s="664"/>
      <c r="DQ28" s="664"/>
      <c r="DR28" s="664"/>
      <c r="DS28" s="664"/>
      <c r="DT28" s="664"/>
      <c r="DU28" s="664"/>
      <c r="DV28" s="665"/>
      <c r="DW28" s="666">
        <v>11.1</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193190</v>
      </c>
      <c r="S29" s="664"/>
      <c r="T29" s="664"/>
      <c r="U29" s="664"/>
      <c r="V29" s="664"/>
      <c r="W29" s="664"/>
      <c r="X29" s="664"/>
      <c r="Y29" s="665"/>
      <c r="Z29" s="723">
        <v>4.2</v>
      </c>
      <c r="AA29" s="723"/>
      <c r="AB29" s="723"/>
      <c r="AC29" s="723"/>
      <c r="AD29" s="724" t="s">
        <v>178</v>
      </c>
      <c r="AE29" s="724"/>
      <c r="AF29" s="724"/>
      <c r="AG29" s="724"/>
      <c r="AH29" s="724"/>
      <c r="AI29" s="724"/>
      <c r="AJ29" s="724"/>
      <c r="AK29" s="724"/>
      <c r="AL29" s="666" t="s">
        <v>178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335079</v>
      </c>
      <c r="CS29" s="662"/>
      <c r="CT29" s="662"/>
      <c r="CU29" s="662"/>
      <c r="CV29" s="662"/>
      <c r="CW29" s="662"/>
      <c r="CX29" s="662"/>
      <c r="CY29" s="663"/>
      <c r="CZ29" s="666">
        <v>7.9</v>
      </c>
      <c r="DA29" s="695"/>
      <c r="DB29" s="695"/>
      <c r="DC29" s="696"/>
      <c r="DD29" s="669">
        <v>335079</v>
      </c>
      <c r="DE29" s="662"/>
      <c r="DF29" s="662"/>
      <c r="DG29" s="662"/>
      <c r="DH29" s="662"/>
      <c r="DI29" s="662"/>
      <c r="DJ29" s="662"/>
      <c r="DK29" s="663"/>
      <c r="DL29" s="669">
        <v>335079</v>
      </c>
      <c r="DM29" s="662"/>
      <c r="DN29" s="662"/>
      <c r="DO29" s="662"/>
      <c r="DP29" s="662"/>
      <c r="DQ29" s="662"/>
      <c r="DR29" s="662"/>
      <c r="DS29" s="662"/>
      <c r="DT29" s="662"/>
      <c r="DU29" s="662"/>
      <c r="DV29" s="663"/>
      <c r="DW29" s="666">
        <v>11.1</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4292</v>
      </c>
      <c r="S30" s="664"/>
      <c r="T30" s="664"/>
      <c r="U30" s="664"/>
      <c r="V30" s="664"/>
      <c r="W30" s="664"/>
      <c r="X30" s="664"/>
      <c r="Y30" s="665"/>
      <c r="Z30" s="723">
        <v>0.1</v>
      </c>
      <c r="AA30" s="723"/>
      <c r="AB30" s="723"/>
      <c r="AC30" s="723"/>
      <c r="AD30" s="724">
        <v>446</v>
      </c>
      <c r="AE30" s="724"/>
      <c r="AF30" s="724"/>
      <c r="AG30" s="724"/>
      <c r="AH30" s="724"/>
      <c r="AI30" s="724"/>
      <c r="AJ30" s="724"/>
      <c r="AK30" s="724"/>
      <c r="AL30" s="666">
        <v>0</v>
      </c>
      <c r="AM30" s="667"/>
      <c r="AN30" s="667"/>
      <c r="AO30" s="725"/>
      <c r="AP30" s="751" t="s">
        <v>305</v>
      </c>
      <c r="AQ30" s="752"/>
      <c r="AR30" s="752"/>
      <c r="AS30" s="752"/>
      <c r="AT30" s="757" t="s">
        <v>306</v>
      </c>
      <c r="AU30" s="230"/>
      <c r="AV30" s="230"/>
      <c r="AW30" s="230"/>
      <c r="AX30" s="760" t="s">
        <v>187</v>
      </c>
      <c r="AY30" s="761"/>
      <c r="AZ30" s="761"/>
      <c r="BA30" s="761"/>
      <c r="BB30" s="761"/>
      <c r="BC30" s="761"/>
      <c r="BD30" s="761"/>
      <c r="BE30" s="761"/>
      <c r="BF30" s="762"/>
      <c r="BG30" s="741">
        <v>99.5</v>
      </c>
      <c r="BH30" s="742"/>
      <c r="BI30" s="742"/>
      <c r="BJ30" s="742"/>
      <c r="BK30" s="742"/>
      <c r="BL30" s="742"/>
      <c r="BM30" s="743">
        <v>98.5</v>
      </c>
      <c r="BN30" s="742"/>
      <c r="BO30" s="742"/>
      <c r="BP30" s="742"/>
      <c r="BQ30" s="744"/>
      <c r="BR30" s="741">
        <v>99.5</v>
      </c>
      <c r="BS30" s="742"/>
      <c r="BT30" s="742"/>
      <c r="BU30" s="742"/>
      <c r="BV30" s="742"/>
      <c r="BW30" s="742"/>
      <c r="BX30" s="743">
        <v>98.3</v>
      </c>
      <c r="BY30" s="742"/>
      <c r="BZ30" s="742"/>
      <c r="CA30" s="742"/>
      <c r="CB30" s="744"/>
      <c r="CD30" s="747"/>
      <c r="CE30" s="748"/>
      <c r="CF30" s="705" t="s">
        <v>307</v>
      </c>
      <c r="CG30" s="702"/>
      <c r="CH30" s="702"/>
      <c r="CI30" s="702"/>
      <c r="CJ30" s="702"/>
      <c r="CK30" s="702"/>
      <c r="CL30" s="702"/>
      <c r="CM30" s="702"/>
      <c r="CN30" s="702"/>
      <c r="CO30" s="702"/>
      <c r="CP30" s="702"/>
      <c r="CQ30" s="703"/>
      <c r="CR30" s="661">
        <v>309956</v>
      </c>
      <c r="CS30" s="664"/>
      <c r="CT30" s="664"/>
      <c r="CU30" s="664"/>
      <c r="CV30" s="664"/>
      <c r="CW30" s="664"/>
      <c r="CX30" s="664"/>
      <c r="CY30" s="665"/>
      <c r="CZ30" s="666">
        <v>7.3</v>
      </c>
      <c r="DA30" s="695"/>
      <c r="DB30" s="695"/>
      <c r="DC30" s="696"/>
      <c r="DD30" s="669">
        <v>309956</v>
      </c>
      <c r="DE30" s="664"/>
      <c r="DF30" s="664"/>
      <c r="DG30" s="664"/>
      <c r="DH30" s="664"/>
      <c r="DI30" s="664"/>
      <c r="DJ30" s="664"/>
      <c r="DK30" s="665"/>
      <c r="DL30" s="669">
        <v>309956</v>
      </c>
      <c r="DM30" s="664"/>
      <c r="DN30" s="664"/>
      <c r="DO30" s="664"/>
      <c r="DP30" s="664"/>
      <c r="DQ30" s="664"/>
      <c r="DR30" s="664"/>
      <c r="DS30" s="664"/>
      <c r="DT30" s="664"/>
      <c r="DU30" s="664"/>
      <c r="DV30" s="665"/>
      <c r="DW30" s="666">
        <v>10.199999999999999</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24966</v>
      </c>
      <c r="S31" s="664"/>
      <c r="T31" s="664"/>
      <c r="U31" s="664"/>
      <c r="V31" s="664"/>
      <c r="W31" s="664"/>
      <c r="X31" s="664"/>
      <c r="Y31" s="665"/>
      <c r="Z31" s="723">
        <v>0.5</v>
      </c>
      <c r="AA31" s="723"/>
      <c r="AB31" s="723"/>
      <c r="AC31" s="723"/>
      <c r="AD31" s="724" t="s">
        <v>178</v>
      </c>
      <c r="AE31" s="724"/>
      <c r="AF31" s="724"/>
      <c r="AG31" s="724"/>
      <c r="AH31" s="724"/>
      <c r="AI31" s="724"/>
      <c r="AJ31" s="724"/>
      <c r="AK31" s="724"/>
      <c r="AL31" s="666" t="s">
        <v>178</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99.3</v>
      </c>
      <c r="BH31" s="662"/>
      <c r="BI31" s="662"/>
      <c r="BJ31" s="662"/>
      <c r="BK31" s="662"/>
      <c r="BL31" s="662"/>
      <c r="BM31" s="667">
        <v>98.2</v>
      </c>
      <c r="BN31" s="740"/>
      <c r="BO31" s="740"/>
      <c r="BP31" s="740"/>
      <c r="BQ31" s="701"/>
      <c r="BR31" s="739">
        <v>99.3</v>
      </c>
      <c r="BS31" s="662"/>
      <c r="BT31" s="662"/>
      <c r="BU31" s="662"/>
      <c r="BV31" s="662"/>
      <c r="BW31" s="662"/>
      <c r="BX31" s="667">
        <v>97.7</v>
      </c>
      <c r="BY31" s="740"/>
      <c r="BZ31" s="740"/>
      <c r="CA31" s="740"/>
      <c r="CB31" s="701"/>
      <c r="CD31" s="747"/>
      <c r="CE31" s="748"/>
      <c r="CF31" s="705" t="s">
        <v>311</v>
      </c>
      <c r="CG31" s="702"/>
      <c r="CH31" s="702"/>
      <c r="CI31" s="702"/>
      <c r="CJ31" s="702"/>
      <c r="CK31" s="702"/>
      <c r="CL31" s="702"/>
      <c r="CM31" s="702"/>
      <c r="CN31" s="702"/>
      <c r="CO31" s="702"/>
      <c r="CP31" s="702"/>
      <c r="CQ31" s="703"/>
      <c r="CR31" s="661">
        <v>25123</v>
      </c>
      <c r="CS31" s="662"/>
      <c r="CT31" s="662"/>
      <c r="CU31" s="662"/>
      <c r="CV31" s="662"/>
      <c r="CW31" s="662"/>
      <c r="CX31" s="662"/>
      <c r="CY31" s="663"/>
      <c r="CZ31" s="666">
        <v>0.6</v>
      </c>
      <c r="DA31" s="695"/>
      <c r="DB31" s="695"/>
      <c r="DC31" s="696"/>
      <c r="DD31" s="669">
        <v>25123</v>
      </c>
      <c r="DE31" s="662"/>
      <c r="DF31" s="662"/>
      <c r="DG31" s="662"/>
      <c r="DH31" s="662"/>
      <c r="DI31" s="662"/>
      <c r="DJ31" s="662"/>
      <c r="DK31" s="663"/>
      <c r="DL31" s="669">
        <v>25123</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660891</v>
      </c>
      <c r="S32" s="664"/>
      <c r="T32" s="664"/>
      <c r="U32" s="664"/>
      <c r="V32" s="664"/>
      <c r="W32" s="664"/>
      <c r="X32" s="664"/>
      <c r="Y32" s="665"/>
      <c r="Z32" s="723">
        <v>14.3</v>
      </c>
      <c r="AA32" s="723"/>
      <c r="AB32" s="723"/>
      <c r="AC32" s="723"/>
      <c r="AD32" s="724" t="s">
        <v>139</v>
      </c>
      <c r="AE32" s="724"/>
      <c r="AF32" s="724"/>
      <c r="AG32" s="724"/>
      <c r="AH32" s="724"/>
      <c r="AI32" s="724"/>
      <c r="AJ32" s="724"/>
      <c r="AK32" s="724"/>
      <c r="AL32" s="666" t="s">
        <v>178</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99.6</v>
      </c>
      <c r="BH32" s="677"/>
      <c r="BI32" s="677"/>
      <c r="BJ32" s="677"/>
      <c r="BK32" s="677"/>
      <c r="BL32" s="677"/>
      <c r="BM32" s="721">
        <v>98.7</v>
      </c>
      <c r="BN32" s="677"/>
      <c r="BO32" s="677"/>
      <c r="BP32" s="677"/>
      <c r="BQ32" s="714"/>
      <c r="BR32" s="738">
        <v>99.6</v>
      </c>
      <c r="BS32" s="677"/>
      <c r="BT32" s="677"/>
      <c r="BU32" s="677"/>
      <c r="BV32" s="677"/>
      <c r="BW32" s="677"/>
      <c r="BX32" s="721">
        <v>98.6</v>
      </c>
      <c r="BY32" s="677"/>
      <c r="BZ32" s="677"/>
      <c r="CA32" s="677"/>
      <c r="CB32" s="714"/>
      <c r="CD32" s="749"/>
      <c r="CE32" s="750"/>
      <c r="CF32" s="705" t="s">
        <v>314</v>
      </c>
      <c r="CG32" s="702"/>
      <c r="CH32" s="702"/>
      <c r="CI32" s="702"/>
      <c r="CJ32" s="702"/>
      <c r="CK32" s="702"/>
      <c r="CL32" s="702"/>
      <c r="CM32" s="702"/>
      <c r="CN32" s="702"/>
      <c r="CO32" s="702"/>
      <c r="CP32" s="702"/>
      <c r="CQ32" s="703"/>
      <c r="CR32" s="661" t="s">
        <v>178</v>
      </c>
      <c r="CS32" s="664"/>
      <c r="CT32" s="664"/>
      <c r="CU32" s="664"/>
      <c r="CV32" s="664"/>
      <c r="CW32" s="664"/>
      <c r="CX32" s="664"/>
      <c r="CY32" s="665"/>
      <c r="CZ32" s="666" t="s">
        <v>178</v>
      </c>
      <c r="DA32" s="695"/>
      <c r="DB32" s="695"/>
      <c r="DC32" s="696"/>
      <c r="DD32" s="669" t="s">
        <v>178</v>
      </c>
      <c r="DE32" s="664"/>
      <c r="DF32" s="664"/>
      <c r="DG32" s="664"/>
      <c r="DH32" s="664"/>
      <c r="DI32" s="664"/>
      <c r="DJ32" s="664"/>
      <c r="DK32" s="665"/>
      <c r="DL32" s="669" t="s">
        <v>178</v>
      </c>
      <c r="DM32" s="664"/>
      <c r="DN32" s="664"/>
      <c r="DO32" s="664"/>
      <c r="DP32" s="664"/>
      <c r="DQ32" s="664"/>
      <c r="DR32" s="664"/>
      <c r="DS32" s="664"/>
      <c r="DT32" s="664"/>
      <c r="DU32" s="664"/>
      <c r="DV32" s="665"/>
      <c r="DW32" s="666" t="s">
        <v>178</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199175</v>
      </c>
      <c r="S33" s="664"/>
      <c r="T33" s="664"/>
      <c r="U33" s="664"/>
      <c r="V33" s="664"/>
      <c r="W33" s="664"/>
      <c r="X33" s="664"/>
      <c r="Y33" s="665"/>
      <c r="Z33" s="723">
        <v>4.3</v>
      </c>
      <c r="AA33" s="723"/>
      <c r="AB33" s="723"/>
      <c r="AC33" s="723"/>
      <c r="AD33" s="724" t="s">
        <v>178</v>
      </c>
      <c r="AE33" s="724"/>
      <c r="AF33" s="724"/>
      <c r="AG33" s="724"/>
      <c r="AH33" s="724"/>
      <c r="AI33" s="724"/>
      <c r="AJ33" s="724"/>
      <c r="AK33" s="724"/>
      <c r="AL33" s="666" t="s">
        <v>178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2282248</v>
      </c>
      <c r="CS33" s="662"/>
      <c r="CT33" s="662"/>
      <c r="CU33" s="662"/>
      <c r="CV33" s="662"/>
      <c r="CW33" s="662"/>
      <c r="CX33" s="662"/>
      <c r="CY33" s="663"/>
      <c r="CZ33" s="666">
        <v>53.7</v>
      </c>
      <c r="DA33" s="695"/>
      <c r="DB33" s="695"/>
      <c r="DC33" s="696"/>
      <c r="DD33" s="669">
        <v>2024708</v>
      </c>
      <c r="DE33" s="662"/>
      <c r="DF33" s="662"/>
      <c r="DG33" s="662"/>
      <c r="DH33" s="662"/>
      <c r="DI33" s="662"/>
      <c r="DJ33" s="662"/>
      <c r="DK33" s="663"/>
      <c r="DL33" s="669">
        <v>1524629</v>
      </c>
      <c r="DM33" s="662"/>
      <c r="DN33" s="662"/>
      <c r="DO33" s="662"/>
      <c r="DP33" s="662"/>
      <c r="DQ33" s="662"/>
      <c r="DR33" s="662"/>
      <c r="DS33" s="662"/>
      <c r="DT33" s="662"/>
      <c r="DU33" s="662"/>
      <c r="DV33" s="663"/>
      <c r="DW33" s="666">
        <v>50.4</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52891</v>
      </c>
      <c r="S34" s="664"/>
      <c r="T34" s="664"/>
      <c r="U34" s="664"/>
      <c r="V34" s="664"/>
      <c r="W34" s="664"/>
      <c r="X34" s="664"/>
      <c r="Y34" s="665"/>
      <c r="Z34" s="723">
        <v>1.1000000000000001</v>
      </c>
      <c r="AA34" s="723"/>
      <c r="AB34" s="723"/>
      <c r="AC34" s="723"/>
      <c r="AD34" s="724">
        <v>3232</v>
      </c>
      <c r="AE34" s="724"/>
      <c r="AF34" s="724"/>
      <c r="AG34" s="724"/>
      <c r="AH34" s="724"/>
      <c r="AI34" s="724"/>
      <c r="AJ34" s="724"/>
      <c r="AK34" s="724"/>
      <c r="AL34" s="666">
        <v>0.1</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515906</v>
      </c>
      <c r="CS34" s="664"/>
      <c r="CT34" s="664"/>
      <c r="CU34" s="664"/>
      <c r="CV34" s="664"/>
      <c r="CW34" s="664"/>
      <c r="CX34" s="664"/>
      <c r="CY34" s="665"/>
      <c r="CZ34" s="666">
        <v>12.1</v>
      </c>
      <c r="DA34" s="695"/>
      <c r="DB34" s="695"/>
      <c r="DC34" s="696"/>
      <c r="DD34" s="669">
        <v>442450</v>
      </c>
      <c r="DE34" s="664"/>
      <c r="DF34" s="664"/>
      <c r="DG34" s="664"/>
      <c r="DH34" s="664"/>
      <c r="DI34" s="664"/>
      <c r="DJ34" s="664"/>
      <c r="DK34" s="665"/>
      <c r="DL34" s="669">
        <v>384227</v>
      </c>
      <c r="DM34" s="664"/>
      <c r="DN34" s="664"/>
      <c r="DO34" s="664"/>
      <c r="DP34" s="664"/>
      <c r="DQ34" s="664"/>
      <c r="DR34" s="664"/>
      <c r="DS34" s="664"/>
      <c r="DT34" s="664"/>
      <c r="DU34" s="664"/>
      <c r="DV34" s="665"/>
      <c r="DW34" s="666">
        <v>12.7</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260100</v>
      </c>
      <c r="S35" s="664"/>
      <c r="T35" s="664"/>
      <c r="U35" s="664"/>
      <c r="V35" s="664"/>
      <c r="W35" s="664"/>
      <c r="X35" s="664"/>
      <c r="Y35" s="665"/>
      <c r="Z35" s="723">
        <v>5.6</v>
      </c>
      <c r="AA35" s="723"/>
      <c r="AB35" s="723"/>
      <c r="AC35" s="723"/>
      <c r="AD35" s="724" t="s">
        <v>178</v>
      </c>
      <c r="AE35" s="724"/>
      <c r="AF35" s="724"/>
      <c r="AG35" s="724"/>
      <c r="AH35" s="724"/>
      <c r="AI35" s="724"/>
      <c r="AJ35" s="724"/>
      <c r="AK35" s="724"/>
      <c r="AL35" s="666" t="s">
        <v>178</v>
      </c>
      <c r="AM35" s="667"/>
      <c r="AN35" s="667"/>
      <c r="AO35" s="725"/>
      <c r="AP35" s="234"/>
      <c r="AQ35" s="729" t="s">
        <v>322</v>
      </c>
      <c r="AR35" s="730"/>
      <c r="AS35" s="730"/>
      <c r="AT35" s="730"/>
      <c r="AU35" s="730"/>
      <c r="AV35" s="730"/>
      <c r="AW35" s="730"/>
      <c r="AX35" s="730"/>
      <c r="AY35" s="731"/>
      <c r="AZ35" s="726">
        <v>789764</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37411</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93896</v>
      </c>
      <c r="CS35" s="662"/>
      <c r="CT35" s="662"/>
      <c r="CU35" s="662"/>
      <c r="CV35" s="662"/>
      <c r="CW35" s="662"/>
      <c r="CX35" s="662"/>
      <c r="CY35" s="663"/>
      <c r="CZ35" s="666">
        <v>2.2000000000000002</v>
      </c>
      <c r="DA35" s="695"/>
      <c r="DB35" s="695"/>
      <c r="DC35" s="696"/>
      <c r="DD35" s="669">
        <v>87805</v>
      </c>
      <c r="DE35" s="662"/>
      <c r="DF35" s="662"/>
      <c r="DG35" s="662"/>
      <c r="DH35" s="662"/>
      <c r="DI35" s="662"/>
      <c r="DJ35" s="662"/>
      <c r="DK35" s="663"/>
      <c r="DL35" s="669">
        <v>87805</v>
      </c>
      <c r="DM35" s="662"/>
      <c r="DN35" s="662"/>
      <c r="DO35" s="662"/>
      <c r="DP35" s="662"/>
      <c r="DQ35" s="662"/>
      <c r="DR35" s="662"/>
      <c r="DS35" s="662"/>
      <c r="DT35" s="662"/>
      <c r="DU35" s="662"/>
      <c r="DV35" s="663"/>
      <c r="DW35" s="666">
        <v>2.9</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178</v>
      </c>
      <c r="S36" s="664"/>
      <c r="T36" s="664"/>
      <c r="U36" s="664"/>
      <c r="V36" s="664"/>
      <c r="W36" s="664"/>
      <c r="X36" s="664"/>
      <c r="Y36" s="665"/>
      <c r="Z36" s="723" t="s">
        <v>178</v>
      </c>
      <c r="AA36" s="723"/>
      <c r="AB36" s="723"/>
      <c r="AC36" s="723"/>
      <c r="AD36" s="724" t="s">
        <v>178</v>
      </c>
      <c r="AE36" s="724"/>
      <c r="AF36" s="724"/>
      <c r="AG36" s="724"/>
      <c r="AH36" s="724"/>
      <c r="AI36" s="724"/>
      <c r="AJ36" s="724"/>
      <c r="AK36" s="724"/>
      <c r="AL36" s="666" t="s">
        <v>178</v>
      </c>
      <c r="AM36" s="667"/>
      <c r="AN36" s="667"/>
      <c r="AO36" s="725"/>
      <c r="AQ36" s="698" t="s">
        <v>326</v>
      </c>
      <c r="AR36" s="699"/>
      <c r="AS36" s="699"/>
      <c r="AT36" s="699"/>
      <c r="AU36" s="699"/>
      <c r="AV36" s="699"/>
      <c r="AW36" s="699"/>
      <c r="AX36" s="699"/>
      <c r="AY36" s="700"/>
      <c r="AZ36" s="661">
        <v>310113</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37411</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725819</v>
      </c>
      <c r="CS36" s="664"/>
      <c r="CT36" s="664"/>
      <c r="CU36" s="664"/>
      <c r="CV36" s="664"/>
      <c r="CW36" s="664"/>
      <c r="CX36" s="664"/>
      <c r="CY36" s="665"/>
      <c r="CZ36" s="666">
        <v>17.100000000000001</v>
      </c>
      <c r="DA36" s="695"/>
      <c r="DB36" s="695"/>
      <c r="DC36" s="696"/>
      <c r="DD36" s="669">
        <v>637136</v>
      </c>
      <c r="DE36" s="664"/>
      <c r="DF36" s="664"/>
      <c r="DG36" s="664"/>
      <c r="DH36" s="664"/>
      <c r="DI36" s="664"/>
      <c r="DJ36" s="664"/>
      <c r="DK36" s="665"/>
      <c r="DL36" s="669">
        <v>528278</v>
      </c>
      <c r="DM36" s="664"/>
      <c r="DN36" s="664"/>
      <c r="DO36" s="664"/>
      <c r="DP36" s="664"/>
      <c r="DQ36" s="664"/>
      <c r="DR36" s="664"/>
      <c r="DS36" s="664"/>
      <c r="DT36" s="664"/>
      <c r="DU36" s="664"/>
      <c r="DV36" s="665"/>
      <c r="DW36" s="666">
        <v>17.5</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216200</v>
      </c>
      <c r="S37" s="664"/>
      <c r="T37" s="664"/>
      <c r="U37" s="664"/>
      <c r="V37" s="664"/>
      <c r="W37" s="664"/>
      <c r="X37" s="664"/>
      <c r="Y37" s="665"/>
      <c r="Z37" s="723">
        <v>4.7</v>
      </c>
      <c r="AA37" s="723"/>
      <c r="AB37" s="723"/>
      <c r="AC37" s="723"/>
      <c r="AD37" s="724" t="s">
        <v>178</v>
      </c>
      <c r="AE37" s="724"/>
      <c r="AF37" s="724"/>
      <c r="AG37" s="724"/>
      <c r="AH37" s="724"/>
      <c r="AI37" s="724"/>
      <c r="AJ37" s="724"/>
      <c r="AK37" s="724"/>
      <c r="AL37" s="666" t="s">
        <v>178</v>
      </c>
      <c r="AM37" s="667"/>
      <c r="AN37" s="667"/>
      <c r="AO37" s="725"/>
      <c r="AQ37" s="698" t="s">
        <v>330</v>
      </c>
      <c r="AR37" s="699"/>
      <c r="AS37" s="699"/>
      <c r="AT37" s="699"/>
      <c r="AU37" s="699"/>
      <c r="AV37" s="699"/>
      <c r="AW37" s="699"/>
      <c r="AX37" s="699"/>
      <c r="AY37" s="700"/>
      <c r="AZ37" s="661">
        <v>182129</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1371</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350574</v>
      </c>
      <c r="CS37" s="662"/>
      <c r="CT37" s="662"/>
      <c r="CU37" s="662"/>
      <c r="CV37" s="662"/>
      <c r="CW37" s="662"/>
      <c r="CX37" s="662"/>
      <c r="CY37" s="663"/>
      <c r="CZ37" s="666">
        <v>8.3000000000000007</v>
      </c>
      <c r="DA37" s="695"/>
      <c r="DB37" s="695"/>
      <c r="DC37" s="696"/>
      <c r="DD37" s="669">
        <v>350574</v>
      </c>
      <c r="DE37" s="662"/>
      <c r="DF37" s="662"/>
      <c r="DG37" s="662"/>
      <c r="DH37" s="662"/>
      <c r="DI37" s="662"/>
      <c r="DJ37" s="662"/>
      <c r="DK37" s="663"/>
      <c r="DL37" s="669">
        <v>331389</v>
      </c>
      <c r="DM37" s="662"/>
      <c r="DN37" s="662"/>
      <c r="DO37" s="662"/>
      <c r="DP37" s="662"/>
      <c r="DQ37" s="662"/>
      <c r="DR37" s="662"/>
      <c r="DS37" s="662"/>
      <c r="DT37" s="662"/>
      <c r="DU37" s="662"/>
      <c r="DV37" s="663"/>
      <c r="DW37" s="666">
        <v>11</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4631503</v>
      </c>
      <c r="S38" s="713"/>
      <c r="T38" s="713"/>
      <c r="U38" s="713"/>
      <c r="V38" s="713"/>
      <c r="W38" s="713"/>
      <c r="X38" s="713"/>
      <c r="Y38" s="718"/>
      <c r="Z38" s="719">
        <v>100</v>
      </c>
      <c r="AA38" s="719"/>
      <c r="AB38" s="719"/>
      <c r="AC38" s="719"/>
      <c r="AD38" s="720">
        <v>2808488</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335</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2364</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607635</v>
      </c>
      <c r="CS38" s="664"/>
      <c r="CT38" s="664"/>
      <c r="CU38" s="664"/>
      <c r="CV38" s="664"/>
      <c r="CW38" s="664"/>
      <c r="CX38" s="664"/>
      <c r="CY38" s="665"/>
      <c r="CZ38" s="666">
        <v>14.3</v>
      </c>
      <c r="DA38" s="695"/>
      <c r="DB38" s="695"/>
      <c r="DC38" s="696"/>
      <c r="DD38" s="669">
        <v>555276</v>
      </c>
      <c r="DE38" s="664"/>
      <c r="DF38" s="664"/>
      <c r="DG38" s="664"/>
      <c r="DH38" s="664"/>
      <c r="DI38" s="664"/>
      <c r="DJ38" s="664"/>
      <c r="DK38" s="665"/>
      <c r="DL38" s="669">
        <v>524319</v>
      </c>
      <c r="DM38" s="664"/>
      <c r="DN38" s="664"/>
      <c r="DO38" s="664"/>
      <c r="DP38" s="664"/>
      <c r="DQ38" s="664"/>
      <c r="DR38" s="664"/>
      <c r="DS38" s="664"/>
      <c r="DT38" s="664"/>
      <c r="DU38" s="664"/>
      <c r="DV38" s="665"/>
      <c r="DW38" s="666">
        <v>17.3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178</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113</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235953</v>
      </c>
      <c r="CS39" s="662"/>
      <c r="CT39" s="662"/>
      <c r="CU39" s="662"/>
      <c r="CV39" s="662"/>
      <c r="CW39" s="662"/>
      <c r="CX39" s="662"/>
      <c r="CY39" s="663"/>
      <c r="CZ39" s="666">
        <v>5.6</v>
      </c>
      <c r="DA39" s="695"/>
      <c r="DB39" s="695"/>
      <c r="DC39" s="696"/>
      <c r="DD39" s="669">
        <v>200002</v>
      </c>
      <c r="DE39" s="662"/>
      <c r="DF39" s="662"/>
      <c r="DG39" s="662"/>
      <c r="DH39" s="662"/>
      <c r="DI39" s="662"/>
      <c r="DJ39" s="662"/>
      <c r="DK39" s="663"/>
      <c r="DL39" s="669" t="s">
        <v>178</v>
      </c>
      <c r="DM39" s="662"/>
      <c r="DN39" s="662"/>
      <c r="DO39" s="662"/>
      <c r="DP39" s="662"/>
      <c r="DQ39" s="662"/>
      <c r="DR39" s="662"/>
      <c r="DS39" s="662"/>
      <c r="DT39" s="662"/>
      <c r="DU39" s="662"/>
      <c r="DV39" s="663"/>
      <c r="DW39" s="666" t="s">
        <v>335</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66563</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335</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103039</v>
      </c>
      <c r="CS40" s="664"/>
      <c r="CT40" s="664"/>
      <c r="CU40" s="664"/>
      <c r="CV40" s="664"/>
      <c r="CW40" s="664"/>
      <c r="CX40" s="664"/>
      <c r="CY40" s="665"/>
      <c r="CZ40" s="666">
        <v>2.4</v>
      </c>
      <c r="DA40" s="695"/>
      <c r="DB40" s="695"/>
      <c r="DC40" s="696"/>
      <c r="DD40" s="669">
        <v>102039</v>
      </c>
      <c r="DE40" s="664"/>
      <c r="DF40" s="664"/>
      <c r="DG40" s="664"/>
      <c r="DH40" s="664"/>
      <c r="DI40" s="664"/>
      <c r="DJ40" s="664"/>
      <c r="DK40" s="665"/>
      <c r="DL40" s="669" t="s">
        <v>178</v>
      </c>
      <c r="DM40" s="664"/>
      <c r="DN40" s="664"/>
      <c r="DO40" s="664"/>
      <c r="DP40" s="664"/>
      <c r="DQ40" s="664"/>
      <c r="DR40" s="664"/>
      <c r="DS40" s="664"/>
      <c r="DT40" s="664"/>
      <c r="DU40" s="664"/>
      <c r="DV40" s="665"/>
      <c r="DW40" s="666" t="s">
        <v>335</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230959</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327</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335</v>
      </c>
      <c r="CS41" s="662"/>
      <c r="CT41" s="662"/>
      <c r="CU41" s="662"/>
      <c r="CV41" s="662"/>
      <c r="CW41" s="662"/>
      <c r="CX41" s="662"/>
      <c r="CY41" s="663"/>
      <c r="CZ41" s="666" t="s">
        <v>335</v>
      </c>
      <c r="DA41" s="695"/>
      <c r="DB41" s="695"/>
      <c r="DC41" s="696"/>
      <c r="DD41" s="669" t="s">
        <v>178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229394</v>
      </c>
      <c r="CS42" s="664"/>
      <c r="CT42" s="664"/>
      <c r="CU42" s="664"/>
      <c r="CV42" s="664"/>
      <c r="CW42" s="664"/>
      <c r="CX42" s="664"/>
      <c r="CY42" s="665"/>
      <c r="CZ42" s="666">
        <v>5.4</v>
      </c>
      <c r="DA42" s="667"/>
      <c r="DB42" s="667"/>
      <c r="DC42" s="668"/>
      <c r="DD42" s="669">
        <v>116133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3977</v>
      </c>
      <c r="CS43" s="662"/>
      <c r="CT43" s="662"/>
      <c r="CU43" s="662"/>
      <c r="CV43" s="662"/>
      <c r="CW43" s="662"/>
      <c r="CX43" s="662"/>
      <c r="CY43" s="663"/>
      <c r="CZ43" s="666">
        <v>0.1</v>
      </c>
      <c r="DA43" s="695"/>
      <c r="DB43" s="695"/>
      <c r="DC43" s="696"/>
      <c r="DD43" s="669">
        <v>3977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229394</v>
      </c>
      <c r="CS44" s="664"/>
      <c r="CT44" s="664"/>
      <c r="CU44" s="664"/>
      <c r="CV44" s="664"/>
      <c r="CW44" s="664"/>
      <c r="CX44" s="664"/>
      <c r="CY44" s="665"/>
      <c r="CZ44" s="666">
        <v>5.4</v>
      </c>
      <c r="DA44" s="667"/>
      <c r="DB44" s="667"/>
      <c r="DC44" s="668"/>
      <c r="DD44" s="669">
        <v>116133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83122</v>
      </c>
      <c r="CS45" s="662"/>
      <c r="CT45" s="662"/>
      <c r="CU45" s="662"/>
      <c r="CV45" s="662"/>
      <c r="CW45" s="662"/>
      <c r="CX45" s="662"/>
      <c r="CY45" s="663"/>
      <c r="CZ45" s="666">
        <v>2</v>
      </c>
      <c r="DA45" s="695"/>
      <c r="DB45" s="695"/>
      <c r="DC45" s="696"/>
      <c r="DD45" s="669">
        <v>18522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138751</v>
      </c>
      <c r="CS46" s="664"/>
      <c r="CT46" s="664"/>
      <c r="CU46" s="664"/>
      <c r="CV46" s="664"/>
      <c r="CW46" s="664"/>
      <c r="CX46" s="664"/>
      <c r="CY46" s="665"/>
      <c r="CZ46" s="666">
        <v>3.3</v>
      </c>
      <c r="DA46" s="667"/>
      <c r="DB46" s="667"/>
      <c r="DC46" s="668"/>
      <c r="DD46" s="669">
        <v>95611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178</v>
      </c>
      <c r="CS47" s="662"/>
      <c r="CT47" s="662"/>
      <c r="CU47" s="662"/>
      <c r="CV47" s="662"/>
      <c r="CW47" s="662"/>
      <c r="CX47" s="662"/>
      <c r="CY47" s="663"/>
      <c r="CZ47" s="666" t="s">
        <v>335</v>
      </c>
      <c r="DA47" s="695"/>
      <c r="DB47" s="695"/>
      <c r="DC47" s="696"/>
      <c r="DD47" s="669" t="s">
        <v>335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335</v>
      </c>
      <c r="CS48" s="664"/>
      <c r="CT48" s="664"/>
      <c r="CU48" s="664"/>
      <c r="CV48" s="664"/>
      <c r="CW48" s="664"/>
      <c r="CX48" s="664"/>
      <c r="CY48" s="665"/>
      <c r="CZ48" s="666" t="s">
        <v>335</v>
      </c>
      <c r="DA48" s="667"/>
      <c r="DB48" s="667"/>
      <c r="DC48" s="668"/>
      <c r="DD48" s="669" t="s">
        <v>178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4247753</v>
      </c>
      <c r="CS49" s="677"/>
      <c r="CT49" s="677"/>
      <c r="CU49" s="677"/>
      <c r="CV49" s="677"/>
      <c r="CW49" s="677"/>
      <c r="CX49" s="677"/>
      <c r="CY49" s="678"/>
      <c r="CZ49" s="679">
        <v>100</v>
      </c>
      <c r="DA49" s="680"/>
      <c r="DB49" s="680"/>
      <c r="DC49" s="681"/>
      <c r="DD49" s="682">
        <v>3518338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XBIYpSHFm9enzeiCwldr/RhCJ8aUdI/veVdsYoN1+vd2z0gkjH/S1Fk4FhvJ8/CestzVRNXZMLxn2AdrYJ6Ww==" saltValue="NXJFvtF6RpSCKDT/KaUk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4632</v>
      </c>
      <c r="R7" s="1194"/>
      <c r="S7" s="1194"/>
      <c r="T7" s="1194"/>
      <c r="U7" s="1194"/>
      <c r="V7" s="1194">
        <v>4248</v>
      </c>
      <c r="W7" s="1194"/>
      <c r="X7" s="1194"/>
      <c r="Y7" s="1194"/>
      <c r="Z7" s="1194"/>
      <c r="AA7" s="1194">
        <v>384</v>
      </c>
      <c r="AB7" s="1194"/>
      <c r="AC7" s="1194"/>
      <c r="AD7" s="1194"/>
      <c r="AE7" s="1195"/>
      <c r="AF7" s="1196">
        <v>361</v>
      </c>
      <c r="AG7" s="1197"/>
      <c r="AH7" s="1197"/>
      <c r="AI7" s="1197"/>
      <c r="AJ7" s="1198"/>
      <c r="AK7" s="1180">
        <v>2</v>
      </c>
      <c r="AL7" s="1181"/>
      <c r="AM7" s="1181"/>
      <c r="AN7" s="1181"/>
      <c r="AO7" s="1181"/>
      <c r="AP7" s="1181">
        <v>3621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-4</v>
      </c>
      <c r="CI7" s="1178"/>
      <c r="CJ7" s="1178"/>
      <c r="CK7" s="1178"/>
      <c r="CL7" s="1179"/>
      <c r="CM7" s="1177">
        <v>111</v>
      </c>
      <c r="CN7" s="1178"/>
      <c r="CO7" s="1178"/>
      <c r="CP7" s="1178"/>
      <c r="CQ7" s="1179"/>
      <c r="CR7" s="1177">
        <v>13</v>
      </c>
      <c r="CS7" s="1178"/>
      <c r="CT7" s="1178"/>
      <c r="CU7" s="1178"/>
      <c r="CV7" s="1179"/>
      <c r="CW7" s="1177" t="s">
        <v>595</v>
      </c>
      <c r="CX7" s="1178"/>
      <c r="CY7" s="1178"/>
      <c r="CZ7" s="1178"/>
      <c r="DA7" s="1179"/>
      <c r="DB7" s="1177" t="s">
        <v>599</v>
      </c>
      <c r="DC7" s="1178"/>
      <c r="DD7" s="1178"/>
      <c r="DE7" s="1178"/>
      <c r="DF7" s="1179"/>
      <c r="DG7" s="1177" t="s">
        <v>595</v>
      </c>
      <c r="DH7" s="1178"/>
      <c r="DI7" s="1178"/>
      <c r="DJ7" s="1178"/>
      <c r="DK7" s="1179"/>
      <c r="DL7" s="1177" t="s">
        <v>595</v>
      </c>
      <c r="DM7" s="1178"/>
      <c r="DN7" s="1178"/>
      <c r="DO7" s="1178"/>
      <c r="DP7" s="1179"/>
      <c r="DQ7" s="1177" t="s">
        <v>599</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4632</v>
      </c>
      <c r="R23" s="1158"/>
      <c r="S23" s="1158"/>
      <c r="T23" s="1158"/>
      <c r="U23" s="1158"/>
      <c r="V23" s="1158">
        <v>4248</v>
      </c>
      <c r="W23" s="1158"/>
      <c r="X23" s="1158"/>
      <c r="Y23" s="1158"/>
      <c r="Z23" s="1158"/>
      <c r="AA23" s="1158">
        <v>384</v>
      </c>
      <c r="AB23" s="1158"/>
      <c r="AC23" s="1158"/>
      <c r="AD23" s="1158"/>
      <c r="AE23" s="1159"/>
      <c r="AF23" s="1160">
        <v>361</v>
      </c>
      <c r="AG23" s="1158"/>
      <c r="AH23" s="1158"/>
      <c r="AI23" s="1158"/>
      <c r="AJ23" s="1161"/>
      <c r="AK23" s="1162"/>
      <c r="AL23" s="1163"/>
      <c r="AM23" s="1163"/>
      <c r="AN23" s="1163"/>
      <c r="AO23" s="1163"/>
      <c r="AP23" s="1158">
        <v>3621</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1210</v>
      </c>
      <c r="R28" s="1143"/>
      <c r="S28" s="1143"/>
      <c r="T28" s="1143"/>
      <c r="U28" s="1143"/>
      <c r="V28" s="1143">
        <v>1173</v>
      </c>
      <c r="W28" s="1143"/>
      <c r="X28" s="1143"/>
      <c r="Y28" s="1143"/>
      <c r="Z28" s="1143"/>
      <c r="AA28" s="1143">
        <v>37</v>
      </c>
      <c r="AB28" s="1143"/>
      <c r="AC28" s="1143"/>
      <c r="AD28" s="1143"/>
      <c r="AE28" s="1144"/>
      <c r="AF28" s="1145">
        <v>37</v>
      </c>
      <c r="AG28" s="1143"/>
      <c r="AH28" s="1143"/>
      <c r="AI28" s="1143"/>
      <c r="AJ28" s="1146"/>
      <c r="AK28" s="1147">
        <v>67</v>
      </c>
      <c r="AL28" s="1135"/>
      <c r="AM28" s="1135"/>
      <c r="AN28" s="1135"/>
      <c r="AO28" s="1135"/>
      <c r="AP28" s="1135" t="s">
        <v>595</v>
      </c>
      <c r="AQ28" s="1135"/>
      <c r="AR28" s="1135"/>
      <c r="AS28" s="1135"/>
      <c r="AT28" s="1135"/>
      <c r="AU28" s="1135" t="s">
        <v>595</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770</v>
      </c>
      <c r="R29" s="1133"/>
      <c r="S29" s="1133"/>
      <c r="T29" s="1133"/>
      <c r="U29" s="1133"/>
      <c r="V29" s="1133">
        <v>768</v>
      </c>
      <c r="W29" s="1133"/>
      <c r="X29" s="1133"/>
      <c r="Y29" s="1133"/>
      <c r="Z29" s="1133"/>
      <c r="AA29" s="1133">
        <v>1</v>
      </c>
      <c r="AB29" s="1133"/>
      <c r="AC29" s="1133"/>
      <c r="AD29" s="1133"/>
      <c r="AE29" s="1134"/>
      <c r="AF29" s="1108">
        <v>1</v>
      </c>
      <c r="AG29" s="1109"/>
      <c r="AH29" s="1109"/>
      <c r="AI29" s="1109"/>
      <c r="AJ29" s="1110"/>
      <c r="AK29" s="1069">
        <v>120</v>
      </c>
      <c r="AL29" s="1060"/>
      <c r="AM29" s="1060"/>
      <c r="AN29" s="1060"/>
      <c r="AO29" s="1060"/>
      <c r="AP29" s="1060" t="s">
        <v>595</v>
      </c>
      <c r="AQ29" s="1060"/>
      <c r="AR29" s="1060"/>
      <c r="AS29" s="1060"/>
      <c r="AT29" s="1060"/>
      <c r="AU29" s="1060" t="s">
        <v>595</v>
      </c>
      <c r="AV29" s="1060"/>
      <c r="AW29" s="1060"/>
      <c r="AX29" s="1060"/>
      <c r="AY29" s="1060"/>
      <c r="AZ29" s="1131" t="s">
        <v>595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176</v>
      </c>
      <c r="R30" s="1133"/>
      <c r="S30" s="1133"/>
      <c r="T30" s="1133"/>
      <c r="U30" s="1133"/>
      <c r="V30" s="1133">
        <v>176</v>
      </c>
      <c r="W30" s="1133"/>
      <c r="X30" s="1133"/>
      <c r="Y30" s="1133"/>
      <c r="Z30" s="1133"/>
      <c r="AA30" s="1133">
        <v>0</v>
      </c>
      <c r="AB30" s="1133"/>
      <c r="AC30" s="1133"/>
      <c r="AD30" s="1133"/>
      <c r="AE30" s="1134"/>
      <c r="AF30" s="1108">
        <v>0</v>
      </c>
      <c r="AG30" s="1109"/>
      <c r="AH30" s="1109"/>
      <c r="AI30" s="1109"/>
      <c r="AJ30" s="1110"/>
      <c r="AK30" s="1069">
        <v>111</v>
      </c>
      <c r="AL30" s="1060"/>
      <c r="AM30" s="1060"/>
      <c r="AN30" s="1060"/>
      <c r="AO30" s="1060"/>
      <c r="AP30" s="1060" t="s">
        <v>595</v>
      </c>
      <c r="AQ30" s="1060"/>
      <c r="AR30" s="1060"/>
      <c r="AS30" s="1060"/>
      <c r="AT30" s="1060"/>
      <c r="AU30" s="1060" t="s">
        <v>595</v>
      </c>
      <c r="AV30" s="1060"/>
      <c r="AW30" s="1060"/>
      <c r="AX30" s="1060"/>
      <c r="AY30" s="1060"/>
      <c r="AZ30" s="1131" t="s">
        <v>597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445</v>
      </c>
      <c r="R31" s="1133"/>
      <c r="S31" s="1133"/>
      <c r="T31" s="1133"/>
      <c r="U31" s="1133"/>
      <c r="V31" s="1133">
        <v>412</v>
      </c>
      <c r="W31" s="1133"/>
      <c r="X31" s="1133"/>
      <c r="Y31" s="1133"/>
      <c r="Z31" s="1133"/>
      <c r="AA31" s="1133">
        <v>32</v>
      </c>
      <c r="AB31" s="1133"/>
      <c r="AC31" s="1133"/>
      <c r="AD31" s="1133"/>
      <c r="AE31" s="1134"/>
      <c r="AF31" s="1108">
        <v>206</v>
      </c>
      <c r="AG31" s="1109"/>
      <c r="AH31" s="1109"/>
      <c r="AI31" s="1109"/>
      <c r="AJ31" s="1110"/>
      <c r="AK31" s="1069">
        <v>80</v>
      </c>
      <c r="AL31" s="1060"/>
      <c r="AM31" s="1060"/>
      <c r="AN31" s="1060"/>
      <c r="AO31" s="1060"/>
      <c r="AP31" s="1060">
        <v>2022</v>
      </c>
      <c r="AQ31" s="1060"/>
      <c r="AR31" s="1060"/>
      <c r="AS31" s="1060"/>
      <c r="AT31" s="1060"/>
      <c r="AU31" s="1060">
        <v>518</v>
      </c>
      <c r="AV31" s="1060"/>
      <c r="AW31" s="1060"/>
      <c r="AX31" s="1060"/>
      <c r="AY31" s="1060"/>
      <c r="AZ31" s="1131" t="s">
        <v>595</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669</v>
      </c>
      <c r="R32" s="1133"/>
      <c r="S32" s="1133"/>
      <c r="T32" s="1133"/>
      <c r="U32" s="1133"/>
      <c r="V32" s="1133">
        <v>662</v>
      </c>
      <c r="W32" s="1133"/>
      <c r="X32" s="1133"/>
      <c r="Y32" s="1133"/>
      <c r="Z32" s="1133"/>
      <c r="AA32" s="1133">
        <v>7</v>
      </c>
      <c r="AB32" s="1133"/>
      <c r="AC32" s="1133"/>
      <c r="AD32" s="1133"/>
      <c r="AE32" s="1134"/>
      <c r="AF32" s="1108">
        <v>7</v>
      </c>
      <c r="AG32" s="1109"/>
      <c r="AH32" s="1109"/>
      <c r="AI32" s="1109"/>
      <c r="AJ32" s="1110"/>
      <c r="AK32" s="1069">
        <v>182</v>
      </c>
      <c r="AL32" s="1060"/>
      <c r="AM32" s="1060"/>
      <c r="AN32" s="1060"/>
      <c r="AO32" s="1060"/>
      <c r="AP32" s="1060">
        <v>2827</v>
      </c>
      <c r="AQ32" s="1060"/>
      <c r="AR32" s="1060"/>
      <c r="AS32" s="1060"/>
      <c r="AT32" s="1060"/>
      <c r="AU32" s="1060">
        <v>2406</v>
      </c>
      <c r="AV32" s="1060"/>
      <c r="AW32" s="1060"/>
      <c r="AX32" s="1060"/>
      <c r="AY32" s="1060"/>
      <c r="AZ32" s="1131" t="s">
        <v>595</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172</v>
      </c>
      <c r="R33" s="1133"/>
      <c r="S33" s="1133"/>
      <c r="T33" s="1133"/>
      <c r="U33" s="1133"/>
      <c r="V33" s="1133">
        <v>171</v>
      </c>
      <c r="W33" s="1133"/>
      <c r="X33" s="1133"/>
      <c r="Y33" s="1133"/>
      <c r="Z33" s="1133"/>
      <c r="AA33" s="1133">
        <v>1</v>
      </c>
      <c r="AB33" s="1133"/>
      <c r="AC33" s="1133"/>
      <c r="AD33" s="1133"/>
      <c r="AE33" s="1134"/>
      <c r="AF33" s="1108">
        <v>1</v>
      </c>
      <c r="AG33" s="1109"/>
      <c r="AH33" s="1109"/>
      <c r="AI33" s="1109"/>
      <c r="AJ33" s="1110"/>
      <c r="AK33" s="1069">
        <v>128</v>
      </c>
      <c r="AL33" s="1060"/>
      <c r="AM33" s="1060"/>
      <c r="AN33" s="1060"/>
      <c r="AO33" s="1060"/>
      <c r="AP33" s="1060">
        <v>789</v>
      </c>
      <c r="AQ33" s="1060"/>
      <c r="AR33" s="1060"/>
      <c r="AS33" s="1060"/>
      <c r="AT33" s="1060"/>
      <c r="AU33" s="1060">
        <v>693</v>
      </c>
      <c r="AV33" s="1060"/>
      <c r="AW33" s="1060"/>
      <c r="AX33" s="1060"/>
      <c r="AY33" s="1060"/>
      <c r="AZ33" s="1131" t="s">
        <v>595</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253</v>
      </c>
      <c r="AG63" s="1048"/>
      <c r="AH63" s="1048"/>
      <c r="AI63" s="1048"/>
      <c r="AJ63" s="1119"/>
      <c r="AK63" s="1120"/>
      <c r="AL63" s="1052"/>
      <c r="AM63" s="1052"/>
      <c r="AN63" s="1052"/>
      <c r="AO63" s="1052"/>
      <c r="AP63" s="1048">
        <v>5638</v>
      </c>
      <c r="AQ63" s="1048"/>
      <c r="AR63" s="1048"/>
      <c r="AS63" s="1048"/>
      <c r="AT63" s="1048"/>
      <c r="AU63" s="1048">
        <v>3617</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595</v>
      </c>
      <c r="AQ68" s="1071"/>
      <c r="AR68" s="1071"/>
      <c r="AS68" s="1071"/>
      <c r="AT68" s="1071"/>
      <c r="AU68" s="1071" t="s">
        <v>595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595</v>
      </c>
      <c r="AQ69" s="1060"/>
      <c r="AR69" s="1060"/>
      <c r="AS69" s="1060"/>
      <c r="AT69" s="1060"/>
      <c r="AU69" s="1060" t="s">
        <v>595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598</v>
      </c>
      <c r="AL70" s="1060"/>
      <c r="AM70" s="1060"/>
      <c r="AN70" s="1060"/>
      <c r="AO70" s="1060"/>
      <c r="AP70" s="1060" t="s">
        <v>599</v>
      </c>
      <c r="AQ70" s="1060"/>
      <c r="AR70" s="1060"/>
      <c r="AS70" s="1060"/>
      <c r="AT70" s="1060"/>
      <c r="AU70" s="1060" t="s">
        <v>595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595</v>
      </c>
      <c r="AL71" s="1060"/>
      <c r="AM71" s="1060"/>
      <c r="AN71" s="1060"/>
      <c r="AO71" s="1060"/>
      <c r="AP71" s="1060" t="s">
        <v>595</v>
      </c>
      <c r="AQ71" s="1060"/>
      <c r="AR71" s="1060"/>
      <c r="AS71" s="1060"/>
      <c r="AT71" s="1060"/>
      <c r="AU71" s="1060" t="s">
        <v>595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595</v>
      </c>
      <c r="AQ72" s="1060"/>
      <c r="AR72" s="1060"/>
      <c r="AS72" s="1060"/>
      <c r="AT72" s="1060"/>
      <c r="AU72" s="1060" t="s">
        <v>595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2853</v>
      </c>
      <c r="R73" s="1060"/>
      <c r="S73" s="1060"/>
      <c r="T73" s="1060"/>
      <c r="U73" s="1060"/>
      <c r="V73" s="1060">
        <v>2676</v>
      </c>
      <c r="W73" s="1060"/>
      <c r="X73" s="1060"/>
      <c r="Y73" s="1060"/>
      <c r="Z73" s="1060"/>
      <c r="AA73" s="1060">
        <v>177</v>
      </c>
      <c r="AB73" s="1060"/>
      <c r="AC73" s="1060"/>
      <c r="AD73" s="1060"/>
      <c r="AE73" s="1060"/>
      <c r="AF73" s="1060">
        <v>168</v>
      </c>
      <c r="AG73" s="1060"/>
      <c r="AH73" s="1060"/>
      <c r="AI73" s="1060"/>
      <c r="AJ73" s="1060"/>
      <c r="AK73" s="1060" t="s">
        <v>595</v>
      </c>
      <c r="AL73" s="1060"/>
      <c r="AM73" s="1060"/>
      <c r="AN73" s="1060"/>
      <c r="AO73" s="1060"/>
      <c r="AP73" s="1060">
        <v>2209</v>
      </c>
      <c r="AQ73" s="1060"/>
      <c r="AR73" s="1060"/>
      <c r="AS73" s="1060"/>
      <c r="AT73" s="1060"/>
      <c r="AU73" s="1060">
        <v>146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589</v>
      </c>
      <c r="C74" s="1064"/>
      <c r="D74" s="1064"/>
      <c r="E74" s="1064"/>
      <c r="F74" s="1064"/>
      <c r="G74" s="1064"/>
      <c r="H74" s="1064"/>
      <c r="I74" s="1064"/>
      <c r="J74" s="1064"/>
      <c r="K74" s="1064"/>
      <c r="L74" s="1064"/>
      <c r="M74" s="1064"/>
      <c r="N74" s="1064"/>
      <c r="O74" s="1064"/>
      <c r="P74" s="1065"/>
      <c r="Q74" s="1066">
        <v>46</v>
      </c>
      <c r="R74" s="1060"/>
      <c r="S74" s="1060"/>
      <c r="T74" s="1060"/>
      <c r="U74" s="1060"/>
      <c r="V74" s="1060">
        <v>12</v>
      </c>
      <c r="W74" s="1060"/>
      <c r="X74" s="1060"/>
      <c r="Y74" s="1060"/>
      <c r="Z74" s="1060"/>
      <c r="AA74" s="1060">
        <v>34</v>
      </c>
      <c r="AB74" s="1060"/>
      <c r="AC74" s="1060"/>
      <c r="AD74" s="1060"/>
      <c r="AE74" s="1060"/>
      <c r="AF74" s="1060">
        <v>34</v>
      </c>
      <c r="AG74" s="1060"/>
      <c r="AH74" s="1060"/>
      <c r="AI74" s="1060"/>
      <c r="AJ74" s="1060"/>
      <c r="AK74" s="1060">
        <v>10</v>
      </c>
      <c r="AL74" s="1060"/>
      <c r="AM74" s="1060"/>
      <c r="AN74" s="1060"/>
      <c r="AO74" s="1060"/>
      <c r="AP74" s="1060" t="s">
        <v>595</v>
      </c>
      <c r="AQ74" s="1060"/>
      <c r="AR74" s="1060"/>
      <c r="AS74" s="1060"/>
      <c r="AT74" s="1060"/>
      <c r="AU74" s="1060" t="s">
        <v>596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590</v>
      </c>
      <c r="C75" s="1064"/>
      <c r="D75" s="1064"/>
      <c r="E75" s="1064"/>
      <c r="F75" s="1064"/>
      <c r="G75" s="1064"/>
      <c r="H75" s="1064"/>
      <c r="I75" s="1064"/>
      <c r="J75" s="1064"/>
      <c r="K75" s="1064"/>
      <c r="L75" s="1064"/>
      <c r="M75" s="1064"/>
      <c r="N75" s="1064"/>
      <c r="O75" s="1064"/>
      <c r="P75" s="1065"/>
      <c r="Q75" s="1067">
        <v>4386</v>
      </c>
      <c r="R75" s="1068"/>
      <c r="S75" s="1068"/>
      <c r="T75" s="1068"/>
      <c r="U75" s="1069"/>
      <c r="V75" s="1070">
        <v>4267</v>
      </c>
      <c r="W75" s="1068"/>
      <c r="X75" s="1068"/>
      <c r="Y75" s="1068"/>
      <c r="Z75" s="1069"/>
      <c r="AA75" s="1070">
        <v>119</v>
      </c>
      <c r="AB75" s="1068"/>
      <c r="AC75" s="1068"/>
      <c r="AD75" s="1068"/>
      <c r="AE75" s="1069"/>
      <c r="AF75" s="1070">
        <v>119</v>
      </c>
      <c r="AG75" s="1068"/>
      <c r="AH75" s="1068"/>
      <c r="AI75" s="1068"/>
      <c r="AJ75" s="1069"/>
      <c r="AK75" s="1070">
        <v>20</v>
      </c>
      <c r="AL75" s="1068"/>
      <c r="AM75" s="1068"/>
      <c r="AN75" s="1068"/>
      <c r="AO75" s="1069"/>
      <c r="AP75" s="1070">
        <v>813</v>
      </c>
      <c r="AQ75" s="1068"/>
      <c r="AR75" s="1068"/>
      <c r="AS75" s="1068"/>
      <c r="AT75" s="1069"/>
      <c r="AU75" s="1070">
        <v>33</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591</v>
      </c>
      <c r="C76" s="1064"/>
      <c r="D76" s="1064"/>
      <c r="E76" s="1064"/>
      <c r="F76" s="1064"/>
      <c r="G76" s="1064"/>
      <c r="H76" s="1064"/>
      <c r="I76" s="1064"/>
      <c r="J76" s="1064"/>
      <c r="K76" s="1064"/>
      <c r="L76" s="1064"/>
      <c r="M76" s="1064"/>
      <c r="N76" s="1064"/>
      <c r="O76" s="1064"/>
      <c r="P76" s="1065"/>
      <c r="Q76" s="1067">
        <v>203</v>
      </c>
      <c r="R76" s="1068"/>
      <c r="S76" s="1068"/>
      <c r="T76" s="1068"/>
      <c r="U76" s="1069"/>
      <c r="V76" s="1070">
        <v>192</v>
      </c>
      <c r="W76" s="1068"/>
      <c r="X76" s="1068"/>
      <c r="Y76" s="1068"/>
      <c r="Z76" s="1069"/>
      <c r="AA76" s="1070">
        <v>11</v>
      </c>
      <c r="AB76" s="1068"/>
      <c r="AC76" s="1068"/>
      <c r="AD76" s="1068"/>
      <c r="AE76" s="1069"/>
      <c r="AF76" s="1070">
        <v>11</v>
      </c>
      <c r="AG76" s="1068"/>
      <c r="AH76" s="1068"/>
      <c r="AI76" s="1068"/>
      <c r="AJ76" s="1069"/>
      <c r="AK76" s="1070">
        <v>1</v>
      </c>
      <c r="AL76" s="1068"/>
      <c r="AM76" s="1068"/>
      <c r="AN76" s="1068"/>
      <c r="AO76" s="1069"/>
      <c r="AP76" s="1070">
        <v>245</v>
      </c>
      <c r="AQ76" s="1068"/>
      <c r="AR76" s="1068"/>
      <c r="AS76" s="1068"/>
      <c r="AT76" s="1069"/>
      <c r="AU76" s="1070">
        <v>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592</v>
      </c>
      <c r="C77" s="1064"/>
      <c r="D77" s="1064"/>
      <c r="E77" s="1064"/>
      <c r="F77" s="1064"/>
      <c r="G77" s="1064"/>
      <c r="H77" s="1064"/>
      <c r="I77" s="1064"/>
      <c r="J77" s="1064"/>
      <c r="K77" s="1064"/>
      <c r="L77" s="1064"/>
      <c r="M77" s="1064"/>
      <c r="N77" s="1064"/>
      <c r="O77" s="1064"/>
      <c r="P77" s="1065"/>
      <c r="Q77" s="1067">
        <v>5</v>
      </c>
      <c r="R77" s="1068"/>
      <c r="S77" s="1068"/>
      <c r="T77" s="1068"/>
      <c r="U77" s="1069"/>
      <c r="V77" s="1070">
        <v>5</v>
      </c>
      <c r="W77" s="1068"/>
      <c r="X77" s="1068"/>
      <c r="Y77" s="1068"/>
      <c r="Z77" s="1069"/>
      <c r="AA77" s="1070">
        <v>0</v>
      </c>
      <c r="AB77" s="1068"/>
      <c r="AC77" s="1068"/>
      <c r="AD77" s="1068"/>
      <c r="AE77" s="1069"/>
      <c r="AF77" s="1070">
        <v>0</v>
      </c>
      <c r="AG77" s="1068"/>
      <c r="AH77" s="1068"/>
      <c r="AI77" s="1068"/>
      <c r="AJ77" s="1069"/>
      <c r="AK77" s="1070" t="s">
        <v>595</v>
      </c>
      <c r="AL77" s="1068"/>
      <c r="AM77" s="1068"/>
      <c r="AN77" s="1068"/>
      <c r="AO77" s="1069"/>
      <c r="AP77" s="1070" t="s">
        <v>595</v>
      </c>
      <c r="AQ77" s="1068"/>
      <c r="AR77" s="1068"/>
      <c r="AS77" s="1068"/>
      <c r="AT77" s="1069"/>
      <c r="AU77" s="1070" t="s">
        <v>595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7805</v>
      </c>
      <c r="AG88" s="1048"/>
      <c r="AH88" s="1048"/>
      <c r="AI88" s="1048"/>
      <c r="AJ88" s="1048"/>
      <c r="AK88" s="1052"/>
      <c r="AL88" s="1052"/>
      <c r="AM88" s="1052"/>
      <c r="AN88" s="1052"/>
      <c r="AO88" s="1052"/>
      <c r="AP88" s="1048">
        <v>3267</v>
      </c>
      <c r="AQ88" s="1048"/>
      <c r="AR88" s="1048"/>
      <c r="AS88" s="1048"/>
      <c r="AT88" s="1048"/>
      <c r="AU88" s="1048">
        <v>184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13</v>
      </c>
      <c r="CS102" s="1040"/>
      <c r="CT102" s="1040"/>
      <c r="CU102" s="1040"/>
      <c r="CV102" s="1041"/>
      <c r="CW102" s="1039" t="s">
        <v>595</v>
      </c>
      <c r="CX102" s="1040"/>
      <c r="CY102" s="1040"/>
      <c r="CZ102" s="1040"/>
      <c r="DA102" s="1041"/>
      <c r="DB102" s="1039" t="s">
        <v>595</v>
      </c>
      <c r="DC102" s="1040"/>
      <c r="DD102" s="1040"/>
      <c r="DE102" s="1040"/>
      <c r="DF102" s="1041"/>
      <c r="DG102" s="1039" t="s">
        <v>595</v>
      </c>
      <c r="DH102" s="1040"/>
      <c r="DI102" s="1040"/>
      <c r="DJ102" s="1040"/>
      <c r="DK102" s="1041"/>
      <c r="DL102" s="1039" t="s">
        <v>596</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302</v>
      </c>
      <c r="AG109" s="983"/>
      <c r="AH109" s="983"/>
      <c r="AI109" s="983"/>
      <c r="AJ109" s="984"/>
      <c r="AK109" s="985" t="s">
        <v>301</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302</v>
      </c>
      <c r="BW109" s="983"/>
      <c r="BX109" s="983"/>
      <c r="BY109" s="983"/>
      <c r="BZ109" s="984"/>
      <c r="CA109" s="985" t="s">
        <v>301</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302</v>
      </c>
      <c r="DM109" s="983"/>
      <c r="DN109" s="983"/>
      <c r="DO109" s="983"/>
      <c r="DP109" s="984"/>
      <c r="DQ109" s="985" t="s">
        <v>301</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304494</v>
      </c>
      <c r="AB110" s="976"/>
      <c r="AC110" s="976"/>
      <c r="AD110" s="976"/>
      <c r="AE110" s="977"/>
      <c r="AF110" s="978">
        <v>317651</v>
      </c>
      <c r="AG110" s="976"/>
      <c r="AH110" s="976"/>
      <c r="AI110" s="976"/>
      <c r="AJ110" s="977"/>
      <c r="AK110" s="978">
        <v>335079</v>
      </c>
      <c r="AL110" s="976"/>
      <c r="AM110" s="976"/>
      <c r="AN110" s="976"/>
      <c r="AO110" s="977"/>
      <c r="AP110" s="979">
        <v>13.6</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3718417</v>
      </c>
      <c r="BR110" s="923"/>
      <c r="BS110" s="923"/>
      <c r="BT110" s="923"/>
      <c r="BU110" s="923"/>
      <c r="BV110" s="923">
        <v>3671045</v>
      </c>
      <c r="BW110" s="923"/>
      <c r="BX110" s="923"/>
      <c r="BY110" s="923"/>
      <c r="BZ110" s="923"/>
      <c r="CA110" s="923">
        <v>3621189</v>
      </c>
      <c r="CB110" s="923"/>
      <c r="CC110" s="923"/>
      <c r="CD110" s="923"/>
      <c r="CE110" s="923"/>
      <c r="CF110" s="947">
        <v>147.30000000000001</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434</v>
      </c>
      <c r="DM110" s="923"/>
      <c r="DN110" s="923"/>
      <c r="DO110" s="923"/>
      <c r="DP110" s="923"/>
      <c r="DQ110" s="923" t="s">
        <v>433</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433</v>
      </c>
      <c r="AG111" s="1004"/>
      <c r="AH111" s="1004"/>
      <c r="AI111" s="1004"/>
      <c r="AJ111" s="1005"/>
      <c r="AK111" s="1006" t="s">
        <v>434</v>
      </c>
      <c r="AL111" s="1004"/>
      <c r="AM111" s="1004"/>
      <c r="AN111" s="1004"/>
      <c r="AO111" s="1005"/>
      <c r="AP111" s="1007" t="s">
        <v>407</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407</v>
      </c>
      <c r="BR111" s="895"/>
      <c r="BS111" s="895"/>
      <c r="BT111" s="895"/>
      <c r="BU111" s="895"/>
      <c r="BV111" s="895" t="s">
        <v>433</v>
      </c>
      <c r="BW111" s="895"/>
      <c r="BX111" s="895"/>
      <c r="BY111" s="895"/>
      <c r="BZ111" s="895"/>
      <c r="CA111" s="895" t="s">
        <v>407</v>
      </c>
      <c r="CB111" s="895"/>
      <c r="CC111" s="895"/>
      <c r="CD111" s="895"/>
      <c r="CE111" s="895"/>
      <c r="CF111" s="956" t="s">
        <v>434</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407</v>
      </c>
      <c r="DH111" s="895"/>
      <c r="DI111" s="895"/>
      <c r="DJ111" s="895"/>
      <c r="DK111" s="895"/>
      <c r="DL111" s="895" t="s">
        <v>407</v>
      </c>
      <c r="DM111" s="895"/>
      <c r="DN111" s="895"/>
      <c r="DO111" s="895"/>
      <c r="DP111" s="895"/>
      <c r="DQ111" s="895" t="s">
        <v>407</v>
      </c>
      <c r="DR111" s="895"/>
      <c r="DS111" s="895"/>
      <c r="DT111" s="895"/>
      <c r="DU111" s="895"/>
      <c r="DV111" s="872" t="s">
        <v>433</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3740789</v>
      </c>
      <c r="BR112" s="895"/>
      <c r="BS112" s="895"/>
      <c r="BT112" s="895"/>
      <c r="BU112" s="895"/>
      <c r="BV112" s="895">
        <v>3650887</v>
      </c>
      <c r="BW112" s="895"/>
      <c r="BX112" s="895"/>
      <c r="BY112" s="895"/>
      <c r="BZ112" s="895"/>
      <c r="CA112" s="895">
        <v>3616215</v>
      </c>
      <c r="CB112" s="895"/>
      <c r="CC112" s="895"/>
      <c r="CD112" s="895"/>
      <c r="CE112" s="895"/>
      <c r="CF112" s="956">
        <v>147.1</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434</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316062</v>
      </c>
      <c r="AB113" s="1004"/>
      <c r="AC113" s="1004"/>
      <c r="AD113" s="1004"/>
      <c r="AE113" s="1005"/>
      <c r="AF113" s="1006">
        <v>276247</v>
      </c>
      <c r="AG113" s="1004"/>
      <c r="AH113" s="1004"/>
      <c r="AI113" s="1004"/>
      <c r="AJ113" s="1005"/>
      <c r="AK113" s="1006">
        <v>272473</v>
      </c>
      <c r="AL113" s="1004"/>
      <c r="AM113" s="1004"/>
      <c r="AN113" s="1004"/>
      <c r="AO113" s="1005"/>
      <c r="AP113" s="1007">
        <v>11.1</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276478</v>
      </c>
      <c r="BR113" s="895"/>
      <c r="BS113" s="895"/>
      <c r="BT113" s="895"/>
      <c r="BU113" s="895"/>
      <c r="BV113" s="895">
        <v>230252</v>
      </c>
      <c r="BW113" s="895"/>
      <c r="BX113" s="895"/>
      <c r="BY113" s="895"/>
      <c r="BZ113" s="895"/>
      <c r="CA113" s="895">
        <v>184011</v>
      </c>
      <c r="CB113" s="895"/>
      <c r="CC113" s="895"/>
      <c r="CD113" s="895"/>
      <c r="CE113" s="895"/>
      <c r="CF113" s="956">
        <v>7.5</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434</v>
      </c>
      <c r="DM113" s="858"/>
      <c r="DN113" s="858"/>
      <c r="DO113" s="858"/>
      <c r="DP113" s="859"/>
      <c r="DQ113" s="860" t="s">
        <v>434</v>
      </c>
      <c r="DR113" s="858"/>
      <c r="DS113" s="858"/>
      <c r="DT113" s="858"/>
      <c r="DU113" s="859"/>
      <c r="DV113" s="905" t="s">
        <v>407</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61953</v>
      </c>
      <c r="AB114" s="858"/>
      <c r="AC114" s="858"/>
      <c r="AD114" s="858"/>
      <c r="AE114" s="859"/>
      <c r="AF114" s="860">
        <v>61298</v>
      </c>
      <c r="AG114" s="858"/>
      <c r="AH114" s="858"/>
      <c r="AI114" s="858"/>
      <c r="AJ114" s="859"/>
      <c r="AK114" s="860">
        <v>63154</v>
      </c>
      <c r="AL114" s="858"/>
      <c r="AM114" s="858"/>
      <c r="AN114" s="858"/>
      <c r="AO114" s="859"/>
      <c r="AP114" s="905">
        <v>2.6</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887683</v>
      </c>
      <c r="BR114" s="895"/>
      <c r="BS114" s="895"/>
      <c r="BT114" s="895"/>
      <c r="BU114" s="895"/>
      <c r="BV114" s="895">
        <v>828042</v>
      </c>
      <c r="BW114" s="895"/>
      <c r="BX114" s="895"/>
      <c r="BY114" s="895"/>
      <c r="BZ114" s="895"/>
      <c r="CA114" s="895">
        <v>775766</v>
      </c>
      <c r="CB114" s="895"/>
      <c r="CC114" s="895"/>
      <c r="CD114" s="895"/>
      <c r="CE114" s="895"/>
      <c r="CF114" s="956">
        <v>31.5</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407</v>
      </c>
      <c r="DR114" s="858"/>
      <c r="DS114" s="858"/>
      <c r="DT114" s="858"/>
      <c r="DU114" s="859"/>
      <c r="DV114" s="905" t="s">
        <v>434</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434</v>
      </c>
      <c r="AB115" s="1004"/>
      <c r="AC115" s="1004"/>
      <c r="AD115" s="1004"/>
      <c r="AE115" s="1005"/>
      <c r="AF115" s="1006" t="s">
        <v>434</v>
      </c>
      <c r="AG115" s="1004"/>
      <c r="AH115" s="1004"/>
      <c r="AI115" s="1004"/>
      <c r="AJ115" s="1005"/>
      <c r="AK115" s="1006" t="s">
        <v>407</v>
      </c>
      <c r="AL115" s="1004"/>
      <c r="AM115" s="1004"/>
      <c r="AN115" s="1004"/>
      <c r="AO115" s="1005"/>
      <c r="AP115" s="1007" t="s">
        <v>434</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434</v>
      </c>
      <c r="CB115" s="895"/>
      <c r="CC115" s="895"/>
      <c r="CD115" s="895"/>
      <c r="CE115" s="895"/>
      <c r="CF115" s="956" t="s">
        <v>434</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434</v>
      </c>
      <c r="DM115" s="858"/>
      <c r="DN115" s="858"/>
      <c r="DO115" s="858"/>
      <c r="DP115" s="859"/>
      <c r="DQ115" s="860" t="s">
        <v>407</v>
      </c>
      <c r="DR115" s="858"/>
      <c r="DS115" s="858"/>
      <c r="DT115" s="858"/>
      <c r="DU115" s="859"/>
      <c r="DV115" s="905" t="s">
        <v>434</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434</v>
      </c>
      <c r="AG116" s="858"/>
      <c r="AH116" s="858"/>
      <c r="AI116" s="858"/>
      <c r="AJ116" s="859"/>
      <c r="AK116" s="860" t="s">
        <v>434</v>
      </c>
      <c r="AL116" s="858"/>
      <c r="AM116" s="858"/>
      <c r="AN116" s="858"/>
      <c r="AO116" s="859"/>
      <c r="AP116" s="905" t="s">
        <v>434</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407</v>
      </c>
      <c r="BR116" s="895"/>
      <c r="BS116" s="895"/>
      <c r="BT116" s="895"/>
      <c r="BU116" s="895"/>
      <c r="BV116" s="895" t="s">
        <v>434</v>
      </c>
      <c r="BW116" s="895"/>
      <c r="BX116" s="895"/>
      <c r="BY116" s="895"/>
      <c r="BZ116" s="895"/>
      <c r="CA116" s="895" t="s">
        <v>434</v>
      </c>
      <c r="CB116" s="895"/>
      <c r="CC116" s="895"/>
      <c r="CD116" s="895"/>
      <c r="CE116" s="895"/>
      <c r="CF116" s="956" t="s">
        <v>434</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434</v>
      </c>
      <c r="DM116" s="858"/>
      <c r="DN116" s="858"/>
      <c r="DO116" s="858"/>
      <c r="DP116" s="859"/>
      <c r="DQ116" s="860" t="s">
        <v>434</v>
      </c>
      <c r="DR116" s="858"/>
      <c r="DS116" s="858"/>
      <c r="DT116" s="858"/>
      <c r="DU116" s="859"/>
      <c r="DV116" s="905" t="s">
        <v>407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682509</v>
      </c>
      <c r="AB117" s="990"/>
      <c r="AC117" s="990"/>
      <c r="AD117" s="990"/>
      <c r="AE117" s="991"/>
      <c r="AF117" s="992">
        <v>655196</v>
      </c>
      <c r="AG117" s="990"/>
      <c r="AH117" s="990"/>
      <c r="AI117" s="990"/>
      <c r="AJ117" s="991"/>
      <c r="AK117" s="992">
        <v>670706</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385</v>
      </c>
      <c r="BR117" s="895"/>
      <c r="BS117" s="895"/>
      <c r="BT117" s="895"/>
      <c r="BU117" s="895"/>
      <c r="BV117" s="895" t="s">
        <v>456</v>
      </c>
      <c r="BW117" s="895"/>
      <c r="BX117" s="895"/>
      <c r="BY117" s="895"/>
      <c r="BZ117" s="895"/>
      <c r="CA117" s="895" t="s">
        <v>457</v>
      </c>
      <c r="CB117" s="895"/>
      <c r="CC117" s="895"/>
      <c r="CD117" s="895"/>
      <c r="CE117" s="895"/>
      <c r="CF117" s="956" t="s">
        <v>458</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460</v>
      </c>
      <c r="DH117" s="858"/>
      <c r="DI117" s="858"/>
      <c r="DJ117" s="858"/>
      <c r="DK117" s="859"/>
      <c r="DL117" s="860" t="s">
        <v>458</v>
      </c>
      <c r="DM117" s="858"/>
      <c r="DN117" s="858"/>
      <c r="DO117" s="858"/>
      <c r="DP117" s="859"/>
      <c r="DQ117" s="860" t="s">
        <v>461</v>
      </c>
      <c r="DR117" s="858"/>
      <c r="DS117" s="858"/>
      <c r="DT117" s="858"/>
      <c r="DU117" s="859"/>
      <c r="DV117" s="905" t="s">
        <v>456</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302</v>
      </c>
      <c r="AG118" s="983"/>
      <c r="AH118" s="983"/>
      <c r="AI118" s="983"/>
      <c r="AJ118" s="984"/>
      <c r="AK118" s="985" t="s">
        <v>301</v>
      </c>
      <c r="AL118" s="983"/>
      <c r="AM118" s="983"/>
      <c r="AN118" s="983"/>
      <c r="AO118" s="984"/>
      <c r="AP118" s="986" t="s">
        <v>427</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385</v>
      </c>
      <c r="BR118" s="926"/>
      <c r="BS118" s="926"/>
      <c r="BT118" s="926"/>
      <c r="BU118" s="926"/>
      <c r="BV118" s="926" t="s">
        <v>458</v>
      </c>
      <c r="BW118" s="926"/>
      <c r="BX118" s="926"/>
      <c r="BY118" s="926"/>
      <c r="BZ118" s="926"/>
      <c r="CA118" s="926" t="s">
        <v>407</v>
      </c>
      <c r="CB118" s="926"/>
      <c r="CC118" s="926"/>
      <c r="CD118" s="926"/>
      <c r="CE118" s="926"/>
      <c r="CF118" s="956" t="s">
        <v>461</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456</v>
      </c>
      <c r="DH118" s="858"/>
      <c r="DI118" s="858"/>
      <c r="DJ118" s="858"/>
      <c r="DK118" s="859"/>
      <c r="DL118" s="860" t="s">
        <v>385</v>
      </c>
      <c r="DM118" s="858"/>
      <c r="DN118" s="858"/>
      <c r="DO118" s="858"/>
      <c r="DP118" s="859"/>
      <c r="DQ118" s="860" t="s">
        <v>460</v>
      </c>
      <c r="DR118" s="858"/>
      <c r="DS118" s="858"/>
      <c r="DT118" s="858"/>
      <c r="DU118" s="859"/>
      <c r="DV118" s="905" t="s">
        <v>385</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460</v>
      </c>
      <c r="AG119" s="976"/>
      <c r="AH119" s="976"/>
      <c r="AI119" s="976"/>
      <c r="AJ119" s="977"/>
      <c r="AK119" s="978" t="s">
        <v>407</v>
      </c>
      <c r="AL119" s="976"/>
      <c r="AM119" s="976"/>
      <c r="AN119" s="976"/>
      <c r="AO119" s="977"/>
      <c r="AP119" s="979" t="s">
        <v>385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464</v>
      </c>
      <c r="BP119" s="959"/>
      <c r="BQ119" s="963">
        <v>8623367</v>
      </c>
      <c r="BR119" s="926"/>
      <c r="BS119" s="926"/>
      <c r="BT119" s="926"/>
      <c r="BU119" s="926"/>
      <c r="BV119" s="926">
        <v>8380226</v>
      </c>
      <c r="BW119" s="926"/>
      <c r="BX119" s="926"/>
      <c r="BY119" s="926"/>
      <c r="BZ119" s="926"/>
      <c r="CA119" s="926">
        <v>8197181</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385</v>
      </c>
      <c r="DH119" s="841"/>
      <c r="DI119" s="841"/>
      <c r="DJ119" s="841"/>
      <c r="DK119" s="842"/>
      <c r="DL119" s="843" t="s">
        <v>461</v>
      </c>
      <c r="DM119" s="841"/>
      <c r="DN119" s="841"/>
      <c r="DO119" s="841"/>
      <c r="DP119" s="842"/>
      <c r="DQ119" s="843" t="s">
        <v>457</v>
      </c>
      <c r="DR119" s="841"/>
      <c r="DS119" s="841"/>
      <c r="DT119" s="841"/>
      <c r="DU119" s="842"/>
      <c r="DV119" s="929" t="s">
        <v>385</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407</v>
      </c>
      <c r="AB120" s="858"/>
      <c r="AC120" s="858"/>
      <c r="AD120" s="858"/>
      <c r="AE120" s="859"/>
      <c r="AF120" s="860" t="s">
        <v>460</v>
      </c>
      <c r="AG120" s="858"/>
      <c r="AH120" s="858"/>
      <c r="AI120" s="858"/>
      <c r="AJ120" s="859"/>
      <c r="AK120" s="860" t="s">
        <v>385</v>
      </c>
      <c r="AL120" s="858"/>
      <c r="AM120" s="858"/>
      <c r="AN120" s="858"/>
      <c r="AO120" s="859"/>
      <c r="AP120" s="905" t="s">
        <v>456</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2567597</v>
      </c>
      <c r="BR120" s="923"/>
      <c r="BS120" s="923"/>
      <c r="BT120" s="923"/>
      <c r="BU120" s="923"/>
      <c r="BV120" s="923">
        <v>2782516</v>
      </c>
      <c r="BW120" s="923"/>
      <c r="BX120" s="923"/>
      <c r="BY120" s="923"/>
      <c r="BZ120" s="923"/>
      <c r="CA120" s="923">
        <v>2073127</v>
      </c>
      <c r="CB120" s="923"/>
      <c r="CC120" s="923"/>
      <c r="CD120" s="923"/>
      <c r="CE120" s="923"/>
      <c r="CF120" s="947">
        <v>84.3</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2264608</v>
      </c>
      <c r="DH120" s="923"/>
      <c r="DI120" s="923"/>
      <c r="DJ120" s="923"/>
      <c r="DK120" s="923"/>
      <c r="DL120" s="923">
        <v>2325288</v>
      </c>
      <c r="DM120" s="923"/>
      <c r="DN120" s="923"/>
      <c r="DO120" s="923"/>
      <c r="DP120" s="923"/>
      <c r="DQ120" s="923">
        <v>2405807</v>
      </c>
      <c r="DR120" s="923"/>
      <c r="DS120" s="923"/>
      <c r="DT120" s="923"/>
      <c r="DU120" s="923"/>
      <c r="DV120" s="924">
        <v>97.8</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385</v>
      </c>
      <c r="AB121" s="858"/>
      <c r="AC121" s="858"/>
      <c r="AD121" s="858"/>
      <c r="AE121" s="859"/>
      <c r="AF121" s="860" t="s">
        <v>407</v>
      </c>
      <c r="AG121" s="858"/>
      <c r="AH121" s="858"/>
      <c r="AI121" s="858"/>
      <c r="AJ121" s="859"/>
      <c r="AK121" s="860" t="s">
        <v>407</v>
      </c>
      <c r="AL121" s="858"/>
      <c r="AM121" s="858"/>
      <c r="AN121" s="858"/>
      <c r="AO121" s="859"/>
      <c r="AP121" s="905" t="s">
        <v>456</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13788</v>
      </c>
      <c r="BR121" s="895"/>
      <c r="BS121" s="895"/>
      <c r="BT121" s="895"/>
      <c r="BU121" s="895"/>
      <c r="BV121" s="895">
        <v>999</v>
      </c>
      <c r="BW121" s="895"/>
      <c r="BX121" s="895"/>
      <c r="BY121" s="895"/>
      <c r="BZ121" s="895"/>
      <c r="CA121" s="895">
        <v>452</v>
      </c>
      <c r="CB121" s="895"/>
      <c r="CC121" s="895"/>
      <c r="CD121" s="895"/>
      <c r="CE121" s="895"/>
      <c r="CF121" s="956">
        <v>0</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828078</v>
      </c>
      <c r="DH121" s="895"/>
      <c r="DI121" s="895"/>
      <c r="DJ121" s="895"/>
      <c r="DK121" s="895"/>
      <c r="DL121" s="895">
        <v>763678</v>
      </c>
      <c r="DM121" s="895"/>
      <c r="DN121" s="895"/>
      <c r="DO121" s="895"/>
      <c r="DP121" s="895"/>
      <c r="DQ121" s="895">
        <v>692807</v>
      </c>
      <c r="DR121" s="895"/>
      <c r="DS121" s="895"/>
      <c r="DT121" s="895"/>
      <c r="DU121" s="895"/>
      <c r="DV121" s="872">
        <v>28.2</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460</v>
      </c>
      <c r="AG122" s="858"/>
      <c r="AH122" s="858"/>
      <c r="AI122" s="858"/>
      <c r="AJ122" s="859"/>
      <c r="AK122" s="860" t="s">
        <v>461</v>
      </c>
      <c r="AL122" s="858"/>
      <c r="AM122" s="858"/>
      <c r="AN122" s="858"/>
      <c r="AO122" s="859"/>
      <c r="AP122" s="905" t="s">
        <v>407</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5371917</v>
      </c>
      <c r="BR122" s="926"/>
      <c r="BS122" s="926"/>
      <c r="BT122" s="926"/>
      <c r="BU122" s="926"/>
      <c r="BV122" s="926">
        <v>5261070</v>
      </c>
      <c r="BW122" s="926"/>
      <c r="BX122" s="926"/>
      <c r="BY122" s="926"/>
      <c r="BZ122" s="926"/>
      <c r="CA122" s="926">
        <v>5120992</v>
      </c>
      <c r="CB122" s="926"/>
      <c r="CC122" s="926"/>
      <c r="CD122" s="926"/>
      <c r="CE122" s="926"/>
      <c r="CF122" s="927">
        <v>208.3</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v>648103</v>
      </c>
      <c r="DH122" s="895"/>
      <c r="DI122" s="895"/>
      <c r="DJ122" s="895"/>
      <c r="DK122" s="895"/>
      <c r="DL122" s="895">
        <v>568306</v>
      </c>
      <c r="DM122" s="895"/>
      <c r="DN122" s="895"/>
      <c r="DO122" s="895"/>
      <c r="DP122" s="895"/>
      <c r="DQ122" s="895">
        <v>517601</v>
      </c>
      <c r="DR122" s="895"/>
      <c r="DS122" s="895"/>
      <c r="DT122" s="895"/>
      <c r="DU122" s="895"/>
      <c r="DV122" s="872">
        <v>21</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460</v>
      </c>
      <c r="AB123" s="858"/>
      <c r="AC123" s="858"/>
      <c r="AD123" s="858"/>
      <c r="AE123" s="859"/>
      <c r="AF123" s="860" t="s">
        <v>407</v>
      </c>
      <c r="AG123" s="858"/>
      <c r="AH123" s="858"/>
      <c r="AI123" s="858"/>
      <c r="AJ123" s="859"/>
      <c r="AK123" s="860" t="s">
        <v>385</v>
      </c>
      <c r="AL123" s="858"/>
      <c r="AM123" s="858"/>
      <c r="AN123" s="858"/>
      <c r="AO123" s="859"/>
      <c r="AP123" s="905" t="s">
        <v>456</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475</v>
      </c>
      <c r="BP123" s="959"/>
      <c r="BQ123" s="913">
        <v>7953302</v>
      </c>
      <c r="BR123" s="914"/>
      <c r="BS123" s="914"/>
      <c r="BT123" s="914"/>
      <c r="BU123" s="914"/>
      <c r="BV123" s="914">
        <v>8044585</v>
      </c>
      <c r="BW123" s="914"/>
      <c r="BX123" s="914"/>
      <c r="BY123" s="914"/>
      <c r="BZ123" s="914"/>
      <c r="CA123" s="914">
        <v>7194571</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t="s">
        <v>461</v>
      </c>
      <c r="DH123" s="858"/>
      <c r="DI123" s="858"/>
      <c r="DJ123" s="858"/>
      <c r="DK123" s="859"/>
      <c r="DL123" s="860" t="s">
        <v>477</v>
      </c>
      <c r="DM123" s="858"/>
      <c r="DN123" s="858"/>
      <c r="DO123" s="858"/>
      <c r="DP123" s="859"/>
      <c r="DQ123" s="860" t="s">
        <v>407</v>
      </c>
      <c r="DR123" s="858"/>
      <c r="DS123" s="858"/>
      <c r="DT123" s="858"/>
      <c r="DU123" s="859"/>
      <c r="DV123" s="905" t="s">
        <v>461</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461</v>
      </c>
      <c r="AB124" s="858"/>
      <c r="AC124" s="858"/>
      <c r="AD124" s="858"/>
      <c r="AE124" s="859"/>
      <c r="AF124" s="860" t="s">
        <v>385</v>
      </c>
      <c r="AG124" s="858"/>
      <c r="AH124" s="858"/>
      <c r="AI124" s="858"/>
      <c r="AJ124" s="859"/>
      <c r="AK124" s="860" t="s">
        <v>407</v>
      </c>
      <c r="AL124" s="858"/>
      <c r="AM124" s="858"/>
      <c r="AN124" s="858"/>
      <c r="AO124" s="859"/>
      <c r="AP124" s="905" t="s">
        <v>407</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26.3</v>
      </c>
      <c r="BR124" s="912"/>
      <c r="BS124" s="912"/>
      <c r="BT124" s="912"/>
      <c r="BU124" s="912"/>
      <c r="BV124" s="912">
        <v>13.3</v>
      </c>
      <c r="BW124" s="912"/>
      <c r="BX124" s="912"/>
      <c r="BY124" s="912"/>
      <c r="BZ124" s="912"/>
      <c r="CA124" s="912">
        <v>40.700000000000003</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461</v>
      </c>
      <c r="DH124" s="841"/>
      <c r="DI124" s="841"/>
      <c r="DJ124" s="841"/>
      <c r="DK124" s="842"/>
      <c r="DL124" s="843" t="s">
        <v>461</v>
      </c>
      <c r="DM124" s="841"/>
      <c r="DN124" s="841"/>
      <c r="DO124" s="841"/>
      <c r="DP124" s="842"/>
      <c r="DQ124" s="843" t="s">
        <v>456</v>
      </c>
      <c r="DR124" s="841"/>
      <c r="DS124" s="841"/>
      <c r="DT124" s="841"/>
      <c r="DU124" s="842"/>
      <c r="DV124" s="929" t="s">
        <v>461</v>
      </c>
      <c r="DW124" s="930"/>
      <c r="DX124" s="930"/>
      <c r="DY124" s="930"/>
      <c r="DZ124" s="931"/>
    </row>
    <row r="125" spans="1:130" s="246"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458</v>
      </c>
      <c r="AB125" s="858"/>
      <c r="AC125" s="858"/>
      <c r="AD125" s="858"/>
      <c r="AE125" s="859"/>
      <c r="AF125" s="860" t="s">
        <v>456</v>
      </c>
      <c r="AG125" s="858"/>
      <c r="AH125" s="858"/>
      <c r="AI125" s="858"/>
      <c r="AJ125" s="859"/>
      <c r="AK125" s="860" t="s">
        <v>461</v>
      </c>
      <c r="AL125" s="858"/>
      <c r="AM125" s="858"/>
      <c r="AN125" s="858"/>
      <c r="AO125" s="859"/>
      <c r="AP125" s="905" t="s">
        <v>461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461</v>
      </c>
      <c r="DH125" s="923"/>
      <c r="DI125" s="923"/>
      <c r="DJ125" s="923"/>
      <c r="DK125" s="923"/>
      <c r="DL125" s="923" t="s">
        <v>461</v>
      </c>
      <c r="DM125" s="923"/>
      <c r="DN125" s="923"/>
      <c r="DO125" s="923"/>
      <c r="DP125" s="923"/>
      <c r="DQ125" s="923" t="s">
        <v>460</v>
      </c>
      <c r="DR125" s="923"/>
      <c r="DS125" s="923"/>
      <c r="DT125" s="923"/>
      <c r="DU125" s="923"/>
      <c r="DV125" s="924" t="s">
        <v>456</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461</v>
      </c>
      <c r="AB126" s="858"/>
      <c r="AC126" s="858"/>
      <c r="AD126" s="858"/>
      <c r="AE126" s="859"/>
      <c r="AF126" s="860" t="s">
        <v>456</v>
      </c>
      <c r="AG126" s="858"/>
      <c r="AH126" s="858"/>
      <c r="AI126" s="858"/>
      <c r="AJ126" s="859"/>
      <c r="AK126" s="860" t="s">
        <v>461</v>
      </c>
      <c r="AL126" s="858"/>
      <c r="AM126" s="858"/>
      <c r="AN126" s="858"/>
      <c r="AO126" s="859"/>
      <c r="AP126" s="905" t="s">
        <v>460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461</v>
      </c>
      <c r="DH126" s="895"/>
      <c r="DI126" s="895"/>
      <c r="DJ126" s="895"/>
      <c r="DK126" s="895"/>
      <c r="DL126" s="895" t="s">
        <v>461</v>
      </c>
      <c r="DM126" s="895"/>
      <c r="DN126" s="895"/>
      <c r="DO126" s="895"/>
      <c r="DP126" s="895"/>
      <c r="DQ126" s="895" t="s">
        <v>456</v>
      </c>
      <c r="DR126" s="895"/>
      <c r="DS126" s="895"/>
      <c r="DT126" s="895"/>
      <c r="DU126" s="895"/>
      <c r="DV126" s="872" t="s">
        <v>456</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385</v>
      </c>
      <c r="AB127" s="858"/>
      <c r="AC127" s="858"/>
      <c r="AD127" s="858"/>
      <c r="AE127" s="859"/>
      <c r="AF127" s="860" t="s">
        <v>407</v>
      </c>
      <c r="AG127" s="858"/>
      <c r="AH127" s="858"/>
      <c r="AI127" s="858"/>
      <c r="AJ127" s="859"/>
      <c r="AK127" s="860" t="s">
        <v>460</v>
      </c>
      <c r="AL127" s="858"/>
      <c r="AM127" s="858"/>
      <c r="AN127" s="858"/>
      <c r="AO127" s="859"/>
      <c r="AP127" s="905" t="s">
        <v>456</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460</v>
      </c>
      <c r="DH127" s="895"/>
      <c r="DI127" s="895"/>
      <c r="DJ127" s="895"/>
      <c r="DK127" s="895"/>
      <c r="DL127" s="895" t="s">
        <v>407</v>
      </c>
      <c r="DM127" s="895"/>
      <c r="DN127" s="895"/>
      <c r="DO127" s="895"/>
      <c r="DP127" s="895"/>
      <c r="DQ127" s="895" t="s">
        <v>477</v>
      </c>
      <c r="DR127" s="895"/>
      <c r="DS127" s="895"/>
      <c r="DT127" s="895"/>
      <c r="DU127" s="895"/>
      <c r="DV127" s="872" t="s">
        <v>460</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t="s">
        <v>461</v>
      </c>
      <c r="AB128" s="879"/>
      <c r="AC128" s="879"/>
      <c r="AD128" s="879"/>
      <c r="AE128" s="880"/>
      <c r="AF128" s="881" t="s">
        <v>407</v>
      </c>
      <c r="AG128" s="879"/>
      <c r="AH128" s="879"/>
      <c r="AI128" s="879"/>
      <c r="AJ128" s="880"/>
      <c r="AK128" s="881" t="s">
        <v>385</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456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457</v>
      </c>
      <c r="DH128" s="869"/>
      <c r="DI128" s="869"/>
      <c r="DJ128" s="869"/>
      <c r="DK128" s="869"/>
      <c r="DL128" s="869" t="s">
        <v>477</v>
      </c>
      <c r="DM128" s="869"/>
      <c r="DN128" s="869"/>
      <c r="DO128" s="869"/>
      <c r="DP128" s="869"/>
      <c r="DQ128" s="869" t="s">
        <v>460</v>
      </c>
      <c r="DR128" s="869"/>
      <c r="DS128" s="869"/>
      <c r="DT128" s="869"/>
      <c r="DU128" s="869"/>
      <c r="DV128" s="870" t="s">
        <v>461</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2981884</v>
      </c>
      <c r="AB129" s="858"/>
      <c r="AC129" s="858"/>
      <c r="AD129" s="858"/>
      <c r="AE129" s="859"/>
      <c r="AF129" s="860">
        <v>2954563</v>
      </c>
      <c r="AG129" s="858"/>
      <c r="AH129" s="858"/>
      <c r="AI129" s="858"/>
      <c r="AJ129" s="859"/>
      <c r="AK129" s="860">
        <v>2912304</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477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440038</v>
      </c>
      <c r="AB130" s="858"/>
      <c r="AC130" s="858"/>
      <c r="AD130" s="858"/>
      <c r="AE130" s="859"/>
      <c r="AF130" s="860">
        <v>444827</v>
      </c>
      <c r="AG130" s="858"/>
      <c r="AH130" s="858"/>
      <c r="AI130" s="858"/>
      <c r="AJ130" s="859"/>
      <c r="AK130" s="860">
        <v>453345</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8.9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2541846</v>
      </c>
      <c r="AB131" s="841"/>
      <c r="AC131" s="841"/>
      <c r="AD131" s="841"/>
      <c r="AE131" s="842"/>
      <c r="AF131" s="843">
        <v>2509736</v>
      </c>
      <c r="AG131" s="841"/>
      <c r="AH131" s="841"/>
      <c r="AI131" s="841"/>
      <c r="AJ131" s="842"/>
      <c r="AK131" s="843">
        <v>2458959</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40.700000000000003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9.5391695639999998</v>
      </c>
      <c r="AB132" s="821"/>
      <c r="AC132" s="821"/>
      <c r="AD132" s="821"/>
      <c r="AE132" s="822"/>
      <c r="AF132" s="823">
        <v>8.3821166849999997</v>
      </c>
      <c r="AG132" s="821"/>
      <c r="AH132" s="821"/>
      <c r="AI132" s="821"/>
      <c r="AJ132" s="822"/>
      <c r="AK132" s="823">
        <v>8.8395536490000008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10.199999999999999</v>
      </c>
      <c r="AB133" s="800"/>
      <c r="AC133" s="800"/>
      <c r="AD133" s="800"/>
      <c r="AE133" s="801"/>
      <c r="AF133" s="799">
        <v>8.8000000000000007</v>
      </c>
      <c r="AG133" s="800"/>
      <c r="AH133" s="800"/>
      <c r="AI133" s="800"/>
      <c r="AJ133" s="801"/>
      <c r="AK133" s="799">
        <v>8.9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UmZYgas9iRMvdFevl+APSgaFP4U5EjpXXeThE/IaKOhxinAWszj7WJ1B8eRC6o8+crGe0aAhKVzwllks0OoFg==" saltValue="RQTXe21+HNgCuH2kTCNb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KfIHHguPLdqIZ0BOdFW6c+wSgiyEZjqyMKwjdt39HsYFtcj1E4fSuIOFIE+BT28PvztVOCnYEvaJbRjfD3iYA==" saltValue="EYpzsCGiTQei0bwHFEdYrg==" spinCount="100000" sheet="1" objects="1" scenarios="1"/>
  <dataConsolidate/>
  <phoneticPr fontId="2"/>
  <printOptions horizontalCentered="1"/>
  <pageMargins left="0" right="0" top="0.39370078740157483" bottom="0.39370078740157483" header="0.19685039370078741" footer="0.19685039370078741"/>
  <pageSetup paperSize="9" scale="32"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jO/3xiHGD66YwdIo2+adcs4Kk7YxwnU4LyxF0QuOoO5TSk3zGzeKpHy82/1FOIs/BNPFj1Dm+yen61zScEUtA==" saltValue="OB/2rr6M7T5h4Qps755MOg==" spinCount="100000" sheet="1" objects="1" scenarios="1"/>
  <dataConsolidate/>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869643</v>
      </c>
      <c r="AP9" s="312">
        <v>100969</v>
      </c>
      <c r="AQ9" s="313">
        <v>107683</v>
      </c>
      <c r="AR9" s="314">
        <v>-6.2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8434</v>
      </c>
      <c r="AP10" s="315">
        <v>979</v>
      </c>
      <c r="AQ10" s="316">
        <v>13084</v>
      </c>
      <c r="AR10" s="317">
        <v>-92.5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172364</v>
      </c>
      <c r="AP11" s="315">
        <v>20012</v>
      </c>
      <c r="AQ11" s="316">
        <v>13980</v>
      </c>
      <c r="AR11" s="317">
        <v>43.1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1895</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71949</v>
      </c>
      <c r="AP14" s="315">
        <v>8354</v>
      </c>
      <c r="AQ14" s="316">
        <v>5185</v>
      </c>
      <c r="AR14" s="317">
        <v>61.1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3977</v>
      </c>
      <c r="AP15" s="315">
        <v>462</v>
      </c>
      <c r="AQ15" s="316">
        <v>2748</v>
      </c>
      <c r="AR15" s="317">
        <v>-83.2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-69107</v>
      </c>
      <c r="AP16" s="315">
        <v>-8024</v>
      </c>
      <c r="AQ16" s="316">
        <v>-9965</v>
      </c>
      <c r="AR16" s="317">
        <v>-19.5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1057260</v>
      </c>
      <c r="AP17" s="315">
        <v>122752</v>
      </c>
      <c r="AQ17" s="316">
        <v>134610</v>
      </c>
      <c r="AR17" s="317">
        <v>-8.8000000000000007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10.1</v>
      </c>
      <c r="AP21" s="328">
        <v>12.5</v>
      </c>
      <c r="AQ21" s="329">
        <v>-2.4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96.5</v>
      </c>
      <c r="AP22" s="333">
        <v>95.7</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335079</v>
      </c>
      <c r="AP32" s="342">
        <v>38904</v>
      </c>
      <c r="AQ32" s="343">
        <v>66752</v>
      </c>
      <c r="AR32" s="344">
        <v>-41.7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272473</v>
      </c>
      <c r="AP35" s="342">
        <v>31635</v>
      </c>
      <c r="AQ35" s="343">
        <v>23231</v>
      </c>
      <c r="AR35" s="344">
        <v>36.200000000000003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63154</v>
      </c>
      <c r="AP36" s="342">
        <v>7332</v>
      </c>
      <c r="AQ36" s="343">
        <v>3463</v>
      </c>
      <c r="AR36" s="344">
        <v>111.7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t="s">
        <v>515</v>
      </c>
      <c r="AP37" s="342" t="s">
        <v>515</v>
      </c>
      <c r="AQ37" s="343">
        <v>751</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t="s">
        <v>515</v>
      </c>
      <c r="AP38" s="345" t="s">
        <v>515</v>
      </c>
      <c r="AQ38" s="346">
        <v>11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t="s">
        <v>515</v>
      </c>
      <c r="AP39" s="342" t="s">
        <v>515</v>
      </c>
      <c r="AQ39" s="343">
        <v>-2100</v>
      </c>
      <c r="AR39" s="344" t="s">
        <v>515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-453345</v>
      </c>
      <c r="AP40" s="342">
        <v>-52635</v>
      </c>
      <c r="AQ40" s="343">
        <v>-67233</v>
      </c>
      <c r="AR40" s="344">
        <v>-21.7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217361</v>
      </c>
      <c r="AP41" s="342">
        <v>25236</v>
      </c>
      <c r="AQ41" s="343">
        <v>24874</v>
      </c>
      <c r="AR41" s="344">
        <v>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162992</v>
      </c>
      <c r="AN51" s="364">
        <v>17858</v>
      </c>
      <c r="AO51" s="365">
        <v>-24.9</v>
      </c>
      <c r="AP51" s="366">
        <v>128485</v>
      </c>
      <c r="AQ51" s="367">
        <v>8.6999999999999993</v>
      </c>
      <c r="AR51" s="368">
        <v>-33.6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142460</v>
      </c>
      <c r="AN52" s="372">
        <v>15609</v>
      </c>
      <c r="AO52" s="373">
        <v>8.1</v>
      </c>
      <c r="AP52" s="374">
        <v>62765</v>
      </c>
      <c r="AQ52" s="375">
        <v>9.9</v>
      </c>
      <c r="AR52" s="376">
        <v>-1.8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583836</v>
      </c>
      <c r="AN53" s="364">
        <v>65160</v>
      </c>
      <c r="AO53" s="365">
        <v>264.89999999999998</v>
      </c>
      <c r="AP53" s="366">
        <v>128611</v>
      </c>
      <c r="AQ53" s="367">
        <v>0.1</v>
      </c>
      <c r="AR53" s="368">
        <v>264.8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257529</v>
      </c>
      <c r="AN54" s="372">
        <v>28742</v>
      </c>
      <c r="AO54" s="373">
        <v>84.1</v>
      </c>
      <c r="AP54" s="374">
        <v>61552</v>
      </c>
      <c r="AQ54" s="375">
        <v>-1.9</v>
      </c>
      <c r="AR54" s="376">
        <v>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480887</v>
      </c>
      <c r="AN55" s="364">
        <v>54288</v>
      </c>
      <c r="AO55" s="365">
        <v>-16.7</v>
      </c>
      <c r="AP55" s="366">
        <v>138651</v>
      </c>
      <c r="AQ55" s="367">
        <v>7.8</v>
      </c>
      <c r="AR55" s="368">
        <v>-24.5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252643</v>
      </c>
      <c r="AN56" s="372">
        <v>28521</v>
      </c>
      <c r="AO56" s="373">
        <v>-0.8</v>
      </c>
      <c r="AP56" s="374">
        <v>71211</v>
      </c>
      <c r="AQ56" s="375">
        <v>15.7</v>
      </c>
      <c r="AR56" s="376">
        <v>-16.5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237240</v>
      </c>
      <c r="AN57" s="364">
        <v>27144</v>
      </c>
      <c r="AO57" s="365">
        <v>-50</v>
      </c>
      <c r="AP57" s="366">
        <v>122882</v>
      </c>
      <c r="AQ57" s="367">
        <v>-11.4</v>
      </c>
      <c r="AR57" s="368">
        <v>-38.6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85866</v>
      </c>
      <c r="AN58" s="372">
        <v>9824</v>
      </c>
      <c r="AO58" s="373">
        <v>-65.599999999999994</v>
      </c>
      <c r="AP58" s="374">
        <v>65785</v>
      </c>
      <c r="AQ58" s="375">
        <v>-7.6</v>
      </c>
      <c r="AR58" s="376">
        <v>-58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229394</v>
      </c>
      <c r="AN59" s="364">
        <v>26633</v>
      </c>
      <c r="AO59" s="365">
        <v>-1.9</v>
      </c>
      <c r="AP59" s="366">
        <v>114790</v>
      </c>
      <c r="AQ59" s="367">
        <v>-6.6</v>
      </c>
      <c r="AR59" s="368">
        <v>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138751</v>
      </c>
      <c r="AN60" s="372">
        <v>16109</v>
      </c>
      <c r="AO60" s="373">
        <v>64</v>
      </c>
      <c r="AP60" s="374">
        <v>55601</v>
      </c>
      <c r="AQ60" s="375">
        <v>-15.5</v>
      </c>
      <c r="AR60" s="376">
        <v>79.5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338870</v>
      </c>
      <c r="AN61" s="379">
        <v>38217</v>
      </c>
      <c r="AO61" s="380">
        <v>34.299999999999997</v>
      </c>
      <c r="AP61" s="381">
        <v>126684</v>
      </c>
      <c r="AQ61" s="382">
        <v>-0.3</v>
      </c>
      <c r="AR61" s="368">
        <v>34.6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175450</v>
      </c>
      <c r="AN62" s="372">
        <v>19761</v>
      </c>
      <c r="AO62" s="373">
        <v>18</v>
      </c>
      <c r="AP62" s="374">
        <v>63383</v>
      </c>
      <c r="AQ62" s="375">
        <v>0.1</v>
      </c>
      <c r="AR62" s="376">
        <v>17.899999999999999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wGVOf9xXpKdxYdGIrhONzMc5xq4KVMPMTcksm/QV/8nHhLuZpKYQWrf8DMSxkoJzIPe3q4QBkUd1H3h5yAkOw==" saltValue="9pRqTmG4FJZ5dUZ1lR8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gJfLFjIzhCAbbkjRznzUXpDyiHDbIWk2W2GJ407QtBGJZgFtGs5aHhkWyU17kQyjwgrdIyqnKlVRSUvG73yhw==" saltValue="elTKrA7lNdgZI8yv+0DL0Q==" spinCount="100000" sheet="1" objects="1" scenarios="1"/>
  <dataConsolidate/>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d1wQipSWnji3KtckbDZ0JkfbgSFbIixDeqQevfyEZakMCod6XrpFFklNYrQ3jP+17j5JE93smT9sXwJXwkIew==" saltValue="jlx9QP/kALrG2pNHm0pdyA==" spinCount="100000" sheet="1" objects="1" scenarios="1"/>
  <dataConsolidate/>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75" zoomScaleNormal="75" zoomScaleSheetLayoutView="7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41.35</v>
      </c>
      <c r="G47" s="12">
        <v>40.65</v>
      </c>
      <c r="H47" s="12">
        <v>46.57</v>
      </c>
      <c r="I47" s="12">
        <v>47.04</v>
      </c>
      <c r="J47" s="13">
        <v>28.76</v>
      </c>
    </row>
    <row r="48" spans="2:10" ht="57.75" customHeight="1" x14ac:dyDescent="0.15">
      <c r="B48" s="14"/>
      <c r="C48" s="1234" t="s">
        <v>4</v>
      </c>
      <c r="D48" s="1234"/>
      <c r="E48" s="1235"/>
      <c r="F48" s="15">
        <v>12.56</v>
      </c>
      <c r="G48" s="16">
        <v>15.24</v>
      </c>
      <c r="H48" s="16">
        <v>10.64</v>
      </c>
      <c r="I48" s="16">
        <v>5.26</v>
      </c>
      <c r="J48" s="17">
        <v>12.41</v>
      </c>
    </row>
    <row r="49" spans="2:10" ht="57.75" customHeight="1" thickBot="1" x14ac:dyDescent="0.2">
      <c r="B49" s="18"/>
      <c r="C49" s="1236" t="s">
        <v>5</v>
      </c>
      <c r="D49" s="1236"/>
      <c r="E49" s="1237"/>
      <c r="F49" s="19">
        <v>5.67</v>
      </c>
      <c r="G49" s="20">
        <v>2.96</v>
      </c>
      <c r="H49" s="20">
        <v>0.75</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8jrx26HGmtYU9jXg2l6JFL6A5Lkfb6TE1h2mVg/kghTAld7f3pWWgL8feeEBVcl83mBrUvjHQj3P9N3g22ZSw==" saltValue="RMP2h7wqr1TGoFBmZDNrS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46"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564</v>
      </c>
      <c r="D34" s="1244"/>
      <c r="E34" s="1245"/>
      <c r="F34" s="32">
        <v>12.55</v>
      </c>
      <c r="G34" s="33">
        <v>15.23</v>
      </c>
      <c r="H34" s="33">
        <v>10.64</v>
      </c>
      <c r="I34" s="33">
        <v>5.25</v>
      </c>
      <c r="J34" s="34">
        <v>12.4</v>
      </c>
      <c r="K34" s="22"/>
      <c r="L34" s="22"/>
      <c r="M34" s="22"/>
      <c r="N34" s="22"/>
      <c r="O34" s="22"/>
      <c r="P34" s="22"/>
    </row>
    <row r="35" spans="1:16" ht="39" customHeight="1" x14ac:dyDescent="0.15">
      <c r="A35" s="22"/>
      <c r="B35" s="35"/>
      <c r="C35" s="1238" t="s">
        <v>565</v>
      </c>
      <c r="D35" s="1239"/>
      <c r="E35" s="1240"/>
      <c r="F35" s="36">
        <v>13.68</v>
      </c>
      <c r="G35" s="37">
        <v>10.49</v>
      </c>
      <c r="H35" s="37">
        <v>8.99</v>
      </c>
      <c r="I35" s="37">
        <v>6.39</v>
      </c>
      <c r="J35" s="38">
        <v>7.07</v>
      </c>
      <c r="K35" s="22"/>
      <c r="L35" s="22"/>
      <c r="M35" s="22"/>
      <c r="N35" s="22"/>
      <c r="O35" s="22"/>
      <c r="P35" s="22"/>
    </row>
    <row r="36" spans="1:16" ht="39" customHeight="1" x14ac:dyDescent="0.15">
      <c r="A36" s="22"/>
      <c r="B36" s="35"/>
      <c r="C36" s="1238" t="s">
        <v>566</v>
      </c>
      <c r="D36" s="1239"/>
      <c r="E36" s="1240"/>
      <c r="F36" s="36">
        <v>1.02</v>
      </c>
      <c r="G36" s="37">
        <v>0.62</v>
      </c>
      <c r="H36" s="37">
        <v>2.54</v>
      </c>
      <c r="I36" s="37">
        <v>2.92</v>
      </c>
      <c r="J36" s="38">
        <v>1.28</v>
      </c>
      <c r="K36" s="22"/>
      <c r="L36" s="22"/>
      <c r="M36" s="22"/>
      <c r="N36" s="22"/>
      <c r="O36" s="22"/>
      <c r="P36" s="22"/>
    </row>
    <row r="37" spans="1:16" ht="39" customHeight="1" x14ac:dyDescent="0.15">
      <c r="A37" s="22"/>
      <c r="B37" s="35"/>
      <c r="C37" s="1238" t="s">
        <v>567</v>
      </c>
      <c r="D37" s="1239"/>
      <c r="E37" s="1240"/>
      <c r="F37" s="36">
        <v>0.18</v>
      </c>
      <c r="G37" s="37">
        <v>0.18</v>
      </c>
      <c r="H37" s="37">
        <v>0.2</v>
      </c>
      <c r="I37" s="37">
        <v>0.18</v>
      </c>
      <c r="J37" s="38">
        <v>0.24</v>
      </c>
      <c r="K37" s="22"/>
      <c r="L37" s="22"/>
      <c r="M37" s="22"/>
      <c r="N37" s="22"/>
      <c r="O37" s="22"/>
      <c r="P37" s="22"/>
    </row>
    <row r="38" spans="1:16" ht="39" customHeight="1" x14ac:dyDescent="0.15">
      <c r="A38" s="22"/>
      <c r="B38" s="35"/>
      <c r="C38" s="1238" t="s">
        <v>568</v>
      </c>
      <c r="D38" s="1239"/>
      <c r="E38" s="1240"/>
      <c r="F38" s="36">
        <v>0.02</v>
      </c>
      <c r="G38" s="37">
        <v>0.73</v>
      </c>
      <c r="H38" s="37">
        <v>0.1</v>
      </c>
      <c r="I38" s="37">
        <v>0.31</v>
      </c>
      <c r="J38" s="38">
        <v>0.03</v>
      </c>
      <c r="K38" s="22"/>
      <c r="L38" s="22"/>
      <c r="M38" s="22"/>
      <c r="N38" s="22"/>
      <c r="O38" s="22"/>
      <c r="P38" s="22"/>
    </row>
    <row r="39" spans="1:16" ht="39" customHeight="1" x14ac:dyDescent="0.15">
      <c r="A39" s="22"/>
      <c r="B39" s="35"/>
      <c r="C39" s="1238" t="s">
        <v>569</v>
      </c>
      <c r="D39" s="1239"/>
      <c r="E39" s="1240"/>
      <c r="F39" s="36">
        <v>0.03</v>
      </c>
      <c r="G39" s="37">
        <v>0.03</v>
      </c>
      <c r="H39" s="37">
        <v>0.03</v>
      </c>
      <c r="I39" s="37">
        <v>0.03</v>
      </c>
      <c r="J39" s="38">
        <v>0.03</v>
      </c>
      <c r="K39" s="22"/>
      <c r="L39" s="22"/>
      <c r="M39" s="22"/>
      <c r="N39" s="22"/>
      <c r="O39" s="22"/>
      <c r="P39" s="22"/>
    </row>
    <row r="40" spans="1:16" ht="39" customHeight="1" x14ac:dyDescent="0.15">
      <c r="A40" s="22"/>
      <c r="B40" s="35"/>
      <c r="C40" s="1238" t="s">
        <v>570</v>
      </c>
      <c r="D40" s="1239"/>
      <c r="E40" s="1240"/>
      <c r="F40" s="36">
        <v>0.01</v>
      </c>
      <c r="G40" s="37">
        <v>0</v>
      </c>
      <c r="H40" s="37">
        <v>0.01</v>
      </c>
      <c r="I40" s="37">
        <v>0.01</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571</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572</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IjzQU19l8rjSwidkwwyN/dRjbu9tjxfIMww1IlnCejWTIWUzP6WJpA9TtntyomAsQ6D4Hpwq+V4Xgv8c7JbaA==" saltValue="buh7WUe/+du15e3a3ZoY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433</v>
      </c>
      <c r="L45" s="60">
        <v>332</v>
      </c>
      <c r="M45" s="60">
        <v>304</v>
      </c>
      <c r="N45" s="60">
        <v>318</v>
      </c>
      <c r="O45" s="61">
        <v>335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15</v>
      </c>
      <c r="F48" s="1248"/>
      <c r="G48" s="1248"/>
      <c r="H48" s="1248"/>
      <c r="I48" s="1248"/>
      <c r="J48" s="1249"/>
      <c r="K48" s="63">
        <v>283</v>
      </c>
      <c r="L48" s="64">
        <v>267</v>
      </c>
      <c r="M48" s="64">
        <v>316</v>
      </c>
      <c r="N48" s="64">
        <v>276</v>
      </c>
      <c r="O48" s="65">
        <v>272</v>
      </c>
      <c r="P48" s="48"/>
      <c r="Q48" s="48"/>
      <c r="R48" s="48"/>
      <c r="S48" s="48"/>
      <c r="T48" s="48"/>
      <c r="U48" s="48"/>
    </row>
    <row r="49" spans="1:21" ht="30.75" customHeight="1" x14ac:dyDescent="0.15">
      <c r="A49" s="48"/>
      <c r="B49" s="1266"/>
      <c r="C49" s="1267"/>
      <c r="D49" s="62"/>
      <c r="E49" s="1248" t="s">
        <v>16</v>
      </c>
      <c r="F49" s="1248"/>
      <c r="G49" s="1248"/>
      <c r="H49" s="1248"/>
      <c r="I49" s="1248"/>
      <c r="J49" s="1249"/>
      <c r="K49" s="63">
        <v>60</v>
      </c>
      <c r="L49" s="64">
        <v>61</v>
      </c>
      <c r="M49" s="64">
        <v>62</v>
      </c>
      <c r="N49" s="64">
        <v>61</v>
      </c>
      <c r="O49" s="65">
        <v>63</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515</v>
      </c>
      <c r="L50" s="64" t="s">
        <v>515</v>
      </c>
      <c r="M50" s="64" t="s">
        <v>515</v>
      </c>
      <c r="N50" s="64" t="s">
        <v>515</v>
      </c>
      <c r="O50" s="65" t="s">
        <v>515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464</v>
      </c>
      <c r="L52" s="64">
        <v>436</v>
      </c>
      <c r="M52" s="64">
        <v>441</v>
      </c>
      <c r="N52" s="64">
        <v>445</v>
      </c>
      <c r="O52" s="65">
        <v>453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312</v>
      </c>
      <c r="L53" s="69">
        <v>224</v>
      </c>
      <c r="M53" s="69">
        <v>241</v>
      </c>
      <c r="N53" s="69">
        <v>210</v>
      </c>
      <c r="O53" s="70">
        <v>217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594</v>
      </c>
      <c r="L57" s="83" t="s">
        <v>594</v>
      </c>
      <c r="M57" s="83" t="s">
        <v>594</v>
      </c>
      <c r="N57" s="83" t="s">
        <v>594</v>
      </c>
      <c r="O57" s="84" t="s">
        <v>594</v>
      </c>
    </row>
    <row r="58" spans="1:21" ht="31.5" customHeight="1" thickBot="1" x14ac:dyDescent="0.2">
      <c r="B58" s="1256"/>
      <c r="C58" s="1257"/>
      <c r="D58" s="1261" t="s">
        <v>27</v>
      </c>
      <c r="E58" s="1262"/>
      <c r="F58" s="1262"/>
      <c r="G58" s="1262"/>
      <c r="H58" s="1262"/>
      <c r="I58" s="1262"/>
      <c r="J58" s="1263"/>
      <c r="K58" s="85" t="s">
        <v>594</v>
      </c>
      <c r="L58" s="86" t="s">
        <v>594</v>
      </c>
      <c r="M58" s="86" t="s">
        <v>594</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9mCbE8aQ9GAV8XGbdNzeCCgyf272jD2dOZhd/DLF4En/CQQxIRWdgauTfHPL5wWv4uQWhF/GlRMP2SID7urag==" saltValue="z/kSznuBaBSd9QQNzH82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84" t="s">
        <v>30</v>
      </c>
      <c r="C41" s="1285"/>
      <c r="D41" s="101"/>
      <c r="E41" s="1286" t="s">
        <v>31</v>
      </c>
      <c r="F41" s="1286"/>
      <c r="G41" s="1286"/>
      <c r="H41" s="1287"/>
      <c r="I41" s="102">
        <v>3551</v>
      </c>
      <c r="J41" s="103">
        <v>3728</v>
      </c>
      <c r="K41" s="103">
        <v>3718</v>
      </c>
      <c r="L41" s="103">
        <v>3671</v>
      </c>
      <c r="M41" s="104">
        <v>3621</v>
      </c>
    </row>
    <row r="42" spans="2:13" ht="27.75" customHeight="1" x14ac:dyDescent="0.15">
      <c r="B42" s="1274"/>
      <c r="C42" s="1275"/>
      <c r="D42" s="105"/>
      <c r="E42" s="1278" t="s">
        <v>32</v>
      </c>
      <c r="F42" s="1278"/>
      <c r="G42" s="1278"/>
      <c r="H42" s="1279"/>
      <c r="I42" s="106" t="s">
        <v>515</v>
      </c>
      <c r="J42" s="107" t="s">
        <v>515</v>
      </c>
      <c r="K42" s="107" t="s">
        <v>515</v>
      </c>
      <c r="L42" s="107" t="s">
        <v>515</v>
      </c>
      <c r="M42" s="108" t="s">
        <v>515</v>
      </c>
    </row>
    <row r="43" spans="2:13" ht="27.75" customHeight="1" x14ac:dyDescent="0.15">
      <c r="B43" s="1274"/>
      <c r="C43" s="1275"/>
      <c r="D43" s="105"/>
      <c r="E43" s="1278" t="s">
        <v>33</v>
      </c>
      <c r="F43" s="1278"/>
      <c r="G43" s="1278"/>
      <c r="H43" s="1279"/>
      <c r="I43" s="106">
        <v>4141</v>
      </c>
      <c r="J43" s="107">
        <v>3788</v>
      </c>
      <c r="K43" s="107">
        <v>3741</v>
      </c>
      <c r="L43" s="107">
        <v>3651</v>
      </c>
      <c r="M43" s="108">
        <v>3616</v>
      </c>
    </row>
    <row r="44" spans="2:13" ht="27.75" customHeight="1" x14ac:dyDescent="0.15">
      <c r="B44" s="1274"/>
      <c r="C44" s="1275"/>
      <c r="D44" s="105"/>
      <c r="E44" s="1278" t="s">
        <v>34</v>
      </c>
      <c r="F44" s="1278"/>
      <c r="G44" s="1278"/>
      <c r="H44" s="1279"/>
      <c r="I44" s="106">
        <v>348</v>
      </c>
      <c r="J44" s="107">
        <v>319</v>
      </c>
      <c r="K44" s="107">
        <v>276</v>
      </c>
      <c r="L44" s="107">
        <v>230</v>
      </c>
      <c r="M44" s="108">
        <v>184</v>
      </c>
    </row>
    <row r="45" spans="2:13" ht="27.75" customHeight="1" x14ac:dyDescent="0.15">
      <c r="B45" s="1274"/>
      <c r="C45" s="1275"/>
      <c r="D45" s="105"/>
      <c r="E45" s="1278" t="s">
        <v>35</v>
      </c>
      <c r="F45" s="1278"/>
      <c r="G45" s="1278"/>
      <c r="H45" s="1279"/>
      <c r="I45" s="106">
        <v>960</v>
      </c>
      <c r="J45" s="107">
        <v>986</v>
      </c>
      <c r="K45" s="107">
        <v>888</v>
      </c>
      <c r="L45" s="107">
        <v>828</v>
      </c>
      <c r="M45" s="108">
        <v>776</v>
      </c>
    </row>
    <row r="46" spans="2:13" ht="27.75" customHeight="1" x14ac:dyDescent="0.15">
      <c r="B46" s="1274"/>
      <c r="C46" s="1275"/>
      <c r="D46" s="109"/>
      <c r="E46" s="1278" t="s">
        <v>36</v>
      </c>
      <c r="F46" s="1278"/>
      <c r="G46" s="1278"/>
      <c r="H46" s="1279"/>
      <c r="I46" s="106" t="s">
        <v>515</v>
      </c>
      <c r="J46" s="107" t="s">
        <v>515</v>
      </c>
      <c r="K46" s="107" t="s">
        <v>515</v>
      </c>
      <c r="L46" s="107" t="s">
        <v>515</v>
      </c>
      <c r="M46" s="108" t="s">
        <v>515</v>
      </c>
    </row>
    <row r="47" spans="2:13" ht="27.75" customHeight="1" x14ac:dyDescent="0.15">
      <c r="B47" s="1274"/>
      <c r="C47" s="1275"/>
      <c r="D47" s="110"/>
      <c r="E47" s="1288" t="s">
        <v>37</v>
      </c>
      <c r="F47" s="1289"/>
      <c r="G47" s="1289"/>
      <c r="H47" s="1290"/>
      <c r="I47" s="106" t="s">
        <v>515</v>
      </c>
      <c r="J47" s="107" t="s">
        <v>515</v>
      </c>
      <c r="K47" s="107" t="s">
        <v>515</v>
      </c>
      <c r="L47" s="107" t="s">
        <v>515</v>
      </c>
      <c r="M47" s="108" t="s">
        <v>515</v>
      </c>
    </row>
    <row r="48" spans="2:13" ht="27.75" customHeight="1" x14ac:dyDescent="0.15">
      <c r="B48" s="1274"/>
      <c r="C48" s="1275"/>
      <c r="D48" s="105"/>
      <c r="E48" s="1278" t="s">
        <v>38</v>
      </c>
      <c r="F48" s="1278"/>
      <c r="G48" s="1278"/>
      <c r="H48" s="1279"/>
      <c r="I48" s="106" t="s">
        <v>515</v>
      </c>
      <c r="J48" s="107" t="s">
        <v>515</v>
      </c>
      <c r="K48" s="107" t="s">
        <v>515</v>
      </c>
      <c r="L48" s="107" t="s">
        <v>515</v>
      </c>
      <c r="M48" s="108" t="s">
        <v>515</v>
      </c>
    </row>
    <row r="49" spans="2:13" ht="27.75" customHeight="1" x14ac:dyDescent="0.15">
      <c r="B49" s="1276"/>
      <c r="C49" s="1277"/>
      <c r="D49" s="105"/>
      <c r="E49" s="1278" t="s">
        <v>39</v>
      </c>
      <c r="F49" s="1278"/>
      <c r="G49" s="1278"/>
      <c r="H49" s="1279"/>
      <c r="I49" s="106" t="s">
        <v>515</v>
      </c>
      <c r="J49" s="107" t="s">
        <v>515</v>
      </c>
      <c r="K49" s="107" t="s">
        <v>515</v>
      </c>
      <c r="L49" s="107" t="s">
        <v>515</v>
      </c>
      <c r="M49" s="108" t="s">
        <v>515</v>
      </c>
    </row>
    <row r="50" spans="2:13" ht="27.75" customHeight="1" x14ac:dyDescent="0.15">
      <c r="B50" s="1272" t="s">
        <v>40</v>
      </c>
      <c r="C50" s="1273"/>
      <c r="D50" s="111"/>
      <c r="E50" s="1278" t="s">
        <v>41</v>
      </c>
      <c r="F50" s="1278"/>
      <c r="G50" s="1278"/>
      <c r="H50" s="1279"/>
      <c r="I50" s="106">
        <v>2600</v>
      </c>
      <c r="J50" s="107">
        <v>2556</v>
      </c>
      <c r="K50" s="107">
        <v>2568</v>
      </c>
      <c r="L50" s="107">
        <v>2783</v>
      </c>
      <c r="M50" s="108">
        <v>2073</v>
      </c>
    </row>
    <row r="51" spans="2:13" ht="27.75" customHeight="1" x14ac:dyDescent="0.15">
      <c r="B51" s="1274"/>
      <c r="C51" s="1275"/>
      <c r="D51" s="105"/>
      <c r="E51" s="1278" t="s">
        <v>42</v>
      </c>
      <c r="F51" s="1278"/>
      <c r="G51" s="1278"/>
      <c r="H51" s="1279"/>
      <c r="I51" s="106">
        <v>23</v>
      </c>
      <c r="J51" s="107">
        <v>18</v>
      </c>
      <c r="K51" s="107">
        <v>14</v>
      </c>
      <c r="L51" s="107">
        <v>1</v>
      </c>
      <c r="M51" s="108">
        <v>0</v>
      </c>
    </row>
    <row r="52" spans="2:13" ht="27.75" customHeight="1" x14ac:dyDescent="0.15">
      <c r="B52" s="1276"/>
      <c r="C52" s="1277"/>
      <c r="D52" s="105"/>
      <c r="E52" s="1278" t="s">
        <v>43</v>
      </c>
      <c r="F52" s="1278"/>
      <c r="G52" s="1278"/>
      <c r="H52" s="1279"/>
      <c r="I52" s="106">
        <v>5524</v>
      </c>
      <c r="J52" s="107">
        <v>5533</v>
      </c>
      <c r="K52" s="107">
        <v>5372</v>
      </c>
      <c r="L52" s="107">
        <v>5261</v>
      </c>
      <c r="M52" s="108">
        <v>5121</v>
      </c>
    </row>
    <row r="53" spans="2:13" ht="27.75" customHeight="1" thickBot="1" x14ac:dyDescent="0.2">
      <c r="B53" s="1280" t="s">
        <v>44</v>
      </c>
      <c r="C53" s="1281"/>
      <c r="D53" s="112"/>
      <c r="E53" s="1282" t="s">
        <v>45</v>
      </c>
      <c r="F53" s="1282"/>
      <c r="G53" s="1282"/>
      <c r="H53" s="1283"/>
      <c r="I53" s="113">
        <v>853</v>
      </c>
      <c r="J53" s="114">
        <v>714</v>
      </c>
      <c r="K53" s="114">
        <v>670</v>
      </c>
      <c r="L53" s="114">
        <v>336</v>
      </c>
      <c r="M53" s="115">
        <v>1003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z6+3QqvX8Etzk/cvGdGIDe4rxyMB3a8Vec1umG6914PPu1MyIBKwqFsQ1BzhuciMbSj1NrtLK+GVomXFRSYA==" saltValue="FHTeGxVFDPqpIcD8LMWG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1389</v>
      </c>
      <c r="G55" s="127">
        <v>1390</v>
      </c>
      <c r="H55" s="128">
        <v>838</v>
      </c>
    </row>
    <row r="56" spans="2:8" ht="52.5" customHeight="1" x14ac:dyDescent="0.15">
      <c r="B56" s="129"/>
      <c r="C56" s="1301" t="s">
        <v>49</v>
      </c>
      <c r="D56" s="1301"/>
      <c r="E56" s="1302"/>
      <c r="F56" s="130">
        <v>83</v>
      </c>
      <c r="G56" s="130">
        <v>83</v>
      </c>
      <c r="H56" s="131">
        <v>83</v>
      </c>
    </row>
    <row r="57" spans="2:8" ht="53.25" customHeight="1" x14ac:dyDescent="0.15">
      <c r="B57" s="129"/>
      <c r="C57" s="1303" t="s">
        <v>50</v>
      </c>
      <c r="D57" s="1303"/>
      <c r="E57" s="1304"/>
      <c r="F57" s="132">
        <v>866</v>
      </c>
      <c r="G57" s="132">
        <v>1049</v>
      </c>
      <c r="H57" s="133">
        <v>1179</v>
      </c>
    </row>
    <row r="58" spans="2:8" ht="45.75" customHeight="1" x14ac:dyDescent="0.15">
      <c r="B58" s="134"/>
      <c r="C58" s="1291" t="s">
        <v>578</v>
      </c>
      <c r="D58" s="1292"/>
      <c r="E58" s="1293"/>
      <c r="F58" s="135">
        <v>623</v>
      </c>
      <c r="G58" s="135">
        <v>581</v>
      </c>
      <c r="H58" s="136">
        <v>495</v>
      </c>
    </row>
    <row r="59" spans="2:8" ht="45.75" customHeight="1" x14ac:dyDescent="0.15">
      <c r="B59" s="134"/>
      <c r="C59" s="1291" t="s">
        <v>579</v>
      </c>
      <c r="D59" s="1292"/>
      <c r="E59" s="1293"/>
      <c r="F59" s="135">
        <v>0</v>
      </c>
      <c r="G59" s="135">
        <v>200</v>
      </c>
      <c r="H59" s="136">
        <v>400</v>
      </c>
    </row>
    <row r="60" spans="2:8" ht="45.75" customHeight="1" x14ac:dyDescent="0.15">
      <c r="B60" s="134"/>
      <c r="C60" s="1291" t="s">
        <v>580</v>
      </c>
      <c r="D60" s="1292"/>
      <c r="E60" s="1293"/>
      <c r="F60" s="135">
        <v>168</v>
      </c>
      <c r="G60" s="135">
        <v>168</v>
      </c>
      <c r="H60" s="136">
        <v>168</v>
      </c>
    </row>
    <row r="61" spans="2:8" ht="45.75" customHeight="1" x14ac:dyDescent="0.15">
      <c r="B61" s="134"/>
      <c r="C61" s="1291" t="s">
        <v>582</v>
      </c>
      <c r="D61" s="1292"/>
      <c r="E61" s="1293"/>
      <c r="F61" s="135">
        <v>8</v>
      </c>
      <c r="G61" s="135">
        <v>35</v>
      </c>
      <c r="H61" s="136">
        <v>51</v>
      </c>
    </row>
    <row r="62" spans="2:8" ht="45.75" customHeight="1" thickBot="1" x14ac:dyDescent="0.2">
      <c r="B62" s="137"/>
      <c r="C62" s="1294" t="s">
        <v>581</v>
      </c>
      <c r="D62" s="1295"/>
      <c r="E62" s="1296"/>
      <c r="F62" s="138">
        <v>37</v>
      </c>
      <c r="G62" s="138">
        <v>37</v>
      </c>
      <c r="H62" s="139">
        <v>37</v>
      </c>
    </row>
    <row r="63" spans="2:8" ht="52.5" customHeight="1" thickBot="1" x14ac:dyDescent="0.2">
      <c r="B63" s="140"/>
      <c r="C63" s="1297" t="s">
        <v>51</v>
      </c>
      <c r="D63" s="1297"/>
      <c r="E63" s="1298"/>
      <c r="F63" s="141">
        <v>2338</v>
      </c>
      <c r="G63" s="141">
        <v>2522</v>
      </c>
      <c r="H63" s="142">
        <v>2100</v>
      </c>
    </row>
    <row r="64" spans="2:8" ht="15" customHeight="1" x14ac:dyDescent="0.15"/>
    <row r="65" ht="0" hidden="1" customHeight="1" x14ac:dyDescent="0.15"/>
    <row r="66" ht="0" hidden="1" customHeight="1" x14ac:dyDescent="0.15"/>
  </sheetData>
  <sheetProtection algorithmName="SHA-512" hashValue="6e1FSoqNUnGyv4o6dBBh9oS4xhk7+MJo0kojGmATnnaK8TMLK7EdNNH9yR44q6WK/GC/6oYCDn6CE+7kAIH+Jg==" saltValue="9xFLDaey6Vidyd04iJT5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557</v>
      </c>
      <c r="BQ50" s="1309"/>
      <c r="BR50" s="1309"/>
      <c r="BS50" s="1309"/>
      <c r="BT50" s="1309"/>
      <c r="BU50" s="1309"/>
      <c r="BV50" s="1309"/>
      <c r="BW50" s="1309"/>
      <c r="BX50" s="1309" t="s">
        <v>558</v>
      </c>
      <c r="BY50" s="1309"/>
      <c r="BZ50" s="1309"/>
      <c r="CA50" s="1309"/>
      <c r="CB50" s="1309"/>
      <c r="CC50" s="1309"/>
      <c r="CD50" s="1309"/>
      <c r="CE50" s="1309"/>
      <c r="CF50" s="1309" t="s">
        <v>559</v>
      </c>
      <c r="CG50" s="1309"/>
      <c r="CH50" s="1309"/>
      <c r="CI50" s="1309"/>
      <c r="CJ50" s="1309"/>
      <c r="CK50" s="1309"/>
      <c r="CL50" s="1309"/>
      <c r="CM50" s="1309"/>
      <c r="CN50" s="1309" t="s">
        <v>560</v>
      </c>
      <c r="CO50" s="1309"/>
      <c r="CP50" s="1309"/>
      <c r="CQ50" s="1309"/>
      <c r="CR50" s="1309"/>
      <c r="CS50" s="1309"/>
      <c r="CT50" s="1309"/>
      <c r="CU50" s="1309"/>
      <c r="CV50" s="1309" t="s">
        <v>561</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5"/>
      <c r="H55" s="1305"/>
      <c r="I55" s="1305"/>
      <c r="J55" s="1305"/>
      <c r="K55" s="1322"/>
      <c r="L55" s="1322"/>
      <c r="M55" s="1322"/>
      <c r="N55" s="1322"/>
      <c r="AN55" s="1309" t="s">
        <v>607</v>
      </c>
      <c r="AO55" s="1309"/>
      <c r="AP55" s="1309"/>
      <c r="AQ55" s="1309"/>
      <c r="AR55" s="1309"/>
      <c r="AS55" s="1309"/>
      <c r="AT55" s="1309"/>
      <c r="AU55" s="1309"/>
      <c r="AV55" s="1309"/>
      <c r="AW55" s="1309"/>
      <c r="AX55" s="1309"/>
      <c r="AY55" s="1309"/>
      <c r="AZ55" s="1309"/>
      <c r="BA55" s="1309"/>
      <c r="BB55" s="1312" t="s">
        <v>605</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606</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610</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557</v>
      </c>
      <c r="BQ72" s="1309"/>
      <c r="BR72" s="1309"/>
      <c r="BS72" s="1309"/>
      <c r="BT72" s="1309"/>
      <c r="BU72" s="1309"/>
      <c r="BV72" s="1309"/>
      <c r="BW72" s="1309"/>
      <c r="BX72" s="1309" t="s">
        <v>558</v>
      </c>
      <c r="BY72" s="1309"/>
      <c r="BZ72" s="1309"/>
      <c r="CA72" s="1309"/>
      <c r="CB72" s="1309"/>
      <c r="CC72" s="1309"/>
      <c r="CD72" s="1309"/>
      <c r="CE72" s="1309"/>
      <c r="CF72" s="1309" t="s">
        <v>559</v>
      </c>
      <c r="CG72" s="1309"/>
      <c r="CH72" s="1309"/>
      <c r="CI72" s="1309"/>
      <c r="CJ72" s="1309"/>
      <c r="CK72" s="1309"/>
      <c r="CL72" s="1309"/>
      <c r="CM72" s="1309"/>
      <c r="CN72" s="1309" t="s">
        <v>560</v>
      </c>
      <c r="CO72" s="1309"/>
      <c r="CP72" s="1309"/>
      <c r="CQ72" s="1309"/>
      <c r="CR72" s="1309"/>
      <c r="CS72" s="1309"/>
      <c r="CT72" s="1309"/>
      <c r="CU72" s="1309"/>
      <c r="CV72" s="1309" t="s">
        <v>561</v>
      </c>
      <c r="CW72" s="1309"/>
      <c r="CX72" s="1309"/>
      <c r="CY72" s="1309"/>
      <c r="CZ72" s="1309"/>
      <c r="DA72" s="1309"/>
      <c r="DB72" s="1309"/>
      <c r="DC72" s="1309"/>
    </row>
    <row r="73" spans="2:107" x14ac:dyDescent="0.15">
      <c r="B73" s="394"/>
      <c r="G73" s="1323"/>
      <c r="H73" s="1323"/>
      <c r="I73" s="1323"/>
      <c r="J73" s="1323"/>
      <c r="K73" s="1335"/>
      <c r="L73" s="1335"/>
      <c r="M73" s="1335"/>
      <c r="N73" s="1335"/>
      <c r="AM73" s="403"/>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11">
        <v>34.1</v>
      </c>
      <c r="BQ73" s="1311"/>
      <c r="BR73" s="1311"/>
      <c r="BS73" s="1311"/>
      <c r="BT73" s="1311"/>
      <c r="BU73" s="1311"/>
      <c r="BV73" s="1311"/>
      <c r="BW73" s="1311"/>
      <c r="BX73" s="1311">
        <v>27.7</v>
      </c>
      <c r="BY73" s="1311"/>
      <c r="BZ73" s="1311"/>
      <c r="CA73" s="1311"/>
      <c r="CB73" s="1311"/>
      <c r="CC73" s="1311"/>
      <c r="CD73" s="1311"/>
      <c r="CE73" s="1311"/>
      <c r="CF73" s="1311">
        <v>26.3</v>
      </c>
      <c r="CG73" s="1311"/>
      <c r="CH73" s="1311"/>
      <c r="CI73" s="1311"/>
      <c r="CJ73" s="1311"/>
      <c r="CK73" s="1311"/>
      <c r="CL73" s="1311"/>
      <c r="CM73" s="1311"/>
      <c r="CN73" s="1311">
        <v>13.3</v>
      </c>
      <c r="CO73" s="1311"/>
      <c r="CP73" s="1311"/>
      <c r="CQ73" s="1311"/>
      <c r="CR73" s="1311"/>
      <c r="CS73" s="1311"/>
      <c r="CT73" s="1311"/>
      <c r="CU73" s="1311"/>
      <c r="CV73" s="1311">
        <v>40.700000000000003</v>
      </c>
      <c r="CW73" s="1311"/>
      <c r="CX73" s="1311"/>
      <c r="CY73" s="1311"/>
      <c r="CZ73" s="1311"/>
      <c r="DA73" s="1311"/>
      <c r="DB73" s="1311"/>
      <c r="DC73" s="1311"/>
    </row>
    <row r="74" spans="2:107" x14ac:dyDescent="0.15">
      <c r="B74" s="394"/>
      <c r="G74" s="1323"/>
      <c r="H74" s="1323"/>
      <c r="I74" s="1323"/>
      <c r="J74" s="1323"/>
      <c r="K74" s="1335"/>
      <c r="L74" s="1335"/>
      <c r="M74" s="1335"/>
      <c r="N74" s="1335"/>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11">
        <v>13.9</v>
      </c>
      <c r="BQ75" s="1311"/>
      <c r="BR75" s="1311"/>
      <c r="BS75" s="1311"/>
      <c r="BT75" s="1311"/>
      <c r="BU75" s="1311"/>
      <c r="BV75" s="1311"/>
      <c r="BW75" s="1311"/>
      <c r="BX75" s="1311">
        <v>11.6</v>
      </c>
      <c r="BY75" s="1311"/>
      <c r="BZ75" s="1311"/>
      <c r="CA75" s="1311"/>
      <c r="CB75" s="1311"/>
      <c r="CC75" s="1311"/>
      <c r="CD75" s="1311"/>
      <c r="CE75" s="1311"/>
      <c r="CF75" s="1311">
        <v>10.199999999999999</v>
      </c>
      <c r="CG75" s="1311"/>
      <c r="CH75" s="1311"/>
      <c r="CI75" s="1311"/>
      <c r="CJ75" s="1311"/>
      <c r="CK75" s="1311"/>
      <c r="CL75" s="1311"/>
      <c r="CM75" s="1311"/>
      <c r="CN75" s="1311">
        <v>8.8000000000000007</v>
      </c>
      <c r="CO75" s="1311"/>
      <c r="CP75" s="1311"/>
      <c r="CQ75" s="1311"/>
      <c r="CR75" s="1311"/>
      <c r="CS75" s="1311"/>
      <c r="CT75" s="1311"/>
      <c r="CU75" s="1311"/>
      <c r="CV75" s="1311">
        <v>8.9</v>
      </c>
      <c r="CW75" s="1311"/>
      <c r="CX75" s="1311"/>
      <c r="CY75" s="1311"/>
      <c r="CZ75" s="1311"/>
      <c r="DA75" s="1311"/>
      <c r="DB75" s="1311"/>
      <c r="DC75" s="1311"/>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5"/>
      <c r="H77" s="1305"/>
      <c r="I77" s="1305"/>
      <c r="J77" s="1305"/>
      <c r="K77" s="1335"/>
      <c r="L77" s="1335"/>
      <c r="M77" s="1335"/>
      <c r="N77" s="1335"/>
      <c r="AN77" s="1309" t="s">
        <v>607</v>
      </c>
      <c r="AO77" s="1309"/>
      <c r="AP77" s="1309"/>
      <c r="AQ77" s="1309"/>
      <c r="AR77" s="1309"/>
      <c r="AS77" s="1309"/>
      <c r="AT77" s="1309"/>
      <c r="AU77" s="1309"/>
      <c r="AV77" s="1309"/>
      <c r="AW77" s="1309"/>
      <c r="AX77" s="1309"/>
      <c r="AY77" s="1309"/>
      <c r="AZ77" s="1309"/>
      <c r="BA77" s="1309"/>
      <c r="BB77" s="1312" t="s">
        <v>605</v>
      </c>
      <c r="BC77" s="1312"/>
      <c r="BD77" s="1312"/>
      <c r="BE77" s="1312"/>
      <c r="BF77" s="1312"/>
      <c r="BG77" s="1312"/>
      <c r="BH77" s="1312"/>
      <c r="BI77" s="1312"/>
      <c r="BJ77" s="1312"/>
      <c r="BK77" s="1312"/>
      <c r="BL77" s="1312"/>
      <c r="BM77" s="1312"/>
      <c r="BN77" s="1312"/>
      <c r="BO77" s="1312"/>
      <c r="BP77" s="1311">
        <v>22.6</v>
      </c>
      <c r="BQ77" s="1311"/>
      <c r="BR77" s="1311"/>
      <c r="BS77" s="1311"/>
      <c r="BT77" s="1311"/>
      <c r="BU77" s="1311"/>
      <c r="BV77" s="1311"/>
      <c r="BW77" s="1311"/>
      <c r="BX77" s="1311">
        <v>0.8</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4"/>
      <c r="G78" s="1305"/>
      <c r="H78" s="1305"/>
      <c r="I78" s="1305"/>
      <c r="J78" s="1305"/>
      <c r="K78" s="1335"/>
      <c r="L78" s="1335"/>
      <c r="M78" s="1335"/>
      <c r="N78" s="1335"/>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5"/>
      <c r="H79" s="1305"/>
      <c r="I79" s="1325"/>
      <c r="J79" s="1325"/>
      <c r="K79" s="1336"/>
      <c r="L79" s="1336"/>
      <c r="M79" s="1336"/>
      <c r="N79" s="1336"/>
      <c r="AN79" s="1309"/>
      <c r="AO79" s="1309"/>
      <c r="AP79" s="1309"/>
      <c r="AQ79" s="1309"/>
      <c r="AR79" s="1309"/>
      <c r="AS79" s="1309"/>
      <c r="AT79" s="1309"/>
      <c r="AU79" s="1309"/>
      <c r="AV79" s="1309"/>
      <c r="AW79" s="1309"/>
      <c r="AX79" s="1309"/>
      <c r="AY79" s="1309"/>
      <c r="AZ79" s="1309"/>
      <c r="BA79" s="1309"/>
      <c r="BB79" s="1312" t="s">
        <v>609</v>
      </c>
      <c r="BC79" s="1312"/>
      <c r="BD79" s="1312"/>
      <c r="BE79" s="1312"/>
      <c r="BF79" s="1312"/>
      <c r="BG79" s="1312"/>
      <c r="BH79" s="1312"/>
      <c r="BI79" s="1312"/>
      <c r="BJ79" s="1312"/>
      <c r="BK79" s="1312"/>
      <c r="BL79" s="1312"/>
      <c r="BM79" s="1312"/>
      <c r="BN79" s="1312"/>
      <c r="BO79" s="1312"/>
      <c r="BP79" s="1311">
        <v>9.5</v>
      </c>
      <c r="BQ79" s="1311"/>
      <c r="BR79" s="1311"/>
      <c r="BS79" s="1311"/>
      <c r="BT79" s="1311"/>
      <c r="BU79" s="1311"/>
      <c r="BV79" s="1311"/>
      <c r="BW79" s="1311"/>
      <c r="BX79" s="1311">
        <v>8.1</v>
      </c>
      <c r="BY79" s="1311"/>
      <c r="BZ79" s="1311"/>
      <c r="CA79" s="1311"/>
      <c r="CB79" s="1311"/>
      <c r="CC79" s="1311"/>
      <c r="CD79" s="1311"/>
      <c r="CE79" s="1311"/>
      <c r="CF79" s="1311">
        <v>7.3</v>
      </c>
      <c r="CG79" s="1311"/>
      <c r="CH79" s="1311"/>
      <c r="CI79" s="1311"/>
      <c r="CJ79" s="1311"/>
      <c r="CK79" s="1311"/>
      <c r="CL79" s="1311"/>
      <c r="CM79" s="1311"/>
      <c r="CN79" s="1311">
        <v>7.2</v>
      </c>
      <c r="CO79" s="1311"/>
      <c r="CP79" s="1311"/>
      <c r="CQ79" s="1311"/>
      <c r="CR79" s="1311"/>
      <c r="CS79" s="1311"/>
      <c r="CT79" s="1311"/>
      <c r="CU79" s="1311"/>
      <c r="CV79" s="1311">
        <v>7.2</v>
      </c>
      <c r="CW79" s="1311"/>
      <c r="CX79" s="1311"/>
      <c r="CY79" s="1311"/>
      <c r="CZ79" s="1311"/>
      <c r="DA79" s="1311"/>
      <c r="DB79" s="1311"/>
      <c r="DC79" s="1311"/>
    </row>
    <row r="80" spans="2:107" x14ac:dyDescent="0.15">
      <c r="B80" s="394"/>
      <c r="G80" s="1305"/>
      <c r="H80" s="1305"/>
      <c r="I80" s="1325"/>
      <c r="J80" s="1325"/>
      <c r="K80" s="1336"/>
      <c r="L80" s="1336"/>
      <c r="M80" s="1336"/>
      <c r="N80" s="1336"/>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rfiVj0JicQU8E9DFVvBZ3k6C2sUUvJGHURgFjK09yoIHbJ9L9mAMlbLsKzm1mhPLsRNKynI1QPh1kOkoscIVQ==" saltValue="7LSui348lMqk0wrIcHff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35"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DDOU8BuHoGwsgVzn907aC7LDnfXcH6wLls/gz1exhkwkL4yHaQMRrm0yyZtZyT2ZJNrnftut7BCFX9OeGsytg==" saltValue="OQFu4S5XoRCF9N2orhFK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H8OSWlqecfitCxgW1NmXq1bQMK5wCqa3xAFke82YQJWYyvrdEzv97ExtK6HxI9EYbPz1SYq6lUD4nwB4QgGeQ==" saltValue="ooIlA8Uf+QU8RuI3kF9MS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17858</v>
      </c>
      <c r="E3" s="161"/>
      <c r="F3" s="162">
        <v>128485</v>
      </c>
      <c r="G3" s="163"/>
      <c r="H3" s="164"/>
    </row>
    <row r="4" spans="1:8" x14ac:dyDescent="0.15">
      <c r="A4" s="165"/>
      <c r="B4" s="166"/>
      <c r="C4" s="167"/>
      <c r="D4" s="168">
        <v>15609</v>
      </c>
      <c r="E4" s="169"/>
      <c r="F4" s="170">
        <v>62765</v>
      </c>
      <c r="G4" s="171"/>
      <c r="H4" s="172"/>
    </row>
    <row r="5" spans="1:8" x14ac:dyDescent="0.15">
      <c r="A5" s="153" t="s">
        <v>549</v>
      </c>
      <c r="B5" s="158"/>
      <c r="C5" s="159"/>
      <c r="D5" s="160">
        <v>65160</v>
      </c>
      <c r="E5" s="161"/>
      <c r="F5" s="162">
        <v>128611</v>
      </c>
      <c r="G5" s="163"/>
      <c r="H5" s="164"/>
    </row>
    <row r="6" spans="1:8" x14ac:dyDescent="0.15">
      <c r="A6" s="165"/>
      <c r="B6" s="166"/>
      <c r="C6" s="167"/>
      <c r="D6" s="168">
        <v>28742</v>
      </c>
      <c r="E6" s="169"/>
      <c r="F6" s="170">
        <v>61552</v>
      </c>
      <c r="G6" s="171"/>
      <c r="H6" s="172"/>
    </row>
    <row r="7" spans="1:8" x14ac:dyDescent="0.15">
      <c r="A7" s="153" t="s">
        <v>550</v>
      </c>
      <c r="B7" s="158"/>
      <c r="C7" s="159"/>
      <c r="D7" s="160">
        <v>54288</v>
      </c>
      <c r="E7" s="161"/>
      <c r="F7" s="162">
        <v>138651</v>
      </c>
      <c r="G7" s="163"/>
      <c r="H7" s="164"/>
    </row>
    <row r="8" spans="1:8" x14ac:dyDescent="0.15">
      <c r="A8" s="165"/>
      <c r="B8" s="166"/>
      <c r="C8" s="167"/>
      <c r="D8" s="168">
        <v>28521</v>
      </c>
      <c r="E8" s="169"/>
      <c r="F8" s="170">
        <v>71211</v>
      </c>
      <c r="G8" s="171"/>
      <c r="H8" s="172"/>
    </row>
    <row r="9" spans="1:8" x14ac:dyDescent="0.15">
      <c r="A9" s="153" t="s">
        <v>551</v>
      </c>
      <c r="B9" s="158"/>
      <c r="C9" s="159"/>
      <c r="D9" s="160">
        <v>27144</v>
      </c>
      <c r="E9" s="161"/>
      <c r="F9" s="162">
        <v>122882</v>
      </c>
      <c r="G9" s="163"/>
      <c r="H9" s="164"/>
    </row>
    <row r="10" spans="1:8" x14ac:dyDescent="0.15">
      <c r="A10" s="165"/>
      <c r="B10" s="166"/>
      <c r="C10" s="167"/>
      <c r="D10" s="168">
        <v>9824</v>
      </c>
      <c r="E10" s="169"/>
      <c r="F10" s="170">
        <v>65785</v>
      </c>
      <c r="G10" s="171"/>
      <c r="H10" s="172"/>
    </row>
    <row r="11" spans="1:8" x14ac:dyDescent="0.15">
      <c r="A11" s="153" t="s">
        <v>552</v>
      </c>
      <c r="B11" s="158"/>
      <c r="C11" s="159"/>
      <c r="D11" s="160">
        <v>26633</v>
      </c>
      <c r="E11" s="161"/>
      <c r="F11" s="162">
        <v>114790</v>
      </c>
      <c r="G11" s="163"/>
      <c r="H11" s="164"/>
    </row>
    <row r="12" spans="1:8" x14ac:dyDescent="0.15">
      <c r="A12" s="165"/>
      <c r="B12" s="166"/>
      <c r="C12" s="173"/>
      <c r="D12" s="168">
        <v>16109</v>
      </c>
      <c r="E12" s="169"/>
      <c r="F12" s="170">
        <v>55601</v>
      </c>
      <c r="G12" s="171"/>
      <c r="H12" s="172"/>
    </row>
    <row r="13" spans="1:8" x14ac:dyDescent="0.15">
      <c r="A13" s="153"/>
      <c r="B13" s="158"/>
      <c r="C13" s="174"/>
      <c r="D13" s="175">
        <v>38217</v>
      </c>
      <c r="E13" s="176"/>
      <c r="F13" s="177">
        <v>126684</v>
      </c>
      <c r="G13" s="178"/>
      <c r="H13" s="164"/>
    </row>
    <row r="14" spans="1:8" x14ac:dyDescent="0.15">
      <c r="A14" s="165"/>
      <c r="B14" s="166"/>
      <c r="C14" s="167"/>
      <c r="D14" s="168">
        <v>19761</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12.56</v>
      </c>
      <c r="C19" s="179">
        <f>ROUND(VALUE(SUBSTITUTE(実質収支比率等に係る経年分析!G$48,"▲","-")),2)</f>
        <v>15.24</v>
      </c>
      <c r="D19" s="179">
        <f>ROUND(VALUE(SUBSTITUTE(実質収支比率等に係る経年分析!H$48,"▲","-")),2)</f>
        <v>10.64</v>
      </c>
      <c r="E19" s="179">
        <f>ROUND(VALUE(SUBSTITUTE(実質収支比率等に係る経年分析!I$48,"▲","-")),2)</f>
        <v>5.26</v>
      </c>
      <c r="F19" s="179">
        <f>ROUND(VALUE(SUBSTITUTE(実質収支比率等に係る経年分析!J$48,"▲","-")),2)</f>
        <v>12.41</v>
      </c>
    </row>
    <row r="20" spans="1:11" x14ac:dyDescent="0.15">
      <c r="A20" s="179" t="s">
        <v>55</v>
      </c>
      <c r="B20" s="179">
        <f>ROUND(VALUE(SUBSTITUTE(実質収支比率等に係る経年分析!F$47,"▲","-")),2)</f>
        <v>41.35</v>
      </c>
      <c r="C20" s="179">
        <f>ROUND(VALUE(SUBSTITUTE(実質収支比率等に係る経年分析!G$47,"▲","-")),2)</f>
        <v>40.65</v>
      </c>
      <c r="D20" s="179">
        <f>ROUND(VALUE(SUBSTITUTE(実質収支比率等に係る経年分析!H$47,"▲","-")),2)</f>
        <v>46.57</v>
      </c>
      <c r="E20" s="179">
        <f>ROUND(VALUE(SUBSTITUTE(実質収支比率等に係る経年分析!I$47,"▲","-")),2)</f>
        <v>47.04</v>
      </c>
      <c r="F20" s="179">
        <f>ROUND(VALUE(SUBSTITUTE(実質収支比率等に係る経年分析!J$47,"▲","-")),2)</f>
        <v>28.76</v>
      </c>
    </row>
    <row r="21" spans="1:11" x14ac:dyDescent="0.15">
      <c r="A21" s="179" t="s">
        <v>56</v>
      </c>
      <c r="B21" s="179">
        <f>IF(ISNUMBER(VALUE(SUBSTITUTE(実質収支比率等に係る経年分析!F$49,"▲","-"))),ROUND(VALUE(SUBSTITUTE(実質収支比率等に係る経年分析!F$49,"▲","-")),2),NA())</f>
        <v>5.67</v>
      </c>
      <c r="C21" s="179">
        <f>IF(ISNUMBER(VALUE(SUBSTITUTE(実質収支比率等に係る経年分析!G$49,"▲","-"))),ROUND(VALUE(SUBSTITUTE(実質収支比率等に係る経年分析!G$49,"▲","-")),2),NA())</f>
        <v>2.96</v>
      </c>
      <c r="D21" s="179">
        <f>IF(ISNUMBER(VALUE(SUBSTITUTE(実質収支比率等に係る経年分析!H$49,"▲","-"))),ROUND(VALUE(SUBSTITUTE(実質収支比率等に係る経年分析!H$49,"▲","-")),2),NA())</f>
        <v>0.75</v>
      </c>
      <c r="E21" s="179">
        <f>IF(ISNUMBER(VALUE(SUBSTITUTE(実質収支比率等に係る経年分析!I$49,"▲","-"))),ROUND(VALUE(SUBSTITUTE(実質収支比率等に係る経年分析!I$49,"▲","-")),2),NA())</f>
        <v>-5.44</v>
      </c>
      <c r="F21" s="179">
        <f>IF(ISNUMBER(VALUE(SUBSTITUTE(実質収支比率等に係る経年分析!J$49,"▲","-"))),ROUND(VALUE(SUBSTITUTE(実質収支比率等に係る経年分析!J$49,"▲","-")),2),NA())</f>
        <v>-11.89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12.55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464</v>
      </c>
      <c r="E42" s="181"/>
      <c r="F42" s="181"/>
      <c r="G42" s="181">
        <f>'実質公債費比率（分子）の構造'!L$52</f>
        <v>436</v>
      </c>
      <c r="H42" s="181"/>
      <c r="I42" s="181"/>
      <c r="J42" s="181">
        <f>'実質公債費比率（分子）の構造'!M$52</f>
        <v>441</v>
      </c>
      <c r="K42" s="181"/>
      <c r="L42" s="181"/>
      <c r="M42" s="181">
        <f>'実質公債費比率（分子）の構造'!N$52</f>
        <v>445</v>
      </c>
      <c r="N42" s="181"/>
      <c r="O42" s="181"/>
      <c r="P42" s="181">
        <f>'実質公債費比率（分子）の構造'!O$52</f>
        <v>453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60</v>
      </c>
      <c r="C45" s="181"/>
      <c r="D45" s="181"/>
      <c r="E45" s="181">
        <f>'実質公債費比率（分子）の構造'!L$49</f>
        <v>61</v>
      </c>
      <c r="F45" s="181"/>
      <c r="G45" s="181"/>
      <c r="H45" s="181">
        <f>'実質公債費比率（分子）の構造'!M$49</f>
        <v>62</v>
      </c>
      <c r="I45" s="181"/>
      <c r="J45" s="181"/>
      <c r="K45" s="181">
        <f>'実質公債費比率（分子）の構造'!N$49</f>
        <v>61</v>
      </c>
      <c r="L45" s="181"/>
      <c r="M45" s="181"/>
      <c r="N45" s="181">
        <f>'実質公債費比率（分子）の構造'!O$49</f>
        <v>63</v>
      </c>
      <c r="O45" s="181"/>
      <c r="P45" s="181"/>
    </row>
    <row r="46" spans="1:16" x14ac:dyDescent="0.15">
      <c r="A46" s="181" t="s">
        <v>67</v>
      </c>
      <c r="B46" s="181">
        <f>'実質公債費比率（分子）の構造'!K$48</f>
        <v>283</v>
      </c>
      <c r="C46" s="181"/>
      <c r="D46" s="181"/>
      <c r="E46" s="181">
        <f>'実質公債費比率（分子）の構造'!L$48</f>
        <v>267</v>
      </c>
      <c r="F46" s="181"/>
      <c r="G46" s="181"/>
      <c r="H46" s="181">
        <f>'実質公債費比率（分子）の構造'!M$48</f>
        <v>316</v>
      </c>
      <c r="I46" s="181"/>
      <c r="J46" s="181"/>
      <c r="K46" s="181">
        <f>'実質公債費比率（分子）の構造'!N$48</f>
        <v>276</v>
      </c>
      <c r="L46" s="181"/>
      <c r="M46" s="181"/>
      <c r="N46" s="181">
        <f>'実質公債費比率（分子）の構造'!O$48</f>
        <v>272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433</v>
      </c>
      <c r="C49" s="181"/>
      <c r="D49" s="181"/>
      <c r="E49" s="181">
        <f>'実質公債費比率（分子）の構造'!L$45</f>
        <v>332</v>
      </c>
      <c r="F49" s="181"/>
      <c r="G49" s="181"/>
      <c r="H49" s="181">
        <f>'実質公債費比率（分子）の構造'!M$45</f>
        <v>304</v>
      </c>
      <c r="I49" s="181"/>
      <c r="J49" s="181"/>
      <c r="K49" s="181">
        <f>'実質公債費比率（分子）の構造'!N$45</f>
        <v>318</v>
      </c>
      <c r="L49" s="181"/>
      <c r="M49" s="181"/>
      <c r="N49" s="181">
        <f>'実質公債費比率（分子）の構造'!O$45</f>
        <v>335</v>
      </c>
      <c r="O49" s="181"/>
      <c r="P49" s="181"/>
    </row>
    <row r="50" spans="1:16" x14ac:dyDescent="0.15">
      <c r="A50" s="181" t="s">
        <v>71</v>
      </c>
      <c r="B50" s="181" t="e">
        <f>NA()</f>
        <v>#N/A</v>
      </c>
      <c r="C50" s="181">
        <f>IF(ISNUMBER('実質公債費比率（分子）の構造'!K$53),'実質公債費比率（分子）の構造'!K$53,NA())</f>
        <v>312</v>
      </c>
      <c r="D50" s="181" t="e">
        <f>NA()</f>
        <v>#N/A</v>
      </c>
      <c r="E50" s="181" t="e">
        <f>NA()</f>
        <v>#N/A</v>
      </c>
      <c r="F50" s="181">
        <f>IF(ISNUMBER('実質公債費比率（分子）の構造'!L$53),'実質公債費比率（分子）の構造'!L$53,NA())</f>
        <v>224</v>
      </c>
      <c r="G50" s="181" t="e">
        <f>NA()</f>
        <v>#N/A</v>
      </c>
      <c r="H50" s="181" t="e">
        <f>NA()</f>
        <v>#N/A</v>
      </c>
      <c r="I50" s="181">
        <f>IF(ISNUMBER('実質公債費比率（分子）の構造'!M$53),'実質公債費比率（分子）の構造'!M$53,NA())</f>
        <v>241</v>
      </c>
      <c r="J50" s="181" t="e">
        <f>NA()</f>
        <v>#N/A</v>
      </c>
      <c r="K50" s="181" t="e">
        <f>NA()</f>
        <v>#N/A</v>
      </c>
      <c r="L50" s="181">
        <f>IF(ISNUMBER('実質公債費比率（分子）の構造'!N$53),'実質公債費比率（分子）の構造'!N$53,NA())</f>
        <v>210</v>
      </c>
      <c r="M50" s="181" t="e">
        <f>NA()</f>
        <v>#N/A</v>
      </c>
      <c r="N50" s="181" t="e">
        <f>NA()</f>
        <v>#N/A</v>
      </c>
      <c r="O50" s="181">
        <f>IF(ISNUMBER('実質公債費比率（分子）の構造'!O$53),'実質公債費比率（分子）の構造'!O$53,NA())</f>
        <v>217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5524</v>
      </c>
      <c r="E56" s="180"/>
      <c r="F56" s="180"/>
      <c r="G56" s="180">
        <f>'将来負担比率（分子）の構造'!J$52</f>
        <v>5533</v>
      </c>
      <c r="H56" s="180"/>
      <c r="I56" s="180"/>
      <c r="J56" s="180">
        <f>'将来負担比率（分子）の構造'!K$52</f>
        <v>5372</v>
      </c>
      <c r="K56" s="180"/>
      <c r="L56" s="180"/>
      <c r="M56" s="180">
        <f>'将来負担比率（分子）の構造'!L$52</f>
        <v>5261</v>
      </c>
      <c r="N56" s="180"/>
      <c r="O56" s="180"/>
      <c r="P56" s="180">
        <f>'将来負担比率（分子）の構造'!M$52</f>
        <v>5121</v>
      </c>
    </row>
    <row r="57" spans="1:16" x14ac:dyDescent="0.15">
      <c r="A57" s="180" t="s">
        <v>42</v>
      </c>
      <c r="B57" s="180"/>
      <c r="C57" s="180"/>
      <c r="D57" s="180">
        <f>'将来負担比率（分子）の構造'!I$51</f>
        <v>23</v>
      </c>
      <c r="E57" s="180"/>
      <c r="F57" s="180"/>
      <c r="G57" s="180">
        <f>'将来負担比率（分子）の構造'!J$51</f>
        <v>18</v>
      </c>
      <c r="H57" s="180"/>
      <c r="I57" s="180"/>
      <c r="J57" s="180">
        <f>'将来負担比率（分子）の構造'!K$51</f>
        <v>14</v>
      </c>
      <c r="K57" s="180"/>
      <c r="L57" s="180"/>
      <c r="M57" s="180">
        <f>'将来負担比率（分子）の構造'!L$51</f>
        <v>1</v>
      </c>
      <c r="N57" s="180"/>
      <c r="O57" s="180"/>
      <c r="P57" s="180">
        <f>'将来負担比率（分子）の構造'!M$51</f>
        <v>0</v>
      </c>
    </row>
    <row r="58" spans="1:16" x14ac:dyDescent="0.15">
      <c r="A58" s="180" t="s">
        <v>41</v>
      </c>
      <c r="B58" s="180"/>
      <c r="C58" s="180"/>
      <c r="D58" s="180">
        <f>'将来負担比率（分子）の構造'!I$50</f>
        <v>2600</v>
      </c>
      <c r="E58" s="180"/>
      <c r="F58" s="180"/>
      <c r="G58" s="180">
        <f>'将来負担比率（分子）の構造'!J$50</f>
        <v>2556</v>
      </c>
      <c r="H58" s="180"/>
      <c r="I58" s="180"/>
      <c r="J58" s="180">
        <f>'将来負担比率（分子）の構造'!K$50</f>
        <v>2568</v>
      </c>
      <c r="K58" s="180"/>
      <c r="L58" s="180"/>
      <c r="M58" s="180">
        <f>'将来負担比率（分子）の構造'!L$50</f>
        <v>2783</v>
      </c>
      <c r="N58" s="180"/>
      <c r="O58" s="180"/>
      <c r="P58" s="180">
        <f>'将来負担比率（分子）の構造'!M$50</f>
        <v>2073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960</v>
      </c>
      <c r="C62" s="180"/>
      <c r="D62" s="180"/>
      <c r="E62" s="180">
        <f>'将来負担比率（分子）の構造'!J$45</f>
        <v>986</v>
      </c>
      <c r="F62" s="180"/>
      <c r="G62" s="180"/>
      <c r="H62" s="180">
        <f>'将来負担比率（分子）の構造'!K$45</f>
        <v>888</v>
      </c>
      <c r="I62" s="180"/>
      <c r="J62" s="180"/>
      <c r="K62" s="180">
        <f>'将来負担比率（分子）の構造'!L$45</f>
        <v>828</v>
      </c>
      <c r="L62" s="180"/>
      <c r="M62" s="180"/>
      <c r="N62" s="180">
        <f>'将来負担比率（分子）の構造'!M$45</f>
        <v>776</v>
      </c>
      <c r="O62" s="180"/>
      <c r="P62" s="180"/>
    </row>
    <row r="63" spans="1:16" x14ac:dyDescent="0.15">
      <c r="A63" s="180" t="s">
        <v>34</v>
      </c>
      <c r="B63" s="180">
        <f>'将来負担比率（分子）の構造'!I$44</f>
        <v>348</v>
      </c>
      <c r="C63" s="180"/>
      <c r="D63" s="180"/>
      <c r="E63" s="180">
        <f>'将来負担比率（分子）の構造'!J$44</f>
        <v>319</v>
      </c>
      <c r="F63" s="180"/>
      <c r="G63" s="180"/>
      <c r="H63" s="180">
        <f>'将来負担比率（分子）の構造'!K$44</f>
        <v>276</v>
      </c>
      <c r="I63" s="180"/>
      <c r="J63" s="180"/>
      <c r="K63" s="180">
        <f>'将来負担比率（分子）の構造'!L$44</f>
        <v>230</v>
      </c>
      <c r="L63" s="180"/>
      <c r="M63" s="180"/>
      <c r="N63" s="180">
        <f>'将来負担比率（分子）の構造'!M$44</f>
        <v>184</v>
      </c>
      <c r="O63" s="180"/>
      <c r="P63" s="180"/>
    </row>
    <row r="64" spans="1:16" x14ac:dyDescent="0.15">
      <c r="A64" s="180" t="s">
        <v>33</v>
      </c>
      <c r="B64" s="180">
        <f>'将来負担比率（分子）の構造'!I$43</f>
        <v>4141</v>
      </c>
      <c r="C64" s="180"/>
      <c r="D64" s="180"/>
      <c r="E64" s="180">
        <f>'将来負担比率（分子）の構造'!J$43</f>
        <v>3788</v>
      </c>
      <c r="F64" s="180"/>
      <c r="G64" s="180"/>
      <c r="H64" s="180">
        <f>'将来負担比率（分子）の構造'!K$43</f>
        <v>3741</v>
      </c>
      <c r="I64" s="180"/>
      <c r="J64" s="180"/>
      <c r="K64" s="180">
        <f>'将来負担比率（分子）の構造'!L$43</f>
        <v>3651</v>
      </c>
      <c r="L64" s="180"/>
      <c r="M64" s="180"/>
      <c r="N64" s="180">
        <f>'将来負担比率（分子）の構造'!M$43</f>
        <v>3616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3551</v>
      </c>
      <c r="C66" s="180"/>
      <c r="D66" s="180"/>
      <c r="E66" s="180">
        <f>'将来負担比率（分子）の構造'!J$41</f>
        <v>3728</v>
      </c>
      <c r="F66" s="180"/>
      <c r="G66" s="180"/>
      <c r="H66" s="180">
        <f>'将来負担比率（分子）の構造'!K$41</f>
        <v>3718</v>
      </c>
      <c r="I66" s="180"/>
      <c r="J66" s="180"/>
      <c r="K66" s="180">
        <f>'将来負担比率（分子）の構造'!L$41</f>
        <v>3671</v>
      </c>
      <c r="L66" s="180"/>
      <c r="M66" s="180"/>
      <c r="N66" s="180">
        <f>'将来負担比率（分子）の構造'!M$41</f>
        <v>3621</v>
      </c>
      <c r="O66" s="180"/>
      <c r="P66" s="180"/>
    </row>
    <row r="67" spans="1:16" x14ac:dyDescent="0.15">
      <c r="A67" s="180" t="s">
        <v>75</v>
      </c>
      <c r="B67" s="180" t="e">
        <f>NA()</f>
        <v>#N/A</v>
      </c>
      <c r="C67" s="180">
        <f>IF(ISNUMBER('将来負担比率（分子）の構造'!I$53), IF('将来負担比率（分子）の構造'!I$53 &lt; 0, 0, '将来負担比率（分子）の構造'!I$53), NA())</f>
        <v>853</v>
      </c>
      <c r="D67" s="180" t="e">
        <f>NA()</f>
        <v>#N/A</v>
      </c>
      <c r="E67" s="180" t="e">
        <f>NA()</f>
        <v>#N/A</v>
      </c>
      <c r="F67" s="180">
        <f>IF(ISNUMBER('将来負担比率（分子）の構造'!J$53), IF('将来負担比率（分子）の構造'!J$53 &lt; 0, 0, '将来負担比率（分子）の構造'!J$53), NA())</f>
        <v>714</v>
      </c>
      <c r="G67" s="180" t="e">
        <f>NA()</f>
        <v>#N/A</v>
      </c>
      <c r="H67" s="180" t="e">
        <f>NA()</f>
        <v>#N/A</v>
      </c>
      <c r="I67" s="180">
        <f>IF(ISNUMBER('将来負担比率（分子）の構造'!K$53), IF('将来負担比率（分子）の構造'!K$53 &lt; 0, 0, '将来負担比率（分子）の構造'!K$53), NA())</f>
        <v>670</v>
      </c>
      <c r="J67" s="180" t="e">
        <f>NA()</f>
        <v>#N/A</v>
      </c>
      <c r="K67" s="180" t="e">
        <f>NA()</f>
        <v>#N/A</v>
      </c>
      <c r="L67" s="180">
        <f>IF(ISNUMBER('将来負担比率（分子）の構造'!L$53), IF('将来負担比率（分子）の構造'!L$53 &lt; 0, 0, '将来負担比率（分子）の構造'!L$53), NA())</f>
        <v>336</v>
      </c>
      <c r="M67" s="180" t="e">
        <f>NA()</f>
        <v>#N/A</v>
      </c>
      <c r="N67" s="180" t="e">
        <f>NA()</f>
        <v>#N/A</v>
      </c>
      <c r="O67" s="180">
        <f>IF(ISNUMBER('将来負担比率（分子）の構造'!M$53), IF('将来負担比率（分子）の構造'!M$53 &lt; 0, 0, '将来負担比率（分子）の構造'!M$53), NA())</f>
        <v>1003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1389</v>
      </c>
      <c r="C72" s="184">
        <f>基金残高に係る経年分析!G55</f>
        <v>1390</v>
      </c>
      <c r="D72" s="184">
        <f>基金残高に係る経年分析!H55</f>
        <v>838</v>
      </c>
    </row>
    <row r="73" spans="1:16" x14ac:dyDescent="0.15">
      <c r="A73" s="183" t="s">
        <v>78</v>
      </c>
      <c r="B73" s="184">
        <f>基金残高に係る経年分析!F56</f>
        <v>83</v>
      </c>
      <c r="C73" s="184">
        <f>基金残高に係る経年分析!G56</f>
        <v>83</v>
      </c>
      <c r="D73" s="184">
        <f>基金残高に係る経年分析!H56</f>
        <v>83</v>
      </c>
    </row>
    <row r="74" spans="1:16" x14ac:dyDescent="0.15">
      <c r="A74" s="183" t="s">
        <v>79</v>
      </c>
      <c r="B74" s="184">
        <f>基金残高に係る経年分析!F57</f>
        <v>866</v>
      </c>
      <c r="C74" s="184">
        <f>基金残高に係る経年分析!G57</f>
        <v>1049</v>
      </c>
      <c r="D74" s="184">
        <f>基金残高に係る経年分析!H57</f>
        <v>1179</v>
      </c>
    </row>
  </sheetData>
  <sheetProtection algorithmName="SHA-512" hashValue="yxP8KcjNVW/0Cs04Pw51Gy7zvdjnuO7wti6q2ThAwvZP48stcw28vSdNdmn/YNIaKVSOTRVoJHu5kim0Gp6Pgw==" saltValue="CfcJmRRIjVZDudnvQkv4n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2020-09-18T02:19:59Z</cp:lastPrinted>
  <dcterms:created xsi:type="dcterms:W3CDTF">2020-02-10T02:51:08Z</dcterms:created>
  <dcterms:modified xsi:type="dcterms:W3CDTF">2020-09-25T07:43:27Z</dcterms:modified>
  <cp:category/>
</cp:coreProperties>
</file>