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U35" i="10" l="1"/>
  <c r="U36" i="10" s="1"/>
  <c r="AM34" i="10"/>
  <c r="AM35" i="10" s="1"/>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BW42" i="10" s="1"/>
  <c r="CO34" i="10" l="1"/>
</calcChain>
</file>

<file path=xl/sharedStrings.xml><?xml version="1.0" encoding="utf-8"?>
<sst xmlns="http://schemas.openxmlformats.org/spreadsheetml/2006/main" count="1183" uniqueCount="630">
  <si>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</si>
  <si>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</si>
  <si>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</si>
  <si>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</si>
  <si>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</si>
  <si>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</si>
  <si>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</si>
  <si>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</si>
  <si>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</si>
  <si>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</si>
  <si>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</si>
  <si>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</si>
  <si>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</si>
  <si>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</si>
  <si>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</si>
  <si>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</si>
  <si>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</si>
  <si>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</si>
  <si>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</si>
  <si>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</si>
  <si>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</si>
  <si>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</si>
  <si>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</si>
  <si>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</si>
  <si>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</si>
  <si>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</si>
  <si>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</si>
  <si>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</si>
  <si>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</si>
  <si>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</si>
  <si>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</si>
  <si>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</si>
  <si>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</si>
  <si>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</si>
  <si>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</si>
  <si>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</si>
  <si>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</si>
  <si>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</si>
  <si>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</si>
  <si>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</si>
  <si>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</si>
  <si>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</si>
  <si>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</si>
  <si>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</si>
  <si>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</si>
  <si>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</si>
  <si>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</si>
  <si>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</si>
  <si>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</si>
  <si>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</si>
  <si>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</si>
  <si>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</si>
  <si>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</si>
  <si>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</si>
  <si>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</si>
  <si>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</si>
  <si>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</si>
  <si>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</si>
  <si>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</si>
  <si>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</si>
  <si>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</si>
  <si>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</si>
  <si>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</si>
  <si>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</si>
  <si>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</si>
  <si>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</si>
  <si>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</si>
  <si>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</si>
  <si>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</si>
  <si>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</si>
  <si>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</si>
  <si>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</si>
  <si>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</si>
  <si>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</si>
  <si>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</si>
  <si>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</si>
  <si>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</si>
  <si>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</si>
  <si>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</si>
  <si>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</si>
  <si>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</si>
  <si>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</si>
  <si>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</si>
  <si>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</si>
  <si>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</si>
  <si>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</si>
  <si>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</si>
  <si>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</si>
  <si>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</si>
  <si>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</si>
  <si>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</si>
  <si>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</si>
  <si>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</si>
  <si>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</si>
  <si>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</si>
  <si>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</si>
  <si>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</si>
  <si>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</si>
  <si>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</si>
  <si>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</si>
  <si>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かすみがうら市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</si>
  <si>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</si>
  <si>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</si>
  <si>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</si>
  <si>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</si>
  <si>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</si>
  <si>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</si>
  <si>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</si>
  <si>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</si>
  <si>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</si>
  <si>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</si>
  <si>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</si>
  <si>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</si>
  <si>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</si>
  <si>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</si>
  <si>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</si>
  <si>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</si>
  <si>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</si>
  <si>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</si>
  <si>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</si>
  <si>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</si>
  <si>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</si>
  <si>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</si>
  <si>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</si>
  <si>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</si>
  <si>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</si>
  <si>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</si>
  <si>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</si>
  <si>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</si>
  <si>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</si>
  <si>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</si>
  <si>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</si>
  <si>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</si>
  <si>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</si>
  <si>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</si>
  <si>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</si>
  <si>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</si>
  <si>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</si>
  <si>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</si>
  <si>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</si>
  <si>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</si>
  <si>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</si>
  <si>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</si>
  <si>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</si>
  <si>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</si>
  <si>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</si>
  <si>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</si>
  <si>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</si>
  <si>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</si>
  <si>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</si>
  <si>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</si>
  <si>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</si>
  <si>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</si>
  <si>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</si>
  <si>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</si>
  <si>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</si>
  <si>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</si>
  <si>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</si>
  <si>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</si>
  <si>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</si>
  <si>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</si>
  <si>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</si>
  <si>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</si>
  <si>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</si>
  <si>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</si>
  <si>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</si>
  <si>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</si>
  <si>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</si>
  <si>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</si>
  <si>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</si>
  <si>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</si>
  <si>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</si>
  <si>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</si>
  <si>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</si>
  <si>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</si>
  <si>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</si>
  <si>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</si>
  <si>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</si>
  <si>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</si>
  <si>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</si>
  <si>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</si>
  <si>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</si>
  <si>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</si>
  <si>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</si>
  <si>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</si>
  <si>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</si>
  <si>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</si>
  <si>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</si>
  <si>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</si>
  <si>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</si>
  <si>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</si>
  <si>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</si>
  <si>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</si>
  <si>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</si>
  <si>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</si>
  <si>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</si>
  <si>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</si>
  <si>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</si>
  <si>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</si>
  <si>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</si>
  <si>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</si>
  <si>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</si>
  <si>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</si>
  <si>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</si>
  <si>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</si>
  <si>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</si>
  <si>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</si>
  <si>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</si>
  <si>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</si>
  <si>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</si>
  <si>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</si>
  <si>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</si>
  <si>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</si>
  <si>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</si>
  <si>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</si>
  <si>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茨城県かすみがうら市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</si>
  <si>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</si>
  <si>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</si>
  <si>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</si>
  <si>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</si>
  <si>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</si>
  <si>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</si>
  <si>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</si>
  <si>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</si>
  <si>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</si>
  <si>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</si>
  <si>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</si>
  <si>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</si>
  <si>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</si>
  <si>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</si>
  <si>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</si>
  <si>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</si>
  <si>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</si>
  <si>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</si>
  <si>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</si>
  <si>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</si>
  <si>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</si>
  <si>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</si>
  <si>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</si>
  <si>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</si>
  <si>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</si>
  <si>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</si>
  <si>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</si>
  <si>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</si>
  <si>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</si>
  <si>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</si>
  <si>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</si>
  <si>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</si>
  <si>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</si>
  <si>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</si>
  <si>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</si>
  <si>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</si>
  <si>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</si>
  <si>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</si>
  <si>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</si>
  <si>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</si>
  <si>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</si>
  <si>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</si>
  <si>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</si>
  <si>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</si>
  <si>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</si>
  <si>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</si>
  <si>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</si>
  <si>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</si>
  <si>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</si>
  <si>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</si>
  <si>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</si>
  <si>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</si>
  <si>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</si>
  <si>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</si>
  <si>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</si>
  <si>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</si>
  <si>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</si>
  <si>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</si>
  <si>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</si>
  <si>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</si>
  <si>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</si>
  <si>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</si>
  <si>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</si>
  <si>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</si>
  <si>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</si>
  <si>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</si>
  <si>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</si>
  <si>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</si>
  <si>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</si>
  <si>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</si>
  <si>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</si>
  <si>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</si>
  <si>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</si>
  <si>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</si>
  <si>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</si>
  <si>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</si>
  <si>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</si>
  <si>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</si>
  <si>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</si>
  <si>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</si>
  <si>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</si>
  <si>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</si>
  <si>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</si>
  <si>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</si>
  <si>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</si>
  <si>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</si>
  <si>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</si>
  <si>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</si>
  <si>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</si>
  <si>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</si>
  <si>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</si>
  <si>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</si>
  <si>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</si>
  <si>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</si>
  <si>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</si>
  <si>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</si>
  <si>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</si>
  <si>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</si>
  <si>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</si>
  <si>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</si>
  <si>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</si>
  <si>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</si>
  <si>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</si>
  <si>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</si>
  <si>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</si>
  <si>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</si>
  <si>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</si>
  <si>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</si>
  <si>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</si>
  <si>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</si>
  <si>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</si>
  <si>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</si>
  <si>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</si>
  <si>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</si>
  <si>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</si>
  <si>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</si>
  <si>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</si>
  <si>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</si>
  <si>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</si>
  <si>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</si>
  <si>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</si>
  <si>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</si>
  <si>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</si>
  <si>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</si>
  <si>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</si>
  <si>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</si>
  <si>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</si>
  <si>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</si>
  <si>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</si>
  <si>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</si>
  <si>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</si>
  <si>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</si>
  <si>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</si>
  <si>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</si>
  <si>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</si>
  <si>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</si>
  <si>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</si>
  <si>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</si>
  <si>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</si>
  <si>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</si>
  <si>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</si>
  <si>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</si>
  <si>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</si>
  <si>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</si>
  <si>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</si>
  <si>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</si>
  <si>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</si>
  <si>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</si>
  <si>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</si>
  <si>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</si>
  <si>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</si>
  <si>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</si>
  <si>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茨城県かすみがうら市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</si>
  <si>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</si>
  <si>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</si>
  <si>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</si>
  <si>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</si>
  <si>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</si>
  <si>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</si>
  <si>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</si>
  <si>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</si>
  <si>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</si>
  <si>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</si>
  <si>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</si>
  <si>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</si>
  <si>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</si>
  <si>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</si>
  <si>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</si>
  <si>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</si>
  <si>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</si>
  <si>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</si>
  <si>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</si>
  <si>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</si>
  <si>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</si>
  <si>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</si>
  <si>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</si>
  <si>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</si>
  <si>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</si>
  <si>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</si>
  <si>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</si>
  <si>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</si>
  <si>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</si>
  <si>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</si>
  <si>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</si>
  <si>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</si>
  <si>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</si>
  <si>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</si>
  <si>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</si>
  <si>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</si>
  <si>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</si>
  <si>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</si>
  <si>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</si>
  <si>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</si>
  <si>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</si>
  <si>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</si>
  <si>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</si>
  <si>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</si>
  <si>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</si>
  <si>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</si>
  <si>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</si>
  <si>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</si>
  <si>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</si>
  <si>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</si>
  <si>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</si>
  <si>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</si>
  <si>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</si>
  <si>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</si>
  <si>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</si>
  <si>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</si>
  <si>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</si>
  <si>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</si>
  <si>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</si>
  <si>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</si>
  <si>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</si>
  <si>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</si>
  <si>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</si>
  <si>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</si>
  <si>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</si>
  <si>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</si>
  <si>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</si>
  <si>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</si>
  <si>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</si>
  <si>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</si>
  <si>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</si>
  <si>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</si>
  <si>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</si>
  <si>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</si>
  <si>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</si>
  <si>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</si>
  <si>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</si>
  <si>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</si>
  <si>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</si>
  <si>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</si>
  <si>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</si>
  <si>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</si>
  <si>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</si>
  <si>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</si>
  <si>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</si>
  <si>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</si>
  <si>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</si>
  <si>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</si>
  <si>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</si>
  <si>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</si>
  <si>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</si>
  <si>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</si>
  <si>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</si>
  <si>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</si>
  <si>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</si>
  <si>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</si>
  <si>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</si>
  <si>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</si>
  <si>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</si>
  <si>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</si>
  <si>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</si>
  <si>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</si>
  <si>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</si>
  <si>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</si>
  <si>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</si>
  <si>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</si>
  <si>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</si>
  <si>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</si>
  <si>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</si>
  <si>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</si>
  <si>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</si>
  <si>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</si>
  <si>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</si>
  <si>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</si>
  <si>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</si>
  <si>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</si>
  <si>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</si>
  <si>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</si>
  <si>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</si>
  <si>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</si>
  <si>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</si>
  <si>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</si>
  <si>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</si>
  <si>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</si>
  <si>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</si>
  <si>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</si>
  <si>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</si>
  <si>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</si>
  <si>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</si>
  <si>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</si>
  <si>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</si>
  <si>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</si>
  <si>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</si>
  <si>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</si>
  <si>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</si>
  <si>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</si>
  <si>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</si>
  <si>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</si>
  <si>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</si>
  <si>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</si>
  <si>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</si>
  <si>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</si>
  <si>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</si>
  <si>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</si>
  <si>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</si>
  <si>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</si>
  <si>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</si>
  <si>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</si>
  <si>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</si>
  <si>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</si>
  <si>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</si>
  <si>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</si>
  <si>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</si>
  <si>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</si>
  <si>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</si>
  <si>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</si>
  <si>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</si>
  <si>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</si>
  <si>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</si>
  <si>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</si>
  <si>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</si>
  <si>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</si>
  <si>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</si>
  <si>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</si>
  <si>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</si>
  <si>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</si>
  <si>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</si>
  <si>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</si>
  <si>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</si>
  <si>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</si>
  <si>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</si>
  <si>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</si>
  <si>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</si>
  <si>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</si>
  <si>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</si>
  <si>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</si>
  <si>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</si>
  <si>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</si>
  <si>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</si>
  <si>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</si>
  <si>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</si>
  <si>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</si>
  <si>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</si>
  <si>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</si>
  <si>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</si>
  <si>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</si>
  <si>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</si>
  <si>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</si>
  <si>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</si>
  <si>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</si>
  <si>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</si>
  <si>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</si>
  <si>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</si>
  <si>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</si>
  <si>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</si>
  <si>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</si>
  <si>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</si>
  <si>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</si>
  <si>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</si>
  <si>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</si>
  <si>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</si>
  <si>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0.89</t>
  </si>
  <si>
    <t>▲ 7.08</t>
  </si>
  <si>
    <t>▲ 2.31</t>
  </si>
  <si>
    <t>▲ 4.54</t>
  </si>
  <si>
    <t>水道事業会計</t>
  </si>
  <si>
    <t>一般会計</t>
  </si>
  <si>
    <t>下水道事業会計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</si>
  <si>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</si>
  <si>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</si>
  <si>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</si>
  <si>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</si>
  <si>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</si>
  <si>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</si>
  <si>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</si>
  <si>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</si>
  <si>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</si>
  <si>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</si>
  <si>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</si>
  <si>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湖北環境衛生組合</t>
    <rPh sb="0" eb="2">
      <t>コホク</t>
    </rPh>
    <rPh sb="2" eb="4">
      <t>カンキョウ</t>
    </rPh>
    <rPh sb="4" eb="6">
      <t>エイセイ</t>
    </rPh>
    <rPh sb="6" eb="8">
      <t>クミアイ</t>
    </rPh>
    <phoneticPr fontId="2"/>
  </si>
  <si>
    <t>霞台厚生施設組合</t>
    <rPh sb="0" eb="2">
      <t>カスミダイ</t>
    </rPh>
    <rPh sb="2" eb="4">
      <t>コウセイ</t>
    </rPh>
    <rPh sb="4" eb="6">
      <t>シセツ</t>
    </rPh>
    <rPh sb="6" eb="8">
      <t>クミアイ</t>
    </rPh>
    <phoneticPr fontId="2"/>
  </si>
  <si>
    <t>茨城県市町村総合事務組合（一般会計）</t>
    <rPh sb="0" eb="2">
      <t>イバラキ</t>
    </rPh>
    <rPh sb="2" eb="3">
      <t>ケン</t>
    </rPh>
    <rPh sb="3" eb="6">
      <t>シチョウソン</t>
    </rPh>
    <rPh sb="6" eb="8">
      <t>ソウゴウ</t>
    </rPh>
    <rPh sb="8" eb="10">
      <t>ジム</t>
    </rPh>
    <rPh sb="10" eb="12">
      <t>クミアイ</t>
    </rPh>
    <rPh sb="13" eb="15">
      <t>イッパン</t>
    </rPh>
    <rPh sb="15" eb="17">
      <t>カイケイ</t>
    </rPh>
    <phoneticPr fontId="2"/>
  </si>
  <si>
    <t>茨城県市町村総合事務組合（特別会計）</t>
    <rPh sb="0" eb="2">
      <t>イバラキ</t>
    </rPh>
    <rPh sb="2" eb="3">
      <t>ケン</t>
    </rPh>
    <rPh sb="3" eb="6">
      <t>シチョウソン</t>
    </rPh>
    <rPh sb="6" eb="8">
      <t>ソウゴウ</t>
    </rPh>
    <rPh sb="8" eb="10">
      <t>ジム</t>
    </rPh>
    <rPh sb="10" eb="12">
      <t>クミアイ</t>
    </rPh>
    <rPh sb="13" eb="15">
      <t>トクベツ</t>
    </rPh>
    <rPh sb="15" eb="17">
      <t>カイケイ</t>
    </rPh>
    <phoneticPr fontId="2"/>
  </si>
  <si>
    <t>石岡地方斎場組合</t>
    <rPh sb="0" eb="2">
      <t>イシオカ</t>
    </rPh>
    <rPh sb="2" eb="4">
      <t>チホウ</t>
    </rPh>
    <rPh sb="4" eb="6">
      <t>サイジョウ</t>
    </rPh>
    <rPh sb="6" eb="8">
      <t>クミアイ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</si>
  <si>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</si>
  <si>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2">
      <t>イバラキ</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</si>
  <si>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茨城県後期高齢者医療広域連合（特別会計）</t>
    <rPh sb="0" eb="2">
      <t>イバラキ</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</si>
  <si>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2"/>
  </si>
  <si>
    <t>かすみがうら未来づくりカンパニー</t>
    <rPh sb="6" eb="8">
      <t>ミライ</t>
    </rPh>
    <phoneticPr fontId="2"/>
  </si>
  <si>
    <t>霞ヶ浦水質浄化対策基金</t>
    <rPh sb="0" eb="11">
      <t>カスミガウラスイシツジョウカタイサクキキン</t>
    </rPh>
    <phoneticPr fontId="2"/>
  </si>
  <si>
    <t>地域福祉基金</t>
    <rPh sb="0" eb="2">
      <t>チイキ</t>
    </rPh>
    <rPh sb="2" eb="4">
      <t>フクシ</t>
    </rPh>
    <rPh sb="4" eb="6">
      <t>キキン</t>
    </rPh>
    <phoneticPr fontId="2"/>
  </si>
  <si>
    <t>公共施設等整備基金</t>
    <rPh sb="0" eb="2">
      <t>コウキョウ</t>
    </rPh>
    <rPh sb="2" eb="4">
      <t>シセツ</t>
    </rPh>
    <rPh sb="4" eb="5">
      <t>トウ</t>
    </rPh>
    <rPh sb="5" eb="7">
      <t>セイビ</t>
    </rPh>
    <rPh sb="7" eb="9">
      <t>キキン</t>
    </rPh>
    <phoneticPr fontId="2"/>
  </si>
  <si>
    <t>地域づくり基金</t>
    <rPh sb="0" eb="2">
      <t>チイキ</t>
    </rPh>
    <rPh sb="5" eb="7">
      <t>キキン</t>
    </rPh>
    <phoneticPr fontId="2"/>
  </si>
  <si>
    <t>地域振興基金</t>
    <rPh sb="0" eb="2">
      <t>チイキ</t>
    </rPh>
    <rPh sb="2" eb="4">
      <t>シンコウ</t>
    </rPh>
    <rPh sb="4" eb="6">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</si>
  <si>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</si>
  <si>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</si>
  <si>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</si>
  <si>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</si>
  <si>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</si>
  <si>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</si>
  <si>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</si>
  <si>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</si>
  <si>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</si>
  <si>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</si>
  <si>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</si>
  <si>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</si>
  <si>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 </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</si>
  <si>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</si>
  <si>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</si>
  <si>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</si>
  <si>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</si>
  <si>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</si>
  <si>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</si>
  <si>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</si>
  <si>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</si>
  <si>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</si>
  <si>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</si>
  <si>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</si>
  <si>
    <t xml:space="preserve"> </t>
    <phoneticPr fontId="5"/>
  </si>
  <si>
    <t>　将来負担比率については、継続的に神立駅周辺整備事業や教育施設整備事業など大型事業を実施しているため、類似団体平均より39.0ポイント上回っている。
　有形固定資産減価償却率については、50.0パーセントを超えており、今後も将来負担比率の推移に注視しつつ、公共施設等マネジメント計画に基づき、老朽化対策に積極的に取り組んでいく。</t>
    <rPh sb="27" eb="29">
      <t>キョウイク</t>
    </rPh>
    <rPh sb="29" eb="31">
      <t>シセツ</t>
    </rPh>
    <rPh sb="152" eb="155">
      <t>セッキョクテキ</t>
    </rPh>
    <rPh sb="156" eb="157">
      <t>ト</t>
    </rPh>
    <rPh sb="158" eb="159">
      <t>ク</t>
    </rPh>
    <phoneticPr fontId="5"/>
  </si>
  <si>
    <t>　将来負担比率については、教育施設整備など、大規模事業を実施していることから令和3年度と比較し3.2ポイント増加となっている。類似団体と比較しても、依然として高い傾向にある。
　実質公債費比率については、下水道事業会計等の償還が進んだため、令和3年度と比較し0.2ポイント減少している。今後公共施設等マネジメント計画等をもとに施設の除却や集約化を実施しながら、事業の年度間の平準化・抑制を図りつつ、事務の効率化など積極的な業務改善の推進に努めていく。</t>
    <rPh sb="13" eb="15">
      <t>キョウイク</t>
    </rPh>
    <rPh sb="15" eb="17">
      <t>シセツ</t>
    </rPh>
    <rPh sb="54" eb="56">
      <t>ゾウカ</t>
    </rPh>
    <rPh sb="102" eb="105">
      <t>ゲスイドウ</t>
    </rPh>
    <rPh sb="105" eb="107">
      <t>ジギョウ</t>
    </rPh>
    <rPh sb="107" eb="109">
      <t>カイケイ</t>
    </rPh>
    <rPh sb="109" eb="110">
      <t>トウ</t>
    </rPh>
    <rPh sb="111" eb="113">
      <t>ショウカン</t>
    </rPh>
    <rPh sb="114" eb="115">
      <t>スス</t>
    </rPh>
    <rPh sb="136" eb="138">
      <t>ゲンショウ</t>
    </rPh>
    <rPh sb="173" eb="17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</si>
</sst>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407A-479D-89C4-3D2171FF3D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38554</c:v>
                </c:pt>
                <c:pt idx="1">
                  <c:v>51942</c:v>
                </c:pt>
                <c:pt idx="2">
                  <c:v>52229</c:v>
                </c:pt>
                <c:pt idx="3">
                  <c:v>88344</c:v>
                </c:pt>
                <c:pt idx="4">
                  <c:v>78553</c:v>
                </c:pt>
              </c:numCache>
            </c:numRef>
          </c:val>
          <c:smooth val="0"/>
          <c:extLst>
            <c:ext xmlns:c16="http://schemas.microsoft.com/office/drawing/2014/chart" uri="{C3380CC4-5D6E-409C-BE32-E72D297353CC}">
              <c16:uniqueId val="{00000001-407A-479D-89C4-3D2171FF3D8E}"/>
            </c:ext>
          </c:extLst>
        </c:ser>
        <c:dLbls>
          <c:showLegendKey val="0"/>
          <c:showVal val="0"/>
          <c:showCatName val="0"/>
          <c:showSerName val="0"/>
          <c:showPercent val="0"/>
          <c:showBubbleSize val="0"/>
        </c:dLbls>
        <c:marker val="1"/>
        <c:smooth val="0"/>
        <c:axId val="532608488"/>
        <c:axId val="646953280"/>
      </c:lineChart>
      <c:catAx>
        <c:axId val="532608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6953280"/>
        <c:crosses val="autoZero"/>
        <c:auto val="1"/>
        <c:lblAlgn val="ctr"/>
        <c:lblOffset val="100"/>
        <c:tickLblSkip val="1"/>
        <c:tickMarkSkip val="1"/>
        <c:noMultiLvlLbl val="0"/>
      </c:catAx>
      <c:valAx>
        <c:axId val="6469532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2608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8.85</c:v>
                </c:pt>
                <c:pt idx="1">
                  <c:v>4.58</c:v>
                </c:pt>
                <c:pt idx="2">
                  <c:v>4.78</c:v>
                </c:pt>
                <c:pt idx="3">
                  <c:v>10.220000000000001</c:v>
                </c:pt>
                <c:pt idx="4">
                  <c:v>5.93</c:v>
                </c:pt>
              </c:numCache>
            </c:numRef>
          </c:val>
          <c:extLst>
            <c:ext xmlns:c16="http://schemas.microsoft.com/office/drawing/2014/chart" uri="{C3380CC4-5D6E-409C-BE32-E72D297353CC}">
              <c16:uniqueId val="{00000000-5993-4FD6-9B4D-43E191E885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16.78</c:v>
                </c:pt>
                <c:pt idx="1">
                  <c:v>14.14</c:v>
                </c:pt>
                <c:pt idx="2">
                  <c:v>11.01</c:v>
                </c:pt>
                <c:pt idx="3">
                  <c:v>10.69</c:v>
                </c:pt>
                <c:pt idx="4">
                  <c:v>10.97</c:v>
                </c:pt>
              </c:numCache>
            </c:numRef>
          </c:val>
          <c:extLst>
            <c:ext xmlns:c16="http://schemas.microsoft.com/office/drawing/2014/chart" uri="{C3380CC4-5D6E-409C-BE32-E72D297353CC}">
              <c16:uniqueId val="{00000001-5993-4FD6-9B4D-43E191E885E3}"/>
            </c:ext>
          </c:extLst>
        </c:ser>
        <c:dLbls>
          <c:showLegendKey val="0"/>
          <c:showVal val="0"/>
          <c:showCatName val="0"/>
          <c:showSerName val="0"/>
          <c:showPercent val="0"/>
          <c:showBubbleSize val="0"/>
        </c:dLbls>
        <c:gapWidth val="250"/>
        <c:overlap val="100"/>
        <c:axId val="646949360"/>
        <c:axId val="64695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-0.89</c:v>
                </c:pt>
                <c:pt idx="1">
                  <c:v>-7.08</c:v>
                </c:pt>
                <c:pt idx="2">
                  <c:v>-2.31</c:v>
                </c:pt>
                <c:pt idx="3">
                  <c:v>5.73</c:v>
                </c:pt>
                <c:pt idx="4">
                  <c:v>-4.54</c:v>
                </c:pt>
              </c:numCache>
            </c:numRef>
          </c:val>
          <c:smooth val="0"/>
          <c:extLst>
            <c:ext xmlns:c16="http://schemas.microsoft.com/office/drawing/2014/chart" uri="{C3380CC4-5D6E-409C-BE32-E72D297353CC}">
              <c16:uniqueId val="{00000002-5993-4FD6-9B4D-43E191E885E3}"/>
            </c:ext>
          </c:extLst>
        </c:ser>
        <c:dLbls>
          <c:showLegendKey val="0"/>
          <c:showVal val="0"/>
          <c:showCatName val="0"/>
          <c:showSerName val="0"/>
          <c:showPercent val="0"/>
          <c:showBubbleSize val="0"/>
        </c:dLbls>
        <c:marker val="1"/>
        <c:smooth val="0"/>
        <c:axId val="646949360"/>
        <c:axId val="646954848"/>
      </c:lineChart>
      <c:catAx>
        <c:axId val="64694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46954848"/>
        <c:crosses val="autoZero"/>
        <c:auto val="1"/>
        <c:lblAlgn val="ctr"/>
        <c:lblOffset val="100"/>
        <c:tickLblSkip val="1"/>
        <c:tickMarkSkip val="1"/>
        <c:noMultiLvlLbl val="0"/>
      </c:catAx>
      <c:valAx>
        <c:axId val="64695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694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C4-4AAE-A044-233AB6AF3F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C4-4AAE-A044-233AB6AF3F6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0C4-4AAE-A044-233AB6AF3F6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0C4-4AAE-A044-233AB6AF3F6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0.06</c:v>
                </c:pt>
                <c:pt idx="6">
                  <c:v>#N/A</c:v>
                </c:pt>
                <c:pt idx="7">
                  <c:v>0.14000000000000001</c:v>
                </c:pt>
                <c:pt idx="8">
                  <c:v>#N/A</c:v>
                </c:pt>
                <c:pt idx="9">
                  <c:v>0.09</c:v>
                </c:pt>
              </c:numCache>
            </c:numRef>
          </c:val>
          <c:extLst>
            <c:ext xmlns:c16="http://schemas.microsoft.com/office/drawing/2014/chart" uri="{C3380CC4-5D6E-409C-BE32-E72D297353CC}">
              <c16:uniqueId val="{00000004-80C4-4AAE-A044-233AB6AF3F6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0.17</c:v>
                </c:pt>
                <c:pt idx="2">
                  <c:v>#N/A</c:v>
                </c:pt>
                <c:pt idx="3">
                  <c:v>0.55000000000000004</c:v>
                </c:pt>
                <c:pt idx="4">
                  <c:v>#N/A</c:v>
                </c:pt>
                <c:pt idx="5">
                  <c:v>0.55000000000000004</c:v>
                </c:pt>
                <c:pt idx="6">
                  <c:v>#N/A</c:v>
                </c:pt>
                <c:pt idx="7">
                  <c:v>1</c:v>
                </c:pt>
                <c:pt idx="8">
                  <c:v>#N/A</c:v>
                </c:pt>
                <c:pt idx="9">
                  <c:v>0.28000000000000003</c:v>
                </c:pt>
              </c:numCache>
            </c:numRef>
          </c:val>
          <c:extLst>
            <c:ext xmlns:c16="http://schemas.microsoft.com/office/drawing/2014/chart" uri="{C3380CC4-5D6E-409C-BE32-E72D297353CC}">
              <c16:uniqueId val="{00000005-80C4-4AAE-A044-233AB6AF3F6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0.72</c:v>
                </c:pt>
                <c:pt idx="2">
                  <c:v>#N/A</c:v>
                </c:pt>
                <c:pt idx="3">
                  <c:v>0.34</c:v>
                </c:pt>
                <c:pt idx="4">
                  <c:v>#N/A</c:v>
                </c:pt>
                <c:pt idx="5">
                  <c:v>0.28999999999999998</c:v>
                </c:pt>
                <c:pt idx="6">
                  <c:v>#N/A</c:v>
                </c:pt>
                <c:pt idx="7">
                  <c:v>0.83</c:v>
                </c:pt>
                <c:pt idx="8">
                  <c:v>#N/A</c:v>
                </c:pt>
                <c:pt idx="9">
                  <c:v>0.7</c:v>
                </c:pt>
              </c:numCache>
            </c:numRef>
          </c:val>
          <c:extLst>
            <c:ext xmlns:c16="http://schemas.microsoft.com/office/drawing/2014/chart" uri="{C3380CC4-5D6E-409C-BE32-E72D297353CC}">
              <c16:uniqueId val="{00000006-80C4-4AAE-A044-233AB6AF3F6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1.21</c:v>
                </c:pt>
                <c:pt idx="4">
                  <c:v>#N/A</c:v>
                </c:pt>
                <c:pt idx="5">
                  <c:v>1.63</c:v>
                </c:pt>
                <c:pt idx="6">
                  <c:v>#N/A</c:v>
                </c:pt>
                <c:pt idx="7">
                  <c:v>2.1</c:v>
                </c:pt>
                <c:pt idx="8">
                  <c:v>#N/A</c:v>
                </c:pt>
                <c:pt idx="9">
                  <c:v>2.4500000000000002</c:v>
                </c:pt>
              </c:numCache>
            </c:numRef>
          </c:val>
          <c:extLst>
            <c:ext xmlns:c16="http://schemas.microsoft.com/office/drawing/2014/chart" uri="{C3380CC4-5D6E-409C-BE32-E72D297353CC}">
              <c16:uniqueId val="{00000007-80C4-4AAE-A044-233AB6AF3F6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8.84</c:v>
                </c:pt>
                <c:pt idx="2">
                  <c:v>#N/A</c:v>
                </c:pt>
                <c:pt idx="3">
                  <c:v>4.58</c:v>
                </c:pt>
                <c:pt idx="4">
                  <c:v>#N/A</c:v>
                </c:pt>
                <c:pt idx="5">
                  <c:v>4.7699999999999996</c:v>
                </c:pt>
                <c:pt idx="6">
                  <c:v>#N/A</c:v>
                </c:pt>
                <c:pt idx="7">
                  <c:v>10.220000000000001</c:v>
                </c:pt>
                <c:pt idx="8">
                  <c:v>#N/A</c:v>
                </c:pt>
                <c:pt idx="9">
                  <c:v>5.93</c:v>
                </c:pt>
              </c:numCache>
            </c:numRef>
          </c:val>
          <c:extLst>
            <c:ext xmlns:c16="http://schemas.microsoft.com/office/drawing/2014/chart" uri="{C3380CC4-5D6E-409C-BE32-E72D297353CC}">
              <c16:uniqueId val="{00000008-80C4-4AAE-A044-233AB6AF3F6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6.98</c:v>
                </c:pt>
                <c:pt idx="2">
                  <c:v>#N/A</c:v>
                </c:pt>
                <c:pt idx="3">
                  <c:v>7.4</c:v>
                </c:pt>
                <c:pt idx="4">
                  <c:v>#N/A</c:v>
                </c:pt>
                <c:pt idx="5">
                  <c:v>7.38</c:v>
                </c:pt>
                <c:pt idx="6">
                  <c:v>#N/A</c:v>
                </c:pt>
                <c:pt idx="7">
                  <c:v>6.22</c:v>
                </c:pt>
                <c:pt idx="8">
                  <c:v>#N/A</c:v>
                </c:pt>
                <c:pt idx="9">
                  <c:v>6.6</c:v>
                </c:pt>
              </c:numCache>
            </c:numRef>
          </c:val>
          <c:extLst>
            <c:ext xmlns:c16="http://schemas.microsoft.com/office/drawing/2014/chart" uri="{C3380CC4-5D6E-409C-BE32-E72D297353CC}">
              <c16:uniqueId val="{00000009-80C4-4AAE-A044-233AB6AF3F6B}"/>
            </c:ext>
          </c:extLst>
        </c:ser>
        <c:dLbls>
          <c:showLegendKey val="0"/>
          <c:showVal val="0"/>
          <c:showCatName val="0"/>
          <c:showSerName val="0"/>
          <c:showPercent val="0"/>
          <c:showBubbleSize val="0"/>
        </c:dLbls>
        <c:gapWidth val="150"/>
        <c:overlap val="100"/>
        <c:axId val="646953672"/>
        <c:axId val="646954064"/>
      </c:barChart>
      <c:catAx>
        <c:axId val="646953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6954064"/>
        <c:crosses val="autoZero"/>
        <c:auto val="1"/>
        <c:lblAlgn val="ctr"/>
        <c:lblOffset val="100"/>
        <c:tickLblSkip val="1"/>
        <c:tickMarkSkip val="1"/>
        <c:noMultiLvlLbl val="0"/>
      </c:catAx>
      <c:valAx>
        <c:axId val="64695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6953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1866</c:v>
                </c:pt>
                <c:pt idx="5">
                  <c:v>1871</c:v>
                </c:pt>
                <c:pt idx="8">
                  <c:v>1892</c:v>
                </c:pt>
                <c:pt idx="11">
                  <c:v>1883</c:v>
                </c:pt>
                <c:pt idx="14">
                  <c:v>1829</c:v>
                </c:pt>
              </c:numCache>
            </c:numRef>
          </c:val>
          <c:extLst>
            <c:ext xmlns:c16="http://schemas.microsoft.com/office/drawing/2014/chart" uri="{C3380CC4-5D6E-409C-BE32-E72D297353CC}">
              <c16:uniqueId val="{00000000-6831-4B91-BDDA-3CDEE2CC40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31-4B91-BDDA-3CDEE2CC40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31-4B91-BDDA-3CDEE2CC40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c:v>
                </c:pt>
                <c:pt idx="3">
                  <c:v>16</c:v>
                </c:pt>
                <c:pt idx="6">
                  <c:v>0</c:v>
                </c:pt>
                <c:pt idx="9">
                  <c:v>0</c:v>
                </c:pt>
                <c:pt idx="12">
                  <c:v>0</c:v>
                </c:pt>
              </c:numCache>
            </c:numRef>
          </c:val>
          <c:extLst>
            <c:ext xmlns:c16="http://schemas.microsoft.com/office/drawing/2014/chart" uri="{C3380CC4-5D6E-409C-BE32-E72D297353CC}">
              <c16:uniqueId val="{00000003-6831-4B91-BDDA-3CDEE2CC40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778</c:v>
                </c:pt>
                <c:pt idx="3">
                  <c:v>785</c:v>
                </c:pt>
                <c:pt idx="6">
                  <c:v>793</c:v>
                </c:pt>
                <c:pt idx="9">
                  <c:v>799</c:v>
                </c:pt>
                <c:pt idx="12">
                  <c:v>733</c:v>
                </c:pt>
              </c:numCache>
            </c:numRef>
          </c:val>
          <c:extLst>
            <c:ext xmlns:c16="http://schemas.microsoft.com/office/drawing/2014/chart" uri="{C3380CC4-5D6E-409C-BE32-E72D297353CC}">
              <c16:uniqueId val="{00000004-6831-4B91-BDDA-3CDEE2CC40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20</c:v>
                </c:pt>
                <c:pt idx="3">
                  <c:v>10</c:v>
                </c:pt>
                <c:pt idx="6">
                  <c:v>0</c:v>
                </c:pt>
                <c:pt idx="9">
                  <c:v>0</c:v>
                </c:pt>
                <c:pt idx="12">
                  <c:v>0</c:v>
                </c:pt>
              </c:numCache>
            </c:numRef>
          </c:val>
          <c:extLst>
            <c:ext xmlns:c16="http://schemas.microsoft.com/office/drawing/2014/chart" uri="{C3380CC4-5D6E-409C-BE32-E72D297353CC}">
              <c16:uniqueId val="{00000005-6831-4B91-BDDA-3CDEE2CC40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31-4B91-BDDA-3CDEE2CC40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1799</c:v>
                </c:pt>
                <c:pt idx="3">
                  <c:v>1930</c:v>
                </c:pt>
                <c:pt idx="6">
                  <c:v>2045</c:v>
                </c:pt>
                <c:pt idx="9">
                  <c:v>2018</c:v>
                </c:pt>
                <c:pt idx="12">
                  <c:v>1958</c:v>
                </c:pt>
              </c:numCache>
            </c:numRef>
          </c:val>
          <c:extLst>
            <c:ext xmlns:c16="http://schemas.microsoft.com/office/drawing/2014/chart" uri="{C3380CC4-5D6E-409C-BE32-E72D297353CC}">
              <c16:uniqueId val="{00000007-6831-4B91-BDDA-3CDEE2CC40EB}"/>
            </c:ext>
          </c:extLst>
        </c:ser>
        <c:dLbls>
          <c:showLegendKey val="0"/>
          <c:showVal val="0"/>
          <c:showCatName val="0"/>
          <c:showSerName val="0"/>
          <c:showPercent val="0"/>
          <c:showBubbleSize val="0"/>
        </c:dLbls>
        <c:gapWidth val="100"/>
        <c:overlap val="100"/>
        <c:axId val="646948968"/>
        <c:axId val="646949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753</c:v>
                </c:pt>
                <c:pt idx="2">
                  <c:v>#N/A</c:v>
                </c:pt>
                <c:pt idx="3">
                  <c:v>#N/A</c:v>
                </c:pt>
                <c:pt idx="4">
                  <c:v>870</c:v>
                </c:pt>
                <c:pt idx="5">
                  <c:v>#N/A</c:v>
                </c:pt>
                <c:pt idx="6">
                  <c:v>#N/A</c:v>
                </c:pt>
                <c:pt idx="7">
                  <c:v>946</c:v>
                </c:pt>
                <c:pt idx="8">
                  <c:v>#N/A</c:v>
                </c:pt>
                <c:pt idx="9">
                  <c:v>#N/A</c:v>
                </c:pt>
                <c:pt idx="10">
                  <c:v>934</c:v>
                </c:pt>
                <c:pt idx="11">
                  <c:v>#N/A</c:v>
                </c:pt>
                <c:pt idx="12">
                  <c:v>#N/A</c:v>
                </c:pt>
                <c:pt idx="13">
                  <c:v>862</c:v>
                </c:pt>
                <c:pt idx="14">
                  <c:v>#N/A</c:v>
                </c:pt>
              </c:numCache>
            </c:numRef>
          </c:val>
          <c:smooth val="0"/>
          <c:extLst>
            <c:ext xmlns:c16="http://schemas.microsoft.com/office/drawing/2014/chart" uri="{C3380CC4-5D6E-409C-BE32-E72D297353CC}">
              <c16:uniqueId val="{00000008-6831-4B91-BDDA-3CDEE2CC40EB}"/>
            </c:ext>
          </c:extLst>
        </c:ser>
        <c:dLbls>
          <c:showLegendKey val="0"/>
          <c:showVal val="0"/>
          <c:showCatName val="0"/>
          <c:showSerName val="0"/>
          <c:showPercent val="0"/>
          <c:showBubbleSize val="0"/>
        </c:dLbls>
        <c:marker val="1"/>
        <c:smooth val="0"/>
        <c:axId val="646948968"/>
        <c:axId val="646949752"/>
      </c:lineChart>
      <c:catAx>
        <c:axId val="646948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6949752"/>
        <c:crosses val="autoZero"/>
        <c:auto val="1"/>
        <c:lblAlgn val="ctr"/>
        <c:lblOffset val="100"/>
        <c:tickLblSkip val="1"/>
        <c:tickMarkSkip val="1"/>
        <c:noMultiLvlLbl val="0"/>
      </c:catAx>
      <c:valAx>
        <c:axId val="646949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6948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20012</c:v>
                </c:pt>
                <c:pt idx="5">
                  <c:v>18992</c:v>
                </c:pt>
                <c:pt idx="8">
                  <c:v>18527</c:v>
                </c:pt>
                <c:pt idx="11">
                  <c:v>17970</c:v>
                </c:pt>
                <c:pt idx="14">
                  <c:v>17016</c:v>
                </c:pt>
              </c:numCache>
            </c:numRef>
          </c:val>
          <c:extLst>
            <c:ext xmlns:c16="http://schemas.microsoft.com/office/drawing/2014/chart" uri="{C3380CC4-5D6E-409C-BE32-E72D297353CC}">
              <c16:uniqueId val="{00000000-536F-40A1-A4B1-0E522D8253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576</c:v>
                </c:pt>
                <c:pt idx="5">
                  <c:v>488</c:v>
                </c:pt>
                <c:pt idx="8">
                  <c:v>396</c:v>
                </c:pt>
                <c:pt idx="11">
                  <c:v>308</c:v>
                </c:pt>
                <c:pt idx="14">
                  <c:v>222</c:v>
                </c:pt>
              </c:numCache>
            </c:numRef>
          </c:val>
          <c:extLst>
            <c:ext xmlns:c16="http://schemas.microsoft.com/office/drawing/2014/chart" uri="{C3380CC4-5D6E-409C-BE32-E72D297353CC}">
              <c16:uniqueId val="{00000001-536F-40A1-A4B1-0E522D8253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6494</c:v>
                </c:pt>
                <c:pt idx="5">
                  <c:v>6319</c:v>
                </c:pt>
                <c:pt idx="8">
                  <c:v>5802</c:v>
                </c:pt>
                <c:pt idx="11">
                  <c:v>5805</c:v>
                </c:pt>
                <c:pt idx="14">
                  <c:v>5806</c:v>
                </c:pt>
              </c:numCache>
            </c:numRef>
          </c:val>
          <c:extLst>
            <c:ext xmlns:c16="http://schemas.microsoft.com/office/drawing/2014/chart" uri="{C3380CC4-5D6E-409C-BE32-E72D297353CC}">
              <c16:uniqueId val="{00000002-536F-40A1-A4B1-0E522D8253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6F-40A1-A4B1-0E522D8253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6F-40A1-A4B1-0E522D8253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5-536F-40A1-A4B1-0E522D8253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3423</c:v>
                </c:pt>
                <c:pt idx="3">
                  <c:v>3372</c:v>
                </c:pt>
                <c:pt idx="6">
                  <c:v>2153</c:v>
                </c:pt>
                <c:pt idx="9">
                  <c:v>2115</c:v>
                </c:pt>
                <c:pt idx="12">
                  <c:v>2116</c:v>
                </c:pt>
              </c:numCache>
            </c:numRef>
          </c:val>
          <c:extLst>
            <c:ext xmlns:c16="http://schemas.microsoft.com/office/drawing/2014/chart" uri="{C3380CC4-5D6E-409C-BE32-E72D297353CC}">
              <c16:uniqueId val="{00000006-536F-40A1-A4B1-0E522D8253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7-536F-40A1-A4B1-0E522D8253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8777</c:v>
                </c:pt>
                <c:pt idx="3">
                  <c:v>8169</c:v>
                </c:pt>
                <c:pt idx="6">
                  <c:v>7536</c:v>
                </c:pt>
                <c:pt idx="9">
                  <c:v>6918</c:v>
                </c:pt>
                <c:pt idx="12">
                  <c:v>6214</c:v>
                </c:pt>
              </c:numCache>
            </c:numRef>
          </c:val>
          <c:extLst>
            <c:ext xmlns:c16="http://schemas.microsoft.com/office/drawing/2014/chart" uri="{C3380CC4-5D6E-409C-BE32-E72D297353CC}">
              <c16:uniqueId val="{00000008-536F-40A1-A4B1-0E522D8253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36F-40A1-A4B1-0E522D8253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19981</c:v>
                </c:pt>
                <c:pt idx="3">
                  <c:v>19470</c:v>
                </c:pt>
                <c:pt idx="6">
                  <c:v>19321</c:v>
                </c:pt>
                <c:pt idx="9">
                  <c:v>20123</c:v>
                </c:pt>
                <c:pt idx="12">
                  <c:v>19973</c:v>
                </c:pt>
              </c:numCache>
            </c:numRef>
          </c:val>
          <c:extLst>
            <c:ext xmlns:c16="http://schemas.microsoft.com/office/drawing/2014/chart" uri="{C3380CC4-5D6E-409C-BE32-E72D297353CC}">
              <c16:uniqueId val="{0000000A-536F-40A1-A4B1-0E522D825393}"/>
            </c:ext>
          </c:extLst>
        </c:ser>
        <c:dLbls>
          <c:showLegendKey val="0"/>
          <c:showVal val="0"/>
          <c:showCatName val="0"/>
          <c:showSerName val="0"/>
          <c:showPercent val="0"/>
          <c:showBubbleSize val="0"/>
        </c:dLbls>
        <c:gapWidth val="100"/>
        <c:overlap val="100"/>
        <c:axId val="646948184"/>
        <c:axId val="646950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5113</c:v>
                </c:pt>
                <c:pt idx="2">
                  <c:v>#N/A</c:v>
                </c:pt>
                <c:pt idx="3">
                  <c:v>#N/A</c:v>
                </c:pt>
                <c:pt idx="4">
                  <c:v>5212</c:v>
                </c:pt>
                <c:pt idx="5">
                  <c:v>#N/A</c:v>
                </c:pt>
                <c:pt idx="6">
                  <c:v>#N/A</c:v>
                </c:pt>
                <c:pt idx="7">
                  <c:v>4283</c:v>
                </c:pt>
                <c:pt idx="8">
                  <c:v>#N/A</c:v>
                </c:pt>
                <c:pt idx="9">
                  <c:v>#N/A</c:v>
                </c:pt>
                <c:pt idx="10">
                  <c:v>5073</c:v>
                </c:pt>
                <c:pt idx="11">
                  <c:v>#N/A</c:v>
                </c:pt>
                <c:pt idx="12">
                  <c:v>#N/A</c:v>
                </c:pt>
                <c:pt idx="13">
                  <c:v>5260</c:v>
                </c:pt>
                <c:pt idx="14">
                  <c:v>#N/A</c:v>
                </c:pt>
              </c:numCache>
            </c:numRef>
          </c:val>
          <c:smooth val="0"/>
          <c:extLst>
            <c:ext xmlns:c16="http://schemas.microsoft.com/office/drawing/2014/chart" uri="{C3380CC4-5D6E-409C-BE32-E72D297353CC}">
              <c16:uniqueId val="{0000000B-536F-40A1-A4B1-0E522D825393}"/>
            </c:ext>
          </c:extLst>
        </c:ser>
        <c:dLbls>
          <c:showLegendKey val="0"/>
          <c:showVal val="0"/>
          <c:showCatName val="0"/>
          <c:showSerName val="0"/>
          <c:showPercent val="0"/>
          <c:showBubbleSize val="0"/>
        </c:dLbls>
        <c:marker val="1"/>
        <c:smooth val="0"/>
        <c:axId val="646948184"/>
        <c:axId val="646950536"/>
      </c:lineChart>
      <c:catAx>
        <c:axId val="64694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6950536"/>
        <c:crosses val="autoZero"/>
        <c:auto val="1"/>
        <c:lblAlgn val="ctr"/>
        <c:lblOffset val="100"/>
        <c:tickLblSkip val="1"/>
        <c:tickMarkSkip val="1"/>
        <c:noMultiLvlLbl val="0"/>
      </c:catAx>
      <c:valAx>
        <c:axId val="646950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6948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1232</c:v>
                </c:pt>
                <c:pt idx="1">
                  <c:v>1244</c:v>
                </c:pt>
                <c:pt idx="2">
                  <c:v>1245</c:v>
                </c:pt>
              </c:numCache>
            </c:numRef>
          </c:val>
          <c:extLst>
            <c:ext xmlns:c16="http://schemas.microsoft.com/office/drawing/2014/chart" uri="{C3380CC4-5D6E-409C-BE32-E72D297353CC}">
              <c16:uniqueId val="{00000000-C5DE-4ECE-9C87-2155FB338E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2590</c:v>
                </c:pt>
                <c:pt idx="1">
                  <c:v>2798</c:v>
                </c:pt>
                <c:pt idx="2">
                  <c:v>2802</c:v>
                </c:pt>
              </c:numCache>
            </c:numRef>
          </c:val>
          <c:extLst>
            <c:ext xmlns:c16="http://schemas.microsoft.com/office/drawing/2014/chart" uri="{C3380CC4-5D6E-409C-BE32-E72D297353CC}">
              <c16:uniqueId val="{00000001-C5DE-4ECE-9C87-2155FB338E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2063</c:v>
                </c:pt>
                <c:pt idx="1">
                  <c:v>1886</c:v>
                </c:pt>
                <c:pt idx="2">
                  <c:v>1882</c:v>
                </c:pt>
              </c:numCache>
            </c:numRef>
          </c:val>
          <c:extLst>
            <c:ext xmlns:c16="http://schemas.microsoft.com/office/drawing/2014/chart" uri="{C3380CC4-5D6E-409C-BE32-E72D297353CC}">
              <c16:uniqueId val="{00000002-C5DE-4ECE-9C87-2155FB338ED3}"/>
            </c:ext>
          </c:extLst>
        </c:ser>
        <c:dLbls>
          <c:showLegendKey val="0"/>
          <c:showVal val="0"/>
          <c:showCatName val="0"/>
          <c:showSerName val="0"/>
          <c:showPercent val="0"/>
          <c:showBubbleSize val="0"/>
        </c:dLbls>
        <c:gapWidth val="120"/>
        <c:overlap val="100"/>
        <c:axId val="646951712"/>
        <c:axId val="646955240"/>
      </c:barChart>
      <c:catAx>
        <c:axId val="64695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46955240"/>
        <c:crosses val="autoZero"/>
        <c:auto val="1"/>
        <c:lblAlgn val="ctr"/>
        <c:lblOffset val="100"/>
        <c:tickLblSkip val="1"/>
        <c:tickMarkSkip val="1"/>
        <c:noMultiLvlLbl val="0"/>
      </c:catAx>
      <c:valAx>
        <c:axId val="646955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4695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9605965816510921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{A771ECE9-497B-4C8B-A528-1E15242E7DBB}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AE7-423C-A7D7-1AB480967D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{2F943B02-42B9-45E7-A1DC-30103DC05B90}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E7-423C-A7D7-1AB480967D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{D20D57A6-98BC-4160-85D6-687759D09657}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E7-423C-A7D7-1AB480967D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{068131D6-3AE8-4A2A-AD41-F7C0EE00520D}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E7-423C-A7D7-1AB480967D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{374513BB-21D5-4B69-8A73-74FC7F3F90F4}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E7-423C-A7D7-1AB480967DE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{5744DEA2-8180-4C64-A204-DA62F43FF902}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AE7-423C-A7D7-1AB480967DE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{A059CD0D-0030-460E-8E1D-13148EEFC5BE}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AE7-423C-A7D7-1AB480967DE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{3D058A24-DD1C-4E25-B1D3-F8EA2B20FB52}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AE7-423C-A7D7-1AB480967DE2}"/>
                </c:ext>
              </c:extLst>
            </c:dLbl>
            <c:dLbl>
              <c:idx val="32"/>
              <c:layout>
                <c:manualLayout>
                  <c:x val="-2.4554985303295539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{929CF827-20E3-433B-ADCD-A1AB09A4213D}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AE7-423C-A7D7-1AB480967D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61.1</c:v>
                </c:pt>
                <c:pt idx="16">
                  <c:v>60</c:v>
                </c:pt>
                <c:pt idx="24">
                  <c:v>62.7</c:v>
                </c:pt>
                <c:pt idx="32">
                  <c:v>60.3</c:v>
                </c:pt>
              </c:numCache>
            </c:numRef>
          </c:xVal>
          <c:yVal>
            <c:numRef>
              <c:f>公会計指標分析・財政指標組合せ分析表!$BP$51:$DC$51</c:f>
              <c:numCache>
                <c:formatCode>#,##0.0;"▲ "#,##0.0</c:formatCode>
                <c:ptCount val="40"/>
                <c:pt idx="0">
                  <c:v>55.9</c:v>
                </c:pt>
                <c:pt idx="8">
                  <c:v>57.7</c:v>
                </c:pt>
                <c:pt idx="16">
                  <c:v>45.6</c:v>
                </c:pt>
                <c:pt idx="24">
                  <c:v>51.5</c:v>
                </c:pt>
                <c:pt idx="32">
                  <c:v>54.7</c:v>
                </c:pt>
              </c:numCache>
            </c:numRef>
          </c:yVal>
          <c:smooth val="0"/>
          <c:extLst>
            <c:ext xmlns:c16="http://schemas.microsoft.com/office/drawing/2014/chart" uri="{C3380CC4-5D6E-409C-BE32-E72D297353CC}">
              <c16:uniqueId val="{00000009-4AE7-423C-A7D7-1AB480967D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681864182239716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{6EB45238-D91E-4FDE-9839-1342F829AB4D}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AE7-423C-A7D7-1AB480967DE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{C58D9C2E-2DD1-4BAC-88E9-307539C5BB94}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E7-423C-A7D7-1AB480967D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{99865F49-B50F-4601-A849-75AB43849F3A}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E7-423C-A7D7-1AB480967D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{BD1E39B6-6011-4F35-AA57-4ECA6EA691B4}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E7-423C-A7D7-1AB480967D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{A0A0AAA3-4EA6-443B-AF0D-D3B9A239C4CF}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E7-423C-A7D7-1AB480967DE2}"/>
                </c:ext>
              </c:extLst>
            </c:dLbl>
            <c:dLbl>
              <c:idx val="8"/>
              <c:layout>
                <c:manualLayout>
                  <c:x val="-3.3479086937566745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{90346703-9EA0-4776-8434-E5ACBB959851}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AE7-423C-A7D7-1AB480967DE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{5586677E-8403-4D61-A2FD-AA3AF9E08CCB}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AE7-423C-A7D7-1AB480967DE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{2EAF6102-C635-437F-AACA-73D090BC690B}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AE7-423C-A7D7-1AB480967DE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{91290B63-3A5E-4051-ABFE-5CA89F235196}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AE7-423C-A7D7-1AB480967D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4AE7-423C-A7D7-1AB480967DE2}"/>
            </c:ext>
          </c:extLst>
        </c:ser>
        <c:dLbls>
          <c:showLegendKey val="0"/>
          <c:showVal val="1"/>
          <c:showCatName val="0"/>
          <c:showSerName val="0"/>
          <c:showPercent val="0"/>
          <c:showBubbleSize val="0"/>
        </c:dLbls>
        <c:axId val="658443184"/>
        <c:axId val="658445144"/>
      </c:scatterChart>
      <c:valAx>
        <c:axId val="658443184"/>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8445144"/>
        <c:crosses val="autoZero"/>
        <c:crossBetween val="midCat"/>
      </c:valAx>
      <c:valAx>
        <c:axId val="658445144"/>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58443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{F191A9E3-1C45-4071-9B9C-7B1DA0E05F86}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D50-456F-8363-B2BAC22221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{53248528-9728-4265-A655-239B9BCE1F9E}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50-456F-8363-B2BAC22221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{E3D92E7E-2279-4C32-979A-5A44DCABFCE9}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50-456F-8363-B2BAC22221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{8D517712-46B9-44B2-B476-2A9B5C1A2A7D}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50-456F-8363-B2BAC22221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{329A701D-0D21-4B20-BF8F-7565926E9A7A}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50-456F-8363-B2BAC22221AB}"/>
                </c:ext>
              </c:extLst>
            </c:dLbl>
            <c:dLbl>
              <c:idx val="8"/>
              <c:layout>
                <c:manualLayout>
                  <c:x val="-4.490505736590124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{46D45E61-FA37-400D-860F-82F1BF30EBA4}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D50-456F-8363-B2BAC22221A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{73112835-1D92-43F6-9C0C-6287A383B761}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D50-456F-8363-B2BAC22221A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{B18D8D94-5193-4687-A047-BE397286951B}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D50-456F-8363-B2BAC22221AB}"/>
                </c:ext>
              </c:extLst>
            </c:dLbl>
            <c:dLbl>
              <c:idx val="32"/>
              <c:layout>
                <c:manualLayout>
                  <c:x val="-1.8235628084250059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{0D9A485D-DF7F-4299-BF11-5995CF456276}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D50-456F-8363-B2BAC22221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9.5</c:v>
                </c:pt>
                <c:pt idx="16">
                  <c:v>9.3000000000000007</c:v>
                </c:pt>
                <c:pt idx="24">
                  <c:v>9.6999999999999993</c:v>
                </c:pt>
                <c:pt idx="32">
                  <c:v>9.5</c:v>
                </c:pt>
              </c:numCache>
            </c:numRef>
          </c:xVal>
          <c:yVal>
            <c:numRef>
              <c:f>公会計指標分析・財政指標組合せ分析表!$BP$73:$DC$73</c:f>
              <c:numCache>
                <c:formatCode>#,##0.0;"▲ "#,##0.0</c:formatCode>
                <c:ptCount val="40"/>
                <c:pt idx="0">
                  <c:v>55.9</c:v>
                </c:pt>
                <c:pt idx="8">
                  <c:v>57.7</c:v>
                </c:pt>
                <c:pt idx="16">
                  <c:v>45.6</c:v>
                </c:pt>
                <c:pt idx="24">
                  <c:v>51.5</c:v>
                </c:pt>
                <c:pt idx="32">
                  <c:v>54.7</c:v>
                </c:pt>
              </c:numCache>
            </c:numRef>
          </c:yVal>
          <c:smooth val="0"/>
          <c:extLst>
            <c:ext xmlns:c16="http://schemas.microsoft.com/office/drawing/2014/chart" uri="{C3380CC4-5D6E-409C-BE32-E72D297353CC}">
              <c16:uniqueId val="{00000009-2D50-456F-8363-B2BAC22221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{93708365-CE55-43EB-8172-4BEE6B0B85B3}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D50-456F-8363-B2BAC22221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{AAF98432-7267-4EC4-9391-1BB109EDD7E7}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50-456F-8363-B2BAC22221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{985488FA-0219-4F41-BED4-15BD196D37B3}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50-456F-8363-B2BAC22221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{C998D27A-8162-481D-A4C1-136B6A3973EE}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50-456F-8363-B2BAC22221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{F6876959-3152-4F2C-B04B-A2723FC6E127}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50-456F-8363-B2BAC22221A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{77E3A782-9EF6-4036-8A18-1A16ED50CF20}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D50-456F-8363-B2BAC22221A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{EC838BDD-7AB2-4656-B6BF-2B31AF5DA4FB}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D50-456F-8363-B2BAC22221A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{FB069FC9-1414-4E44-85D7-899298DEE9B0}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D50-456F-8363-B2BAC22221A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{BC440BAA-6903-4E96-84D1-E034E32B73F2}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D50-456F-8363-B2BAC22221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2D50-456F-8363-B2BAC22221AB}"/>
            </c:ext>
          </c:extLst>
        </c:ser>
        <c:dLbls>
          <c:showLegendKey val="0"/>
          <c:showVal val="1"/>
          <c:showCatName val="0"/>
          <c:showSerName val="0"/>
          <c:showPercent val="0"/>
          <c:showBubbleSize val="0"/>
        </c:dLbls>
        <c:axId val="658445536"/>
        <c:axId val="658447104"/>
      </c:scatterChart>
      <c:valAx>
        <c:axId val="658445536"/>
        <c:scaling>
          <c:orientation val="maxMin"/>
          <c:max val="10"/>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8447104"/>
        <c:crosses val="autoZero"/>
        <c:crossBetween val="midCat"/>
      </c:valAx>
      <c:valAx>
        <c:axId val="658447104"/>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58445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40,628
38,992
156.60
20,719,981
19,881,887
673,385
11,348,894
19,973,464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類似団体平均値と比較すると</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ポイント上回り、当市の状況で言うと昨年度から横ばいとなっている。</a:t>
          </a:r>
          <a:endParaRPr lang="ja-JP" altLang="ja-JP" sz="1400">
            <a:effectLst/>
          </a:endParaRPr>
        </a:p>
        <a:p>
          <a:r>
            <a:rPr kumimoji="1" lang="ja-JP" altLang="ja-JP" sz="1100">
              <a:solidFill>
                <a:schemeClr val="dk1"/>
              </a:solidFill>
              <a:effectLst/>
              <a:latin typeface="+mn-lt"/>
              <a:ea typeface="+mn-ea"/>
              <a:cs typeface="+mn-cs"/>
            </a:rPr>
            <a:t>　昨年度と比較すると、個人住民税の増収などが要因となり同水準を保つことができたと考えられる。今後の景気動向に左右されることなく、安定した財政基盤を確保するために、事業のスクラップアンドビルドを進めていく中で、歳出の徹底的な見直し及び削減に努める。老朽化が進む公共施設の見直し時期にあり、公共施設等マネジメント計画をもとに進めてい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514850" y="6216650"/>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45847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42595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81280</xdr:rowOff>
    </xdr:from>
    <xdr:to>
      <xdr:col>23</xdr:col>
      <xdr:colOff>133350</xdr:colOff>
      <xdr:row>39</xdr:row>
      <xdr:rowOff>81280</xdr:rowOff>
    </xdr:to>
    <xdr:cxnSp macro="">
      <xdr:nvCxnSpPr>
        <xdr:cNvPr id="67" name="直線コネクタ 66"/>
        <xdr:cNvCxnSpPr/>
      </xdr:nvCxnSpPr>
      <xdr:spPr>
        <a:xfrm>
          <a:off x="3752850" y="661924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4584700" y="703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46405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33020</xdr:rowOff>
    </xdr:from>
    <xdr:to>
      <xdr:col>19</xdr:col>
      <xdr:colOff>133350</xdr:colOff>
      <xdr:row>39</xdr:row>
      <xdr:rowOff>81280</xdr:rowOff>
    </xdr:to>
    <xdr:cxnSp macro="">
      <xdr:nvCxnSpPr>
        <xdr:cNvPr id="70" name="直線コネクタ 69"/>
        <xdr:cNvCxnSpPr/>
      </xdr:nvCxnSpPr>
      <xdr:spPr>
        <a:xfrm>
          <a:off x="2940050" y="6570980"/>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370205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409950" y="715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33020</xdr:rowOff>
    </xdr:from>
    <xdr:to>
      <xdr:col>15</xdr:col>
      <xdr:colOff>82550</xdr:colOff>
      <xdr:row>39</xdr:row>
      <xdr:rowOff>33020</xdr:rowOff>
    </xdr:to>
    <xdr:cxnSp macro="">
      <xdr:nvCxnSpPr>
        <xdr:cNvPr id="73" name="直線コネクタ 72"/>
        <xdr:cNvCxnSpPr/>
      </xdr:nvCxnSpPr>
      <xdr:spPr>
        <a:xfrm>
          <a:off x="2127250" y="657098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28892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5971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33020</xdr:rowOff>
    </xdr:from>
    <xdr:to>
      <xdr:col>11</xdr:col>
      <xdr:colOff>31750</xdr:colOff>
      <xdr:row>39</xdr:row>
      <xdr:rowOff>33020</xdr:rowOff>
    </xdr:to>
    <xdr:cxnSp macro="">
      <xdr:nvCxnSpPr>
        <xdr:cNvPr id="76" name="直線コネクタ 75"/>
        <xdr:cNvCxnSpPr/>
      </xdr:nvCxnSpPr>
      <xdr:spPr>
        <a:xfrm>
          <a:off x="1333500" y="65709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0955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7843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282700" y="70434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xdr:cNvSpPr txBox="1"/>
      </xdr:nvSpPr>
      <xdr:spPr>
        <a:xfrm>
          <a:off x="971550" y="712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30480</xdr:rowOff>
    </xdr:from>
    <xdr:to>
      <xdr:col>23</xdr:col>
      <xdr:colOff>184150</xdr:colOff>
      <xdr:row>39</xdr:row>
      <xdr:rowOff>132080</xdr:rowOff>
    </xdr:to>
    <xdr:sp macro="" textlink="">
      <xdr:nvSpPr>
        <xdr:cNvPr id="86" name="楕円 85"/>
        <xdr:cNvSpPr/>
      </xdr:nvSpPr>
      <xdr:spPr>
        <a:xfrm>
          <a:off x="446405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47007</xdr:rowOff>
    </xdr:from>
    <xdr:ext cx="762000" cy="259045"/>
    <xdr:sp macro="" textlink="">
      <xdr:nvSpPr>
        <xdr:cNvPr id="87" name="財政力該当値テキスト"/>
        <xdr:cNvSpPr txBox="1"/>
      </xdr:nvSpPr>
      <xdr:spPr>
        <a:xfrm>
          <a:off x="45847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30480</xdr:rowOff>
    </xdr:from>
    <xdr:to>
      <xdr:col>19</xdr:col>
      <xdr:colOff>184150</xdr:colOff>
      <xdr:row>39</xdr:row>
      <xdr:rowOff>132080</xdr:rowOff>
    </xdr:to>
    <xdr:sp macro="" textlink="">
      <xdr:nvSpPr>
        <xdr:cNvPr id="88" name="楕円 87"/>
        <xdr:cNvSpPr/>
      </xdr:nvSpPr>
      <xdr:spPr>
        <a:xfrm>
          <a:off x="370205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142257</xdr:rowOff>
    </xdr:from>
    <xdr:ext cx="736600" cy="259045"/>
    <xdr:sp macro="" textlink="">
      <xdr:nvSpPr>
        <xdr:cNvPr id="89" name="テキスト ボックス 88"/>
        <xdr:cNvSpPr txBox="1"/>
      </xdr:nvSpPr>
      <xdr:spPr>
        <a:xfrm>
          <a:off x="3409950" y="634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153670</xdr:rowOff>
    </xdr:from>
    <xdr:to>
      <xdr:col>15</xdr:col>
      <xdr:colOff>133350</xdr:colOff>
      <xdr:row>39</xdr:row>
      <xdr:rowOff>83820</xdr:rowOff>
    </xdr:to>
    <xdr:sp macro="" textlink="">
      <xdr:nvSpPr>
        <xdr:cNvPr id="90" name="楕円 89"/>
        <xdr:cNvSpPr/>
      </xdr:nvSpPr>
      <xdr:spPr>
        <a:xfrm>
          <a:off x="2889250" y="6523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93997</xdr:rowOff>
    </xdr:from>
    <xdr:ext cx="762000" cy="259045"/>
    <xdr:sp macro="" textlink="">
      <xdr:nvSpPr>
        <xdr:cNvPr id="91" name="テキスト ボックス 90"/>
        <xdr:cNvSpPr txBox="1"/>
      </xdr:nvSpPr>
      <xdr:spPr>
        <a:xfrm>
          <a:off x="259715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153670</xdr:rowOff>
    </xdr:from>
    <xdr:to>
      <xdr:col>11</xdr:col>
      <xdr:colOff>82550</xdr:colOff>
      <xdr:row>39</xdr:row>
      <xdr:rowOff>83820</xdr:rowOff>
    </xdr:to>
    <xdr:sp macro="" textlink="">
      <xdr:nvSpPr>
        <xdr:cNvPr id="92" name="楕円 91"/>
        <xdr:cNvSpPr/>
      </xdr:nvSpPr>
      <xdr:spPr>
        <a:xfrm>
          <a:off x="2095500" y="65239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93997</xdr:rowOff>
    </xdr:from>
    <xdr:ext cx="762000" cy="259045"/>
    <xdr:sp macro="" textlink="">
      <xdr:nvSpPr>
        <xdr:cNvPr id="93" name="テキスト ボックス 92"/>
        <xdr:cNvSpPr txBox="1"/>
      </xdr:nvSpPr>
      <xdr:spPr>
        <a:xfrm>
          <a:off x="178435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153670</xdr:rowOff>
    </xdr:from>
    <xdr:to>
      <xdr:col>7</xdr:col>
      <xdr:colOff>31750</xdr:colOff>
      <xdr:row>39</xdr:row>
      <xdr:rowOff>83820</xdr:rowOff>
    </xdr:to>
    <xdr:sp macro="" textlink="">
      <xdr:nvSpPr>
        <xdr:cNvPr id="94" name="楕円 93"/>
        <xdr:cNvSpPr/>
      </xdr:nvSpPr>
      <xdr:spPr>
        <a:xfrm>
          <a:off x="1282700" y="65239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93997</xdr:rowOff>
    </xdr:from>
    <xdr:ext cx="762000" cy="259045"/>
    <xdr:sp macro="" textlink="">
      <xdr:nvSpPr>
        <xdr:cNvPr id="95" name="テキスト ボックス 94"/>
        <xdr:cNvSpPr txBox="1"/>
      </xdr:nvSpPr>
      <xdr:spPr>
        <a:xfrm>
          <a:off x="97155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類似団体平均値と比較すると</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a:t>
          </a:r>
          <a:r>
            <a:rPr kumimoji="1" lang="ja-JP" altLang="ja-JP" sz="1100" baseline="0">
              <a:solidFill>
                <a:schemeClr val="dk1"/>
              </a:solidFill>
              <a:effectLst/>
              <a:latin typeface="+mn-lt"/>
              <a:ea typeface="+mn-ea"/>
              <a:cs typeface="+mn-cs"/>
            </a:rPr>
            <a:t>低い値となっている。</a:t>
          </a:r>
          <a:endParaRPr lang="ja-JP" altLang="ja-JP" sz="1400">
            <a:effectLst/>
          </a:endParaRPr>
        </a:p>
        <a:p>
          <a:r>
            <a:rPr kumimoji="1" lang="ja-JP" altLang="ja-JP" sz="1100">
              <a:solidFill>
                <a:schemeClr val="dk1"/>
              </a:solidFill>
              <a:effectLst/>
              <a:latin typeface="+mn-lt"/>
              <a:ea typeface="+mn-ea"/>
              <a:cs typeface="+mn-cs"/>
            </a:rPr>
            <a:t>　歳出面において、中学校屋内運動場整備事業や継続的に進めてきた神立駅周辺整備事業、また新広域ごみ処理施設の建設に伴う既存施設の解体等の大型事業における償還が進み、今後の公債費の増大が懸念される。また、少子高齢化や人口減少の影響を受け、社会保障費が増加する一方で、地方税</a:t>
          </a:r>
          <a:r>
            <a:rPr kumimoji="1" lang="ja-JP" altLang="ja-JP" sz="1100" baseline="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減少が見込まれる深刻な現状の中で、安定的な市民サービスを継続していくことができるように確実な財源の確保や事業の平準化に努めていかなければならない。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048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048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048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048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048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048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514850" y="9801860"/>
          <a:ext cx="0" cy="1379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4584700" y="1115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425950" y="111812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45847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425950" y="9801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109765</xdr:rowOff>
    </xdr:from>
    <xdr:to>
      <xdr:col>23</xdr:col>
      <xdr:colOff>133350</xdr:colOff>
      <xdr:row>59</xdr:row>
      <xdr:rowOff>100330</xdr:rowOff>
    </xdr:to>
    <xdr:cxnSp macro="">
      <xdr:nvCxnSpPr>
        <xdr:cNvPr id="132" name="直線コネクタ 131"/>
        <xdr:cNvCxnSpPr/>
      </xdr:nvCxnSpPr>
      <xdr:spPr>
        <a:xfrm>
          <a:off x="3752850" y="9832885"/>
          <a:ext cx="762000" cy="15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4584700" y="1005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46405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109765</xdr:rowOff>
    </xdr:from>
    <xdr:to>
      <xdr:col>19</xdr:col>
      <xdr:colOff>133350</xdr:colOff>
      <xdr:row>59</xdr:row>
      <xdr:rowOff>134801</xdr:rowOff>
    </xdr:to>
    <xdr:cxnSp macro="">
      <xdr:nvCxnSpPr>
        <xdr:cNvPr id="135" name="直線コネクタ 134"/>
        <xdr:cNvCxnSpPr/>
      </xdr:nvCxnSpPr>
      <xdr:spPr>
        <a:xfrm flipV="1">
          <a:off x="2940050" y="9832885"/>
          <a:ext cx="812800" cy="1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3702050" y="995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409950" y="1003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93435</xdr:rowOff>
    </xdr:from>
    <xdr:to>
      <xdr:col>15</xdr:col>
      <xdr:colOff>82550</xdr:colOff>
      <xdr:row>59</xdr:row>
      <xdr:rowOff>134801</xdr:rowOff>
    </xdr:to>
    <xdr:cxnSp macro="">
      <xdr:nvCxnSpPr>
        <xdr:cNvPr id="138" name="直線コネクタ 137"/>
        <xdr:cNvCxnSpPr/>
      </xdr:nvCxnSpPr>
      <xdr:spPr>
        <a:xfrm>
          <a:off x="2127250" y="9984195"/>
          <a:ext cx="8128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2889250" y="100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xdr:cNvSpPr txBox="1"/>
      </xdr:nvSpPr>
      <xdr:spPr>
        <a:xfrm>
          <a:off x="2597150" y="1017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65859</xdr:rowOff>
    </xdr:from>
    <xdr:to>
      <xdr:col>11</xdr:col>
      <xdr:colOff>31750</xdr:colOff>
      <xdr:row>59</xdr:row>
      <xdr:rowOff>93435</xdr:rowOff>
    </xdr:to>
    <xdr:cxnSp macro="">
      <xdr:nvCxnSpPr>
        <xdr:cNvPr id="141" name="直線コネクタ 140"/>
        <xdr:cNvCxnSpPr/>
      </xdr:nvCxnSpPr>
      <xdr:spPr>
        <a:xfrm>
          <a:off x="1333500" y="9956619"/>
          <a:ext cx="79375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095500" y="101260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xdr:cNvSpPr txBox="1"/>
      </xdr:nvSpPr>
      <xdr:spPr>
        <a:xfrm>
          <a:off x="1784350" y="1021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282700" y="101019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xdr:cNvSpPr txBox="1"/>
      </xdr:nvSpPr>
      <xdr:spPr>
        <a:xfrm>
          <a:off x="97155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49530</xdr:rowOff>
    </xdr:from>
    <xdr:to>
      <xdr:col>23</xdr:col>
      <xdr:colOff>184150</xdr:colOff>
      <xdr:row>59</xdr:row>
      <xdr:rowOff>151130</xdr:rowOff>
    </xdr:to>
    <xdr:sp macro="" textlink="">
      <xdr:nvSpPr>
        <xdr:cNvPr id="151" name="楕円 150"/>
        <xdr:cNvSpPr/>
      </xdr:nvSpPr>
      <xdr:spPr>
        <a:xfrm>
          <a:off x="446405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66057</xdr:rowOff>
    </xdr:from>
    <xdr:ext cx="762000" cy="259045"/>
    <xdr:sp macro="" textlink="">
      <xdr:nvSpPr>
        <xdr:cNvPr id="152" name="財政構造の弾力性該当値テキスト"/>
        <xdr:cNvSpPr txBox="1"/>
      </xdr:nvSpPr>
      <xdr:spPr>
        <a:xfrm>
          <a:off x="45847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58965</xdr:rowOff>
    </xdr:from>
    <xdr:to>
      <xdr:col>19</xdr:col>
      <xdr:colOff>184150</xdr:colOff>
      <xdr:row>58</xdr:row>
      <xdr:rowOff>160565</xdr:rowOff>
    </xdr:to>
    <xdr:sp macro="" textlink="">
      <xdr:nvSpPr>
        <xdr:cNvPr id="153" name="楕円 152"/>
        <xdr:cNvSpPr/>
      </xdr:nvSpPr>
      <xdr:spPr>
        <a:xfrm>
          <a:off x="3702050" y="97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170742</xdr:rowOff>
    </xdr:from>
    <xdr:ext cx="736600" cy="259045"/>
    <xdr:sp macro="" textlink="">
      <xdr:nvSpPr>
        <xdr:cNvPr id="154" name="テキスト ボックス 153"/>
        <xdr:cNvSpPr txBox="1"/>
      </xdr:nvSpPr>
      <xdr:spPr>
        <a:xfrm>
          <a:off x="3409950" y="9558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84001</xdr:rowOff>
    </xdr:from>
    <xdr:to>
      <xdr:col>15</xdr:col>
      <xdr:colOff>133350</xdr:colOff>
      <xdr:row>60</xdr:row>
      <xdr:rowOff>14151</xdr:rowOff>
    </xdr:to>
    <xdr:sp macro="" textlink="">
      <xdr:nvSpPr>
        <xdr:cNvPr id="155" name="楕円 154"/>
        <xdr:cNvSpPr/>
      </xdr:nvSpPr>
      <xdr:spPr>
        <a:xfrm>
          <a:off x="2889250" y="9974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24328</xdr:rowOff>
    </xdr:from>
    <xdr:ext cx="762000" cy="259045"/>
    <xdr:sp macro="" textlink="">
      <xdr:nvSpPr>
        <xdr:cNvPr id="156" name="テキスト ボックス 155"/>
        <xdr:cNvSpPr txBox="1"/>
      </xdr:nvSpPr>
      <xdr:spPr>
        <a:xfrm>
          <a:off x="2597150" y="974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42635</xdr:rowOff>
    </xdr:from>
    <xdr:to>
      <xdr:col>11</xdr:col>
      <xdr:colOff>82550</xdr:colOff>
      <xdr:row>59</xdr:row>
      <xdr:rowOff>144235</xdr:rowOff>
    </xdr:to>
    <xdr:sp macro="" textlink="">
      <xdr:nvSpPr>
        <xdr:cNvPr id="157" name="楕円 156"/>
        <xdr:cNvSpPr/>
      </xdr:nvSpPr>
      <xdr:spPr>
        <a:xfrm>
          <a:off x="2095500" y="9933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154412</xdr:rowOff>
    </xdr:from>
    <xdr:ext cx="762000" cy="259045"/>
    <xdr:sp macro="" textlink="">
      <xdr:nvSpPr>
        <xdr:cNvPr id="158" name="テキスト ボックス 157"/>
        <xdr:cNvSpPr txBox="1"/>
      </xdr:nvSpPr>
      <xdr:spPr>
        <a:xfrm>
          <a:off x="1784350" y="970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59" name="楕円 158"/>
        <xdr:cNvSpPr/>
      </xdr:nvSpPr>
      <xdr:spPr>
        <a:xfrm>
          <a:off x="1282700" y="99058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126836</xdr:rowOff>
    </xdr:from>
    <xdr:ext cx="762000" cy="259045"/>
    <xdr:sp macro="" textlink="">
      <xdr:nvSpPr>
        <xdr:cNvPr id="160" name="テキスト ボックス 159"/>
        <xdr:cNvSpPr txBox="1"/>
      </xdr:nvSpPr>
      <xdr:spPr>
        <a:xfrm>
          <a:off x="971550" y="968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類似団体平均値と比較して</a:t>
          </a:r>
          <a:r>
            <a:rPr kumimoji="1" lang="en-US" altLang="ja-JP" sz="1100">
              <a:solidFill>
                <a:schemeClr val="dk1"/>
              </a:solidFill>
              <a:effectLst/>
              <a:latin typeface="+mn-lt"/>
              <a:ea typeface="+mn-ea"/>
              <a:cs typeface="+mn-cs"/>
            </a:rPr>
            <a:t>60,627</a:t>
          </a:r>
          <a:r>
            <a:rPr kumimoji="1" lang="ja-JP" altLang="ja-JP" sz="1100">
              <a:solidFill>
                <a:schemeClr val="dk1"/>
              </a:solidFill>
              <a:effectLst/>
              <a:latin typeface="+mn-lt"/>
              <a:ea typeface="+mn-ea"/>
              <a:cs typeface="+mn-cs"/>
            </a:rPr>
            <a:t>円下回っているが、前年度決算額と比較すると</a:t>
          </a:r>
          <a:r>
            <a:rPr kumimoji="1" lang="en-US" altLang="ja-JP" sz="1100">
              <a:solidFill>
                <a:schemeClr val="dk1"/>
              </a:solidFill>
              <a:effectLst/>
              <a:latin typeface="+mn-lt"/>
              <a:ea typeface="+mn-ea"/>
              <a:cs typeface="+mn-cs"/>
            </a:rPr>
            <a:t>6,692</a:t>
          </a:r>
          <a:r>
            <a:rPr kumimoji="1" lang="ja-JP" altLang="ja-JP" sz="1100">
              <a:solidFill>
                <a:schemeClr val="dk1"/>
              </a:solidFill>
              <a:effectLst/>
              <a:latin typeface="+mn-lt"/>
              <a:ea typeface="+mn-ea"/>
              <a:cs typeface="+mn-cs"/>
            </a:rPr>
            <a:t>円増加している。</a:t>
          </a:r>
          <a:endParaRPr lang="ja-JP" altLang="ja-JP" sz="1400">
            <a:effectLst/>
          </a:endParaRPr>
        </a:p>
        <a:p>
          <a:r>
            <a:rPr kumimoji="1" lang="ja-JP" altLang="ja-JP" sz="1100">
              <a:solidFill>
                <a:schemeClr val="dk1"/>
              </a:solidFill>
              <a:effectLst/>
              <a:latin typeface="+mn-lt"/>
              <a:ea typeface="+mn-ea"/>
              <a:cs typeface="+mn-cs"/>
            </a:rPr>
            <a:t>　物件費の増加要因として、光熱水費の高騰や事業の調査委託、計画策定委託等を実施したことが要因となっている。物価高の影響も鑑みると今後も物件費の増が予想されているため、継続的な物件費の増にならないよう、注視し改善する必要がある。引き続き業務内容等について徹底した業務改善を推進しさらに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514850" y="13639759"/>
          <a:ext cx="0" cy="1246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4584700" y="1485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425950" y="14886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4584700" y="133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425950" y="136397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107561</xdr:rowOff>
    </xdr:from>
    <xdr:to>
      <xdr:col>23</xdr:col>
      <xdr:colOff>133350</xdr:colOff>
      <xdr:row>81</xdr:row>
      <xdr:rowOff>119095</xdr:rowOff>
    </xdr:to>
    <xdr:cxnSp macro="">
      <xdr:nvCxnSpPr>
        <xdr:cNvPr id="196" name="直線コネクタ 195"/>
        <xdr:cNvCxnSpPr/>
      </xdr:nvCxnSpPr>
      <xdr:spPr>
        <a:xfrm>
          <a:off x="3752850" y="13686401"/>
          <a:ext cx="762000" cy="1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xdr:cNvSpPr txBox="1"/>
      </xdr:nvSpPr>
      <xdr:spPr>
        <a:xfrm>
          <a:off x="4584700" y="13723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464050" y="137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102312</xdr:rowOff>
    </xdr:from>
    <xdr:to>
      <xdr:col>19</xdr:col>
      <xdr:colOff>133350</xdr:colOff>
      <xdr:row>81</xdr:row>
      <xdr:rowOff>107561</xdr:rowOff>
    </xdr:to>
    <xdr:cxnSp macro="">
      <xdr:nvCxnSpPr>
        <xdr:cNvPr id="199" name="直線コネクタ 198"/>
        <xdr:cNvCxnSpPr/>
      </xdr:nvCxnSpPr>
      <xdr:spPr>
        <a:xfrm>
          <a:off x="2940050" y="13681152"/>
          <a:ext cx="812800" cy="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3702050" y="13740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409950" y="13822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74713</xdr:rowOff>
    </xdr:from>
    <xdr:to>
      <xdr:col>15</xdr:col>
      <xdr:colOff>82550</xdr:colOff>
      <xdr:row>81</xdr:row>
      <xdr:rowOff>102312</xdr:rowOff>
    </xdr:to>
    <xdr:cxnSp macro="">
      <xdr:nvCxnSpPr>
        <xdr:cNvPr id="202" name="直線コネクタ 201"/>
        <xdr:cNvCxnSpPr/>
      </xdr:nvCxnSpPr>
      <xdr:spPr>
        <a:xfrm>
          <a:off x="2127250" y="13653553"/>
          <a:ext cx="812800" cy="2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2889250" y="137199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xdr:cNvSpPr txBox="1"/>
      </xdr:nvSpPr>
      <xdr:spPr>
        <a:xfrm>
          <a:off x="2597150" y="138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70073</xdr:rowOff>
    </xdr:from>
    <xdr:to>
      <xdr:col>11</xdr:col>
      <xdr:colOff>31750</xdr:colOff>
      <xdr:row>81</xdr:row>
      <xdr:rowOff>74713</xdr:rowOff>
    </xdr:to>
    <xdr:cxnSp macro="">
      <xdr:nvCxnSpPr>
        <xdr:cNvPr id="205" name="直線コネクタ 204"/>
        <xdr:cNvCxnSpPr/>
      </xdr:nvCxnSpPr>
      <xdr:spPr>
        <a:xfrm>
          <a:off x="1333500" y="13648913"/>
          <a:ext cx="79375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095500" y="136918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xdr:cNvSpPr txBox="1"/>
      </xdr:nvSpPr>
      <xdr:spPr>
        <a:xfrm>
          <a:off x="1784350" y="1377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282700" y="136809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xdr:cNvSpPr txBox="1"/>
      </xdr:nvSpPr>
      <xdr:spPr>
        <a:xfrm>
          <a:off x="971550" y="1376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68295</xdr:rowOff>
    </xdr:from>
    <xdr:to>
      <xdr:col>23</xdr:col>
      <xdr:colOff>184150</xdr:colOff>
      <xdr:row>81</xdr:row>
      <xdr:rowOff>169895</xdr:rowOff>
    </xdr:to>
    <xdr:sp macro="" textlink="">
      <xdr:nvSpPr>
        <xdr:cNvPr id="215" name="楕円 214"/>
        <xdr:cNvSpPr/>
      </xdr:nvSpPr>
      <xdr:spPr>
        <a:xfrm>
          <a:off x="4464050" y="136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161022</xdr:rowOff>
    </xdr:from>
    <xdr:ext cx="762000" cy="259045"/>
    <xdr:sp macro="" textlink="">
      <xdr:nvSpPr>
        <xdr:cNvPr id="216" name="人件費・物件費等の状況該当値テキスト"/>
        <xdr:cNvSpPr txBox="1"/>
      </xdr:nvSpPr>
      <xdr:spPr>
        <a:xfrm>
          <a:off x="4584700" y="1357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56761</xdr:rowOff>
    </xdr:from>
    <xdr:to>
      <xdr:col>19</xdr:col>
      <xdr:colOff>184150</xdr:colOff>
      <xdr:row>81</xdr:row>
      <xdr:rowOff>158361</xdr:rowOff>
    </xdr:to>
    <xdr:sp macro="" textlink="">
      <xdr:nvSpPr>
        <xdr:cNvPr id="217" name="楕円 216"/>
        <xdr:cNvSpPr/>
      </xdr:nvSpPr>
      <xdr:spPr>
        <a:xfrm>
          <a:off x="3702050" y="136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168538</xdr:rowOff>
    </xdr:from>
    <xdr:ext cx="736600" cy="259045"/>
    <xdr:sp macro="" textlink="">
      <xdr:nvSpPr>
        <xdr:cNvPr id="218" name="テキスト ボックス 217"/>
        <xdr:cNvSpPr txBox="1"/>
      </xdr:nvSpPr>
      <xdr:spPr>
        <a:xfrm>
          <a:off x="3409950" y="13412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51512</xdr:rowOff>
    </xdr:from>
    <xdr:to>
      <xdr:col>15</xdr:col>
      <xdr:colOff>133350</xdr:colOff>
      <xdr:row>81</xdr:row>
      <xdr:rowOff>153112</xdr:rowOff>
    </xdr:to>
    <xdr:sp macro="" textlink="">
      <xdr:nvSpPr>
        <xdr:cNvPr id="219" name="楕円 218"/>
        <xdr:cNvSpPr/>
      </xdr:nvSpPr>
      <xdr:spPr>
        <a:xfrm>
          <a:off x="2889250" y="136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163289</xdr:rowOff>
    </xdr:from>
    <xdr:ext cx="762000" cy="259045"/>
    <xdr:sp macro="" textlink="">
      <xdr:nvSpPr>
        <xdr:cNvPr id="220" name="テキスト ボックス 219"/>
        <xdr:cNvSpPr txBox="1"/>
      </xdr:nvSpPr>
      <xdr:spPr>
        <a:xfrm>
          <a:off x="2597150" y="1340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23913</xdr:rowOff>
    </xdr:from>
    <xdr:to>
      <xdr:col>11</xdr:col>
      <xdr:colOff>82550</xdr:colOff>
      <xdr:row>81</xdr:row>
      <xdr:rowOff>125513</xdr:rowOff>
    </xdr:to>
    <xdr:sp macro="" textlink="">
      <xdr:nvSpPr>
        <xdr:cNvPr id="221" name="楕円 220"/>
        <xdr:cNvSpPr/>
      </xdr:nvSpPr>
      <xdr:spPr>
        <a:xfrm>
          <a:off x="2095500" y="136027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135690</xdr:rowOff>
    </xdr:from>
    <xdr:ext cx="762000" cy="259045"/>
    <xdr:sp macro="" textlink="">
      <xdr:nvSpPr>
        <xdr:cNvPr id="222" name="テキスト ボックス 221"/>
        <xdr:cNvSpPr txBox="1"/>
      </xdr:nvSpPr>
      <xdr:spPr>
        <a:xfrm>
          <a:off x="1784350" y="1337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19273</xdr:rowOff>
    </xdr:from>
    <xdr:to>
      <xdr:col>7</xdr:col>
      <xdr:colOff>31750</xdr:colOff>
      <xdr:row>81</xdr:row>
      <xdr:rowOff>120873</xdr:rowOff>
    </xdr:to>
    <xdr:sp macro="" textlink="">
      <xdr:nvSpPr>
        <xdr:cNvPr id="223" name="楕円 222"/>
        <xdr:cNvSpPr/>
      </xdr:nvSpPr>
      <xdr:spPr>
        <a:xfrm>
          <a:off x="1282700" y="135981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131050</xdr:rowOff>
    </xdr:from>
    <xdr:ext cx="762000" cy="259045"/>
    <xdr:sp macro="" textlink="">
      <xdr:nvSpPr>
        <xdr:cNvPr id="224" name="テキスト ボックス 223"/>
        <xdr:cNvSpPr txBox="1"/>
      </xdr:nvSpPr>
      <xdr:spPr>
        <a:xfrm>
          <a:off x="971550" y="133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職員階層や職員構成の変動により前年比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引き続き、勤務成績の昇給への反映やポスト管理に取り組み、類似団体との均衡が図れるよう努めていく。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5474950" y="13415434"/>
          <a:ext cx="0" cy="1654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5563850" y="1504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5405100" y="150702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5563850" y="1316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5405100" y="13415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86</xdr:row>
      <xdr:rowOff>141816</xdr:rowOff>
    </xdr:to>
    <xdr:cxnSp macro="">
      <xdr:nvCxnSpPr>
        <xdr:cNvPr id="258" name="直線コネクタ 257"/>
        <xdr:cNvCxnSpPr/>
      </xdr:nvCxnSpPr>
      <xdr:spPr>
        <a:xfrm flipV="1">
          <a:off x="14712950" y="14505235"/>
          <a:ext cx="762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5563850" y="1426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5427960" y="144180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141816</xdr:rowOff>
    </xdr:to>
    <xdr:cxnSp macro="">
      <xdr:nvCxnSpPr>
        <xdr:cNvPr id="261" name="直線コネクタ 260"/>
        <xdr:cNvCxnSpPr/>
      </xdr:nvCxnSpPr>
      <xdr:spPr>
        <a:xfrm>
          <a:off x="13903960" y="14465018"/>
          <a:ext cx="80899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4665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4370050" y="1420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155222</xdr:rowOff>
    </xdr:to>
    <xdr:cxnSp macro="">
      <xdr:nvCxnSpPr>
        <xdr:cNvPr id="264" name="直線コネクタ 263"/>
        <xdr:cNvCxnSpPr/>
      </xdr:nvCxnSpPr>
      <xdr:spPr>
        <a:xfrm flipV="1">
          <a:off x="13106400" y="14465018"/>
          <a:ext cx="79756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3868400" y="14454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xdr:cNvSpPr txBox="1"/>
      </xdr:nvSpPr>
      <xdr:spPr>
        <a:xfrm>
          <a:off x="13557250" y="145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50800</xdr:rowOff>
    </xdr:to>
    <xdr:cxnSp macro="">
      <xdr:nvCxnSpPr>
        <xdr:cNvPr id="267" name="直線コネクタ 266"/>
        <xdr:cNvCxnSpPr/>
      </xdr:nvCxnSpPr>
      <xdr:spPr>
        <a:xfrm flipV="1">
          <a:off x="12293600" y="14572262"/>
          <a:ext cx="812800" cy="6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3055600" y="1444102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xdr:cNvSpPr txBox="1"/>
      </xdr:nvSpPr>
      <xdr:spPr>
        <a:xfrm>
          <a:off x="12763500" y="1421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2242800" y="144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xdr:cNvSpPr txBox="1"/>
      </xdr:nvSpPr>
      <xdr:spPr>
        <a:xfrm>
          <a:off x="11950700" y="142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7" name="楕円 276"/>
        <xdr:cNvSpPr/>
      </xdr:nvSpPr>
      <xdr:spPr>
        <a:xfrm>
          <a:off x="15427960" y="144544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8" name="給与水準   （国との比較）該当値テキスト"/>
        <xdr:cNvSpPr txBox="1"/>
      </xdr:nvSpPr>
      <xdr:spPr>
        <a:xfrm>
          <a:off x="15563850" y="1442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9" name="楕円 278"/>
        <xdr:cNvSpPr/>
      </xdr:nvSpPr>
      <xdr:spPr>
        <a:xfrm>
          <a:off x="14665960" y="145080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0" name="テキスト ボックス 279"/>
        <xdr:cNvSpPr txBox="1"/>
      </xdr:nvSpPr>
      <xdr:spPr>
        <a:xfrm>
          <a:off x="14370050" y="145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81" name="楕円 280"/>
        <xdr:cNvSpPr/>
      </xdr:nvSpPr>
      <xdr:spPr>
        <a:xfrm>
          <a:off x="13868400" y="144180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82" name="テキスト ボックス 281"/>
        <xdr:cNvSpPr txBox="1"/>
      </xdr:nvSpPr>
      <xdr:spPr>
        <a:xfrm>
          <a:off x="13557250" y="141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3" name="楕円 282"/>
        <xdr:cNvSpPr/>
      </xdr:nvSpPr>
      <xdr:spPr>
        <a:xfrm>
          <a:off x="13055600" y="1452146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4" name="テキスト ボックス 283"/>
        <xdr:cNvSpPr txBox="1"/>
      </xdr:nvSpPr>
      <xdr:spPr>
        <a:xfrm>
          <a:off x="12763500" y="1460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5" name="楕円 284"/>
        <xdr:cNvSpPr/>
      </xdr:nvSpPr>
      <xdr:spPr>
        <a:xfrm>
          <a:off x="122428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6" name="テキスト ボックス 285"/>
        <xdr:cNvSpPr txBox="1"/>
      </xdr:nvSpPr>
      <xdr:spPr>
        <a:xfrm>
          <a:off x="119507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基礎となる職員数が定年退職等により、前年度より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人減少した。</a:t>
          </a:r>
          <a:endParaRPr lang="ja-JP" altLang="ja-JP" sz="1400">
            <a:effectLst/>
          </a:endParaRPr>
        </a:p>
        <a:p>
          <a:r>
            <a:rPr kumimoji="1" lang="ja-JP" altLang="ja-JP" sz="1100">
              <a:solidFill>
                <a:schemeClr val="dk1"/>
              </a:solidFill>
              <a:effectLst/>
              <a:latin typeface="+mn-lt"/>
              <a:ea typeface="+mn-ea"/>
              <a:cs typeface="+mn-cs"/>
            </a:rPr>
            <a:t>　引き続き行政需要に応じた適正な職員数を維持するよう取り組んでいく。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5474950" y="9751302"/>
          <a:ext cx="0" cy="1542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5563850" y="1126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5405100" y="11293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5563850" y="95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5405100" y="9751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5866</xdr:rowOff>
    </xdr:from>
    <xdr:to>
      <xdr:col>81</xdr:col>
      <xdr:colOff>44450</xdr:colOff>
      <xdr:row>60</xdr:row>
      <xdr:rowOff>17356</xdr:rowOff>
    </xdr:to>
    <xdr:cxnSp macro="">
      <xdr:nvCxnSpPr>
        <xdr:cNvPr id="323" name="直線コネクタ 322"/>
        <xdr:cNvCxnSpPr/>
      </xdr:nvCxnSpPr>
      <xdr:spPr>
        <a:xfrm flipV="1">
          <a:off x="14712950" y="10064266"/>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5563850" y="1016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5427960" y="101927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5866</xdr:rowOff>
    </xdr:from>
    <xdr:to>
      <xdr:col>77</xdr:col>
      <xdr:colOff>44450</xdr:colOff>
      <xdr:row>60</xdr:row>
      <xdr:rowOff>17356</xdr:rowOff>
    </xdr:to>
    <xdr:cxnSp macro="">
      <xdr:nvCxnSpPr>
        <xdr:cNvPr id="326" name="直線コネクタ 325"/>
        <xdr:cNvCxnSpPr/>
      </xdr:nvCxnSpPr>
      <xdr:spPr>
        <a:xfrm>
          <a:off x="13903960" y="10064266"/>
          <a:ext cx="80899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4665960" y="1018237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4370050" y="10264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163528</xdr:rowOff>
    </xdr:from>
    <xdr:to>
      <xdr:col>72</xdr:col>
      <xdr:colOff>203200</xdr:colOff>
      <xdr:row>60</xdr:row>
      <xdr:rowOff>5866</xdr:rowOff>
    </xdr:to>
    <xdr:cxnSp macro="">
      <xdr:nvCxnSpPr>
        <xdr:cNvPr id="329" name="直線コネクタ 328"/>
        <xdr:cNvCxnSpPr/>
      </xdr:nvCxnSpPr>
      <xdr:spPr>
        <a:xfrm>
          <a:off x="13106400" y="10054288"/>
          <a:ext cx="797560" cy="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3868400" y="1014330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xdr:cNvSpPr txBox="1"/>
      </xdr:nvSpPr>
      <xdr:spPr>
        <a:xfrm>
          <a:off x="13557250" y="1022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138249</xdr:rowOff>
    </xdr:from>
    <xdr:to>
      <xdr:col>68</xdr:col>
      <xdr:colOff>152400</xdr:colOff>
      <xdr:row>59</xdr:row>
      <xdr:rowOff>163528</xdr:rowOff>
    </xdr:to>
    <xdr:cxnSp macro="">
      <xdr:nvCxnSpPr>
        <xdr:cNvPr id="332" name="直線コネクタ 331"/>
        <xdr:cNvCxnSpPr/>
      </xdr:nvCxnSpPr>
      <xdr:spPr>
        <a:xfrm>
          <a:off x="12293600" y="10029009"/>
          <a:ext cx="8128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3055600" y="1013411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xdr:cNvSpPr txBox="1"/>
      </xdr:nvSpPr>
      <xdr:spPr>
        <a:xfrm>
          <a:off x="12763500" y="1022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2242800" y="1012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xdr:cNvSpPr txBox="1"/>
      </xdr:nvSpPr>
      <xdr:spPr>
        <a:xfrm>
          <a:off x="11950700" y="1020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126516</xdr:rowOff>
    </xdr:from>
    <xdr:to>
      <xdr:col>81</xdr:col>
      <xdr:colOff>95250</xdr:colOff>
      <xdr:row>60</xdr:row>
      <xdr:rowOff>56666</xdr:rowOff>
    </xdr:to>
    <xdr:sp macro="" textlink="">
      <xdr:nvSpPr>
        <xdr:cNvPr id="342" name="楕円 341"/>
        <xdr:cNvSpPr/>
      </xdr:nvSpPr>
      <xdr:spPr>
        <a:xfrm>
          <a:off x="15427960" y="1001727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143043</xdr:rowOff>
    </xdr:from>
    <xdr:ext cx="762000" cy="259045"/>
    <xdr:sp macro="" textlink="">
      <xdr:nvSpPr>
        <xdr:cNvPr id="343" name="定員管理の状況該当値テキスト"/>
        <xdr:cNvSpPr txBox="1"/>
      </xdr:nvSpPr>
      <xdr:spPr>
        <a:xfrm>
          <a:off x="15563850" y="98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44" name="楕円 343"/>
        <xdr:cNvSpPr/>
      </xdr:nvSpPr>
      <xdr:spPr>
        <a:xfrm>
          <a:off x="14665960" y="100287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45" name="テキスト ボックス 344"/>
        <xdr:cNvSpPr txBox="1"/>
      </xdr:nvSpPr>
      <xdr:spPr>
        <a:xfrm>
          <a:off x="14370050" y="980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126516</xdr:rowOff>
    </xdr:from>
    <xdr:to>
      <xdr:col>73</xdr:col>
      <xdr:colOff>44450</xdr:colOff>
      <xdr:row>60</xdr:row>
      <xdr:rowOff>56666</xdr:rowOff>
    </xdr:to>
    <xdr:sp macro="" textlink="">
      <xdr:nvSpPr>
        <xdr:cNvPr id="346" name="楕円 345"/>
        <xdr:cNvSpPr/>
      </xdr:nvSpPr>
      <xdr:spPr>
        <a:xfrm>
          <a:off x="13868400" y="1001727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66843</xdr:rowOff>
    </xdr:from>
    <xdr:ext cx="762000" cy="259045"/>
    <xdr:sp macro="" textlink="">
      <xdr:nvSpPr>
        <xdr:cNvPr id="347" name="テキスト ボックス 346"/>
        <xdr:cNvSpPr txBox="1"/>
      </xdr:nvSpPr>
      <xdr:spPr>
        <a:xfrm>
          <a:off x="13557250" y="978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112728</xdr:rowOff>
    </xdr:from>
    <xdr:to>
      <xdr:col>68</xdr:col>
      <xdr:colOff>203200</xdr:colOff>
      <xdr:row>60</xdr:row>
      <xdr:rowOff>42878</xdr:rowOff>
    </xdr:to>
    <xdr:sp macro="" textlink="">
      <xdr:nvSpPr>
        <xdr:cNvPr id="348" name="楕円 347"/>
        <xdr:cNvSpPr/>
      </xdr:nvSpPr>
      <xdr:spPr>
        <a:xfrm>
          <a:off x="13055600" y="1000348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53055</xdr:rowOff>
    </xdr:from>
    <xdr:ext cx="762000" cy="259045"/>
    <xdr:sp macro="" textlink="">
      <xdr:nvSpPr>
        <xdr:cNvPr id="349" name="テキスト ボックス 348"/>
        <xdr:cNvSpPr txBox="1"/>
      </xdr:nvSpPr>
      <xdr:spPr>
        <a:xfrm>
          <a:off x="12763500" y="97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87449</xdr:rowOff>
    </xdr:from>
    <xdr:to>
      <xdr:col>64</xdr:col>
      <xdr:colOff>152400</xdr:colOff>
      <xdr:row>60</xdr:row>
      <xdr:rowOff>17599</xdr:rowOff>
    </xdr:to>
    <xdr:sp macro="" textlink="">
      <xdr:nvSpPr>
        <xdr:cNvPr id="350" name="楕円 349"/>
        <xdr:cNvSpPr/>
      </xdr:nvSpPr>
      <xdr:spPr>
        <a:xfrm>
          <a:off x="12242800" y="99782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27776</xdr:rowOff>
    </xdr:from>
    <xdr:ext cx="762000" cy="259045"/>
    <xdr:sp macro="" textlink="">
      <xdr:nvSpPr>
        <xdr:cNvPr id="351" name="テキスト ボックス 350"/>
        <xdr:cNvSpPr txBox="1"/>
      </xdr:nvSpPr>
      <xdr:spPr>
        <a:xfrm>
          <a:off x="11950700" y="975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ポイント減少し、類似団体と比較し</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ポイント上回っている。また、県平均と比較しても</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高くなっている。今後、学校統廃合に関係した施設整備及び既存ごみ処理施設の解体等大型事業に伴う借入の償還が始まり、上昇傾向になる懸念がある。そのため、現在ある基金等を活用し、起債に頼ることない財政運営を行っていく中で、事業の年度間の平準化による世代間の負担の公平化を図り、今後は県平均へ向けた実質公債費比率の低下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5474950" y="5948786"/>
          <a:ext cx="0" cy="1423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5563850" y="734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5405100" y="7372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5563850" y="569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5405100" y="5948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28046</xdr:rowOff>
    </xdr:from>
    <xdr:to>
      <xdr:col>81</xdr:col>
      <xdr:colOff>44450</xdr:colOff>
      <xdr:row>37</xdr:row>
      <xdr:rowOff>32067</xdr:rowOff>
    </xdr:to>
    <xdr:cxnSp macro="">
      <xdr:nvCxnSpPr>
        <xdr:cNvPr id="385" name="直線コネクタ 384"/>
        <xdr:cNvCxnSpPr/>
      </xdr:nvCxnSpPr>
      <xdr:spPr>
        <a:xfrm flipV="1">
          <a:off x="14712950" y="6230726"/>
          <a:ext cx="762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5563850" y="602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5427960" y="61716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24024</xdr:rowOff>
    </xdr:from>
    <xdr:to>
      <xdr:col>77</xdr:col>
      <xdr:colOff>44450</xdr:colOff>
      <xdr:row>37</xdr:row>
      <xdr:rowOff>32067</xdr:rowOff>
    </xdr:to>
    <xdr:cxnSp macro="">
      <xdr:nvCxnSpPr>
        <xdr:cNvPr id="388" name="直線コネクタ 387"/>
        <xdr:cNvCxnSpPr/>
      </xdr:nvCxnSpPr>
      <xdr:spPr>
        <a:xfrm>
          <a:off x="13903960" y="6226704"/>
          <a:ext cx="80899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4665960" y="61716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4370050" y="594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24024</xdr:rowOff>
    </xdr:from>
    <xdr:to>
      <xdr:col>72</xdr:col>
      <xdr:colOff>203200</xdr:colOff>
      <xdr:row>37</xdr:row>
      <xdr:rowOff>28046</xdr:rowOff>
    </xdr:to>
    <xdr:cxnSp macro="">
      <xdr:nvCxnSpPr>
        <xdr:cNvPr id="391" name="直線コネクタ 390"/>
        <xdr:cNvCxnSpPr/>
      </xdr:nvCxnSpPr>
      <xdr:spPr>
        <a:xfrm flipV="1">
          <a:off x="13106400" y="6226704"/>
          <a:ext cx="79756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3868400" y="61777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3557250" y="59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28046</xdr:rowOff>
    </xdr:from>
    <xdr:to>
      <xdr:col>68</xdr:col>
      <xdr:colOff>152400</xdr:colOff>
      <xdr:row>37</xdr:row>
      <xdr:rowOff>36089</xdr:rowOff>
    </xdr:to>
    <xdr:cxnSp macro="">
      <xdr:nvCxnSpPr>
        <xdr:cNvPr id="394" name="直線コネクタ 393"/>
        <xdr:cNvCxnSpPr/>
      </xdr:nvCxnSpPr>
      <xdr:spPr>
        <a:xfrm flipV="1">
          <a:off x="12293600" y="6230726"/>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3055600" y="618373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2763500" y="595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2242800" y="6185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1950700" y="595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404" name="楕円 403"/>
        <xdr:cNvSpPr/>
      </xdr:nvSpPr>
      <xdr:spPr>
        <a:xfrm>
          <a:off x="15427960" y="61837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120773</xdr:rowOff>
    </xdr:from>
    <xdr:ext cx="762000" cy="259045"/>
    <xdr:sp macro="" textlink="">
      <xdr:nvSpPr>
        <xdr:cNvPr id="405" name="公債費負担の状況該当値テキスト"/>
        <xdr:cNvSpPr txBox="1"/>
      </xdr:nvSpPr>
      <xdr:spPr>
        <a:xfrm>
          <a:off x="15563850" y="615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152717</xdr:rowOff>
    </xdr:from>
    <xdr:to>
      <xdr:col>77</xdr:col>
      <xdr:colOff>95250</xdr:colOff>
      <xdr:row>37</xdr:row>
      <xdr:rowOff>82867</xdr:rowOff>
    </xdr:to>
    <xdr:sp macro="" textlink="">
      <xdr:nvSpPr>
        <xdr:cNvPr id="406" name="楕円 405"/>
        <xdr:cNvSpPr/>
      </xdr:nvSpPr>
      <xdr:spPr>
        <a:xfrm>
          <a:off x="14665960" y="61877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67644</xdr:rowOff>
    </xdr:from>
    <xdr:ext cx="736600" cy="259045"/>
    <xdr:sp macro="" textlink="">
      <xdr:nvSpPr>
        <xdr:cNvPr id="407" name="テキスト ボックス 406"/>
        <xdr:cNvSpPr txBox="1"/>
      </xdr:nvSpPr>
      <xdr:spPr>
        <a:xfrm>
          <a:off x="14370050" y="6270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144674</xdr:rowOff>
    </xdr:from>
    <xdr:to>
      <xdr:col>73</xdr:col>
      <xdr:colOff>44450</xdr:colOff>
      <xdr:row>37</xdr:row>
      <xdr:rowOff>74824</xdr:rowOff>
    </xdr:to>
    <xdr:sp macro="" textlink="">
      <xdr:nvSpPr>
        <xdr:cNvPr id="408" name="楕円 407"/>
        <xdr:cNvSpPr/>
      </xdr:nvSpPr>
      <xdr:spPr>
        <a:xfrm>
          <a:off x="13868400" y="617971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59601</xdr:rowOff>
    </xdr:from>
    <xdr:ext cx="762000" cy="259045"/>
    <xdr:sp macro="" textlink="">
      <xdr:nvSpPr>
        <xdr:cNvPr id="409" name="テキスト ボックス 408"/>
        <xdr:cNvSpPr txBox="1"/>
      </xdr:nvSpPr>
      <xdr:spPr>
        <a:xfrm>
          <a:off x="13557250" y="626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148696</xdr:rowOff>
    </xdr:from>
    <xdr:to>
      <xdr:col>68</xdr:col>
      <xdr:colOff>203200</xdr:colOff>
      <xdr:row>37</xdr:row>
      <xdr:rowOff>78846</xdr:rowOff>
    </xdr:to>
    <xdr:sp macro="" textlink="">
      <xdr:nvSpPr>
        <xdr:cNvPr id="410" name="楕円 409"/>
        <xdr:cNvSpPr/>
      </xdr:nvSpPr>
      <xdr:spPr>
        <a:xfrm>
          <a:off x="13055600" y="618373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411" name="テキスト ボックス 410"/>
        <xdr:cNvSpPr txBox="1"/>
      </xdr:nvSpPr>
      <xdr:spPr>
        <a:xfrm>
          <a:off x="12763500" y="626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156739</xdr:rowOff>
    </xdr:from>
    <xdr:to>
      <xdr:col>64</xdr:col>
      <xdr:colOff>152400</xdr:colOff>
      <xdr:row>37</xdr:row>
      <xdr:rowOff>86889</xdr:rowOff>
    </xdr:to>
    <xdr:sp macro="" textlink="">
      <xdr:nvSpPr>
        <xdr:cNvPr id="412" name="楕円 411"/>
        <xdr:cNvSpPr/>
      </xdr:nvSpPr>
      <xdr:spPr>
        <a:xfrm>
          <a:off x="12242800" y="6191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71666</xdr:rowOff>
    </xdr:from>
    <xdr:ext cx="762000" cy="259045"/>
    <xdr:sp macro="" textlink="">
      <xdr:nvSpPr>
        <xdr:cNvPr id="413" name="テキスト ボックス 412"/>
        <xdr:cNvSpPr txBox="1"/>
      </xdr:nvSpPr>
      <xdr:spPr>
        <a:xfrm>
          <a:off x="11950700" y="627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前年度数値と比較すると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ポイント増加し、類似団体平均値と比較すると</a:t>
          </a:r>
          <a:r>
            <a:rPr kumimoji="1" lang="en-US" altLang="ja-JP" sz="1100">
              <a:solidFill>
                <a:schemeClr val="dk1"/>
              </a:solidFill>
              <a:effectLst/>
              <a:latin typeface="+mn-lt"/>
              <a:ea typeface="+mn-ea"/>
              <a:cs typeface="+mn-cs"/>
            </a:rPr>
            <a:t>39.0</a:t>
          </a:r>
          <a:r>
            <a:rPr kumimoji="1" lang="ja-JP" altLang="ja-JP" sz="1100">
              <a:solidFill>
                <a:schemeClr val="dk1"/>
              </a:solidFill>
              <a:effectLst/>
              <a:latin typeface="+mn-lt"/>
              <a:ea typeface="+mn-ea"/>
              <a:cs typeface="+mn-cs"/>
            </a:rPr>
            <a:t>ポイント、県平均と比較しても</a:t>
          </a:r>
          <a:r>
            <a:rPr kumimoji="1" lang="en-US" altLang="ja-JP" sz="1100">
              <a:solidFill>
                <a:schemeClr val="dk1"/>
              </a:solidFill>
              <a:effectLst/>
              <a:latin typeface="+mn-lt"/>
              <a:ea typeface="+mn-ea"/>
              <a:cs typeface="+mn-cs"/>
            </a:rPr>
            <a:t>32.3</a:t>
          </a:r>
          <a:r>
            <a:rPr kumimoji="1" lang="ja-JP" altLang="ja-JP" sz="1100">
              <a:solidFill>
                <a:schemeClr val="dk1"/>
              </a:solidFill>
              <a:effectLst/>
              <a:latin typeface="+mn-lt"/>
              <a:ea typeface="+mn-ea"/>
              <a:cs typeface="+mn-cs"/>
            </a:rPr>
            <a:t>ポイント高い状況となっている。地方債現在高について、交付税措置が少ない地方債が減少していく一方で、小学校の統廃合に伴う借入等により将来負担比率が増加したと考えられる。</a:t>
          </a:r>
          <a:endParaRPr lang="ja-JP" altLang="ja-JP" sz="1400">
            <a:effectLst/>
          </a:endParaRPr>
        </a:p>
        <a:p>
          <a:r>
            <a:rPr kumimoji="1" lang="ja-JP" altLang="ja-JP" sz="1100">
              <a:solidFill>
                <a:schemeClr val="dk1"/>
              </a:solidFill>
              <a:effectLst/>
              <a:latin typeface="+mn-lt"/>
              <a:ea typeface="+mn-ea"/>
              <a:cs typeface="+mn-cs"/>
            </a:rPr>
            <a:t>　今後、事業計画による事業実施長期計画を検討し、地方債の残高を踏まえ事業の平準化による比率の急増を抑制していく。また、併せて充当可能基金を効果的に活用し、地方債残高の圧縮も図っていきたい。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1664950" y="3694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0979150" y="355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1664950" y="2514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0979150" y="237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5474950" y="2514600"/>
          <a:ext cx="0" cy="130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5563850" y="379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5405100" y="38193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556385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5405100" y="2514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139224</xdr:rowOff>
    </xdr:from>
    <xdr:to>
      <xdr:col>81</xdr:col>
      <xdr:colOff>44450</xdr:colOff>
      <xdr:row>16</xdr:row>
      <xdr:rowOff>158528</xdr:rowOff>
    </xdr:to>
    <xdr:cxnSp macro="">
      <xdr:nvCxnSpPr>
        <xdr:cNvPr id="443" name="直線コネクタ 442"/>
        <xdr:cNvCxnSpPr/>
      </xdr:nvCxnSpPr>
      <xdr:spPr>
        <a:xfrm>
          <a:off x="14712950" y="2821464"/>
          <a:ext cx="762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5563850" y="2407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5427960" y="25585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103632</xdr:rowOff>
    </xdr:from>
    <xdr:to>
      <xdr:col>77</xdr:col>
      <xdr:colOff>44450</xdr:colOff>
      <xdr:row>16</xdr:row>
      <xdr:rowOff>139224</xdr:rowOff>
    </xdr:to>
    <xdr:cxnSp macro="">
      <xdr:nvCxnSpPr>
        <xdr:cNvPr id="446" name="直線コネクタ 445"/>
        <xdr:cNvCxnSpPr/>
      </xdr:nvCxnSpPr>
      <xdr:spPr>
        <a:xfrm>
          <a:off x="13903960" y="2785872"/>
          <a:ext cx="80899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4665960" y="26158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4370050" y="23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103632</xdr:rowOff>
    </xdr:from>
    <xdr:to>
      <xdr:col>72</xdr:col>
      <xdr:colOff>203200</xdr:colOff>
      <xdr:row>17</xdr:row>
      <xdr:rowOff>5175</xdr:rowOff>
    </xdr:to>
    <xdr:cxnSp macro="">
      <xdr:nvCxnSpPr>
        <xdr:cNvPr id="449" name="直線コネクタ 448"/>
        <xdr:cNvCxnSpPr/>
      </xdr:nvCxnSpPr>
      <xdr:spPr>
        <a:xfrm flipV="1">
          <a:off x="13106400" y="2785872"/>
          <a:ext cx="797560" cy="6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3868400" y="2710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xdr:cNvSpPr txBox="1"/>
      </xdr:nvSpPr>
      <xdr:spPr>
        <a:xfrm>
          <a:off x="13557250" y="248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165767</xdr:rowOff>
    </xdr:from>
    <xdr:to>
      <xdr:col>68</xdr:col>
      <xdr:colOff>152400</xdr:colOff>
      <xdr:row>17</xdr:row>
      <xdr:rowOff>5175</xdr:rowOff>
    </xdr:to>
    <xdr:cxnSp macro="">
      <xdr:nvCxnSpPr>
        <xdr:cNvPr id="452" name="直線コネクタ 451"/>
        <xdr:cNvCxnSpPr/>
      </xdr:nvCxnSpPr>
      <xdr:spPr>
        <a:xfrm>
          <a:off x="12293600" y="2848007"/>
          <a:ext cx="8128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3055600" y="27561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xdr:cNvSpPr txBox="1"/>
      </xdr:nvSpPr>
      <xdr:spPr>
        <a:xfrm>
          <a:off x="12763500" y="252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2242800" y="274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1950700" y="25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107728</xdr:rowOff>
    </xdr:from>
    <xdr:to>
      <xdr:col>81</xdr:col>
      <xdr:colOff>95250</xdr:colOff>
      <xdr:row>17</xdr:row>
      <xdr:rowOff>37878</xdr:rowOff>
    </xdr:to>
    <xdr:sp macro="" textlink="">
      <xdr:nvSpPr>
        <xdr:cNvPr id="462" name="楕円 461"/>
        <xdr:cNvSpPr/>
      </xdr:nvSpPr>
      <xdr:spPr>
        <a:xfrm>
          <a:off x="15427960" y="27899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79805</xdr:rowOff>
    </xdr:from>
    <xdr:ext cx="762000" cy="259045"/>
    <xdr:sp macro="" textlink="">
      <xdr:nvSpPr>
        <xdr:cNvPr id="463" name="将来負担の状況該当値テキスト"/>
        <xdr:cNvSpPr txBox="1"/>
      </xdr:nvSpPr>
      <xdr:spPr>
        <a:xfrm>
          <a:off x="15563850" y="276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88424</xdr:rowOff>
    </xdr:from>
    <xdr:to>
      <xdr:col>77</xdr:col>
      <xdr:colOff>95250</xdr:colOff>
      <xdr:row>17</xdr:row>
      <xdr:rowOff>18574</xdr:rowOff>
    </xdr:to>
    <xdr:sp macro="" textlink="">
      <xdr:nvSpPr>
        <xdr:cNvPr id="464" name="楕円 463"/>
        <xdr:cNvSpPr/>
      </xdr:nvSpPr>
      <xdr:spPr>
        <a:xfrm>
          <a:off x="14665960" y="277066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3351</xdr:rowOff>
    </xdr:from>
    <xdr:ext cx="736600" cy="259045"/>
    <xdr:sp macro="" textlink="">
      <xdr:nvSpPr>
        <xdr:cNvPr id="465" name="テキスト ボックス 464"/>
        <xdr:cNvSpPr txBox="1"/>
      </xdr:nvSpPr>
      <xdr:spPr>
        <a:xfrm>
          <a:off x="14370050" y="285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52832</xdr:rowOff>
    </xdr:from>
    <xdr:to>
      <xdr:col>73</xdr:col>
      <xdr:colOff>44450</xdr:colOff>
      <xdr:row>16</xdr:row>
      <xdr:rowOff>154432</xdr:rowOff>
    </xdr:to>
    <xdr:sp macro="" textlink="">
      <xdr:nvSpPr>
        <xdr:cNvPr id="466" name="楕円 465"/>
        <xdr:cNvSpPr/>
      </xdr:nvSpPr>
      <xdr:spPr>
        <a:xfrm>
          <a:off x="13868400" y="27350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139209</xdr:rowOff>
    </xdr:from>
    <xdr:ext cx="762000" cy="259045"/>
    <xdr:sp macro="" textlink="">
      <xdr:nvSpPr>
        <xdr:cNvPr id="467" name="テキスト ボックス 466"/>
        <xdr:cNvSpPr txBox="1"/>
      </xdr:nvSpPr>
      <xdr:spPr>
        <a:xfrm>
          <a:off x="13557250" y="282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125825</xdr:rowOff>
    </xdr:from>
    <xdr:to>
      <xdr:col>68</xdr:col>
      <xdr:colOff>203200</xdr:colOff>
      <xdr:row>17</xdr:row>
      <xdr:rowOff>55975</xdr:rowOff>
    </xdr:to>
    <xdr:sp macro="" textlink="">
      <xdr:nvSpPr>
        <xdr:cNvPr id="468" name="楕円 467"/>
        <xdr:cNvSpPr/>
      </xdr:nvSpPr>
      <xdr:spPr>
        <a:xfrm>
          <a:off x="13055600" y="280806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40752</xdr:rowOff>
    </xdr:from>
    <xdr:ext cx="762000" cy="259045"/>
    <xdr:sp macro="" textlink="">
      <xdr:nvSpPr>
        <xdr:cNvPr id="469" name="テキスト ボックス 468"/>
        <xdr:cNvSpPr txBox="1"/>
      </xdr:nvSpPr>
      <xdr:spPr>
        <a:xfrm>
          <a:off x="12763500" y="289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114967</xdr:rowOff>
    </xdr:from>
    <xdr:to>
      <xdr:col>64</xdr:col>
      <xdr:colOff>152400</xdr:colOff>
      <xdr:row>17</xdr:row>
      <xdr:rowOff>45117</xdr:rowOff>
    </xdr:to>
    <xdr:sp macro="" textlink="">
      <xdr:nvSpPr>
        <xdr:cNvPr id="470" name="楕円 469"/>
        <xdr:cNvSpPr/>
      </xdr:nvSpPr>
      <xdr:spPr>
        <a:xfrm>
          <a:off x="12242800" y="2797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29894</xdr:rowOff>
    </xdr:from>
    <xdr:ext cx="762000" cy="259045"/>
    <xdr:sp macro="" textlink="">
      <xdr:nvSpPr>
        <xdr:cNvPr id="471" name="テキスト ボックス 470"/>
        <xdr:cNvSpPr txBox="1"/>
      </xdr:nvSpPr>
      <xdr:spPr>
        <a:xfrm>
          <a:off x="11950700" y="287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40,628
38,992
156.60
20,719,981
19,881,887
673,385
11,348,894
19,973,464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人事院勧告等の対応により前年比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し、茨城県平均より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ポイント高い状況となっている。</a:t>
          </a:r>
          <a:endParaRPr lang="ja-JP" altLang="ja-JP" sz="1400">
            <a:effectLst/>
          </a:endParaRPr>
        </a:p>
        <a:p>
          <a:r>
            <a:rPr kumimoji="1" lang="ja-JP" altLang="ja-JP" sz="1100">
              <a:solidFill>
                <a:schemeClr val="dk1"/>
              </a:solidFill>
              <a:effectLst/>
              <a:latin typeface="+mn-lt"/>
              <a:ea typeface="+mn-ea"/>
              <a:cs typeface="+mn-cs"/>
            </a:rPr>
            <a:t>　引き続き、適正な定員管理を行うとともに、組織運営の効率化を図り、人件費の削減に努めていく。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138430</xdr:rowOff>
    </xdr:to>
    <xdr:cxnSp macro="">
      <xdr:nvCxnSpPr>
        <xdr:cNvPr id="66" name="直線コネクタ 65"/>
        <xdr:cNvCxnSpPr/>
      </xdr:nvCxnSpPr>
      <xdr:spPr>
        <a:xfrm>
          <a:off x="3987800" y="63982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38</xdr:row>
      <xdr:rowOff>27940</xdr:rowOff>
    </xdr:to>
    <xdr:cxnSp macro="">
      <xdr:nvCxnSpPr>
        <xdr:cNvPr id="69" name="直線コネクタ 68"/>
        <xdr:cNvCxnSpPr/>
      </xdr:nvCxnSpPr>
      <xdr:spPr>
        <a:xfrm flipV="1">
          <a:off x="3098800" y="63982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27940</xdr:rowOff>
    </xdr:to>
    <xdr:cxnSp macro="">
      <xdr:nvCxnSpPr>
        <xdr:cNvPr id="72" name="直線コネクタ 71"/>
        <xdr:cNvCxnSpPr/>
      </xdr:nvCxnSpPr>
      <xdr:spPr>
        <a:xfrm>
          <a:off x="2209800" y="64135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107950</xdr:rowOff>
    </xdr:to>
    <xdr:cxnSp macro="">
      <xdr:nvCxnSpPr>
        <xdr:cNvPr id="75" name="直線コネクタ 74"/>
        <xdr:cNvCxnSpPr/>
      </xdr:nvCxnSpPr>
      <xdr:spPr>
        <a:xfrm flipV="1">
          <a:off x="1320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ポイント上回っており、前年度比較で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ポイント増加している。毎年予算編成時において、シーリングにより経常的物件費については抑制しているものの、民間委託</a:t>
          </a:r>
          <a:r>
            <a:rPr kumimoji="1" lang="ja-JP" altLang="en-US" sz="1100">
              <a:solidFill>
                <a:schemeClr val="dk1"/>
              </a:solidFill>
              <a:effectLst/>
              <a:latin typeface="+mn-lt"/>
              <a:ea typeface="+mn-ea"/>
              <a:cs typeface="+mn-cs"/>
            </a:rPr>
            <a:t>や光熱水費の高騰</a:t>
          </a:r>
          <a:r>
            <a:rPr kumimoji="1" lang="ja-JP" altLang="ja-JP" sz="1100">
              <a:solidFill>
                <a:schemeClr val="dk1"/>
              </a:solidFill>
              <a:effectLst/>
              <a:latin typeface="+mn-lt"/>
              <a:ea typeface="+mn-ea"/>
              <a:cs typeface="+mn-cs"/>
            </a:rPr>
            <a:t>などにより、物件費が上昇した。経常的物件費については合理的業務改善を進めることで、無駄の排除を意識つつ業務改善及び事業の精査を推進していく。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18</xdr:row>
      <xdr:rowOff>50800</xdr:rowOff>
    </xdr:to>
    <xdr:cxnSp macro="">
      <xdr:nvCxnSpPr>
        <xdr:cNvPr id="129" name="直線コネクタ 128"/>
        <xdr:cNvCxnSpPr/>
      </xdr:nvCxnSpPr>
      <xdr:spPr>
        <a:xfrm>
          <a:off x="15671800" y="293007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15421</xdr:rowOff>
    </xdr:to>
    <xdr:cxnSp macro="">
      <xdr:nvCxnSpPr>
        <xdr:cNvPr id="132" name="直線コネクタ 131"/>
        <xdr:cNvCxnSpPr/>
      </xdr:nvCxnSpPr>
      <xdr:spPr>
        <a:xfrm>
          <a:off x="14782800" y="2886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143329</xdr:rowOff>
    </xdr:to>
    <xdr:cxnSp macro="">
      <xdr:nvCxnSpPr>
        <xdr:cNvPr id="135" name="直線コネクタ 134"/>
        <xdr:cNvCxnSpPr/>
      </xdr:nvCxnSpPr>
      <xdr:spPr>
        <a:xfrm>
          <a:off x="13893800" y="28103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99786</xdr:rowOff>
    </xdr:to>
    <xdr:cxnSp macro="">
      <xdr:nvCxnSpPr>
        <xdr:cNvPr id="138" name="直線コネクタ 137"/>
        <xdr:cNvCxnSpPr/>
      </xdr:nvCxnSpPr>
      <xdr:spPr>
        <a:xfrm flipV="1">
          <a:off x="13004800" y="2810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8" name="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9"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50" name="楕円 149"/>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51" name="テキスト ボックス 150"/>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3" name="テキスト ボックス 152"/>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4" name="楕円 153"/>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5" name="テキスト ボックス 154"/>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6" name="楕円 155"/>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57" name="テキスト ボックス 156"/>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ポイント高い状況であ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少子高齢化が進む中で、今後も扶助費の増加が懸念されるが、福祉サービスの充実を確保し続けるため、対象者の公平性の確保、より慎重な資格審査や給付の適正化に努める。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107950</xdr:rowOff>
    </xdr:to>
    <xdr:cxnSp macro="">
      <xdr:nvCxnSpPr>
        <xdr:cNvPr id="190" name="直線コネクタ 189"/>
        <xdr:cNvCxnSpPr/>
      </xdr:nvCxnSpPr>
      <xdr:spPr>
        <a:xfrm>
          <a:off x="3987800" y="9791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57150</xdr:rowOff>
    </xdr:to>
    <xdr:cxnSp macro="">
      <xdr:nvCxnSpPr>
        <xdr:cNvPr id="193" name="直線コネクタ 192"/>
        <xdr:cNvCxnSpPr/>
      </xdr:nvCxnSpPr>
      <xdr:spPr>
        <a:xfrm flipV="1">
          <a:off x="3098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58</xdr:row>
      <xdr:rowOff>50800</xdr:rowOff>
    </xdr:to>
    <xdr:cxnSp macro="">
      <xdr:nvCxnSpPr>
        <xdr:cNvPr id="196" name="直線コネクタ 195"/>
        <xdr:cNvCxnSpPr/>
      </xdr:nvCxnSpPr>
      <xdr:spPr>
        <a:xfrm flipV="1">
          <a:off x="2209800" y="9829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58</xdr:row>
      <xdr:rowOff>50800</xdr:rowOff>
    </xdr:to>
    <xdr:cxnSp macro="">
      <xdr:nvCxnSpPr>
        <xdr:cNvPr id="199" name="直線コネクタ 198"/>
        <xdr:cNvCxnSpPr/>
      </xdr:nvCxnSpPr>
      <xdr:spPr>
        <a:xfrm>
          <a:off x="1320800" y="9867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0"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11" name="楕円 210"/>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212" name="テキスト ボックス 211"/>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13" name="楕円 212"/>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214" name="テキスト ボックス 213"/>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6" name="テキスト ボックス 215"/>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7" name="楕円 216"/>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8" name="テキスト ボックス 217"/>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となっており、類似団体比較では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年度については、複合交流拠点用地の購入による増加などが要因となっている。</a:t>
          </a:r>
          <a:r>
            <a:rPr kumimoji="1" lang="ja-JP" altLang="ja-JP" sz="1100">
              <a:solidFill>
                <a:schemeClr val="dk1"/>
              </a:solidFill>
              <a:effectLst/>
              <a:latin typeface="+mn-lt"/>
              <a:ea typeface="+mn-ea"/>
              <a:cs typeface="+mn-cs"/>
            </a:rPr>
            <a:t>各特別会計においては、税収等による財源確保を検討し、普通会計の負担減をするよう努めていかなければならない。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161290</xdr:rowOff>
    </xdr:to>
    <xdr:cxnSp macro="">
      <xdr:nvCxnSpPr>
        <xdr:cNvPr id="251" name="直線コネクタ 250"/>
        <xdr:cNvCxnSpPr/>
      </xdr:nvCxnSpPr>
      <xdr:spPr>
        <a:xfrm>
          <a:off x="15671800" y="9522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138430</xdr:rowOff>
    </xdr:to>
    <xdr:cxnSp macro="">
      <xdr:nvCxnSpPr>
        <xdr:cNvPr id="254" name="直線コネクタ 253"/>
        <xdr:cNvCxnSpPr/>
      </xdr:nvCxnSpPr>
      <xdr:spPr>
        <a:xfrm flipV="1">
          <a:off x="14782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138430</xdr:rowOff>
    </xdr:to>
    <xdr:cxnSp macro="">
      <xdr:nvCxnSpPr>
        <xdr:cNvPr id="257" name="直線コネクタ 256"/>
        <xdr:cNvCxnSpPr/>
      </xdr:nvCxnSpPr>
      <xdr:spPr>
        <a:xfrm>
          <a:off x="13893800" y="953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58</xdr:row>
      <xdr:rowOff>127000</xdr:rowOff>
    </xdr:to>
    <xdr:cxnSp macro="">
      <xdr:nvCxnSpPr>
        <xdr:cNvPr id="260" name="直線コネクタ 259"/>
        <xdr:cNvCxnSpPr/>
      </xdr:nvCxnSpPr>
      <xdr:spPr>
        <a:xfrm flipV="1">
          <a:off x="13004800" y="953008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0" name="楕円 269"/>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1"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2" name="楕円 271"/>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3" name="テキスト ボックス 272"/>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4" name="楕円 273"/>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5" name="テキスト ボックス 27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6" name="楕円 275"/>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7" name="テキスト ボックス 276"/>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ポイント減となっているものの、</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高い水準となっている。ただ、類似団体との比較においては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ポイント下回っている。要因としては、新広域ごみ処理施設建設の本体建設工事が完了したことにより減少したものである。</a:t>
          </a:r>
          <a:endParaRPr lang="ja-JP" altLang="ja-JP" sz="1400">
            <a:effectLst/>
          </a:endParaRPr>
        </a:p>
        <a:p>
          <a:r>
            <a:rPr kumimoji="1" lang="ja-JP" altLang="ja-JP" sz="1100">
              <a:solidFill>
                <a:schemeClr val="dk1"/>
              </a:solidFill>
              <a:effectLst/>
              <a:latin typeface="+mn-lt"/>
              <a:ea typeface="+mn-ea"/>
              <a:cs typeface="+mn-cs"/>
            </a:rPr>
            <a:t>　各種補助金については、補助内容の見直しを進める中において、スクラップアンドビルドによる整理統合を働きかけ補助金の合理化を進め経常経費の削減に努める。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26416</xdr:rowOff>
    </xdr:to>
    <xdr:cxnSp macro="">
      <xdr:nvCxnSpPr>
        <xdr:cNvPr id="309" name="直線コネクタ 308"/>
        <xdr:cNvCxnSpPr/>
      </xdr:nvCxnSpPr>
      <xdr:spPr>
        <a:xfrm flipV="1">
          <a:off x="15671800" y="6194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104140</xdr:rowOff>
    </xdr:to>
    <xdr:cxnSp macro="">
      <xdr:nvCxnSpPr>
        <xdr:cNvPr id="312" name="直線コネクタ 311"/>
        <xdr:cNvCxnSpPr/>
      </xdr:nvCxnSpPr>
      <xdr:spPr>
        <a:xfrm flipV="1">
          <a:off x="14782800" y="61986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159004</xdr:rowOff>
    </xdr:to>
    <xdr:cxnSp macro="">
      <xdr:nvCxnSpPr>
        <xdr:cNvPr id="315" name="直線コネクタ 314"/>
        <xdr:cNvCxnSpPr/>
      </xdr:nvCxnSpPr>
      <xdr:spPr>
        <a:xfrm flipV="1">
          <a:off x="13893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36</xdr:row>
      <xdr:rowOff>159004</xdr:rowOff>
    </xdr:to>
    <xdr:cxnSp macro="">
      <xdr:nvCxnSpPr>
        <xdr:cNvPr id="318" name="直線コネクタ 317"/>
        <xdr:cNvCxnSpPr/>
      </xdr:nvCxnSpPr>
      <xdr:spPr>
        <a:xfrm>
          <a:off x="13004800" y="603402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8" name="楕円 327"/>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9"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0" name="楕円 329"/>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1" name="テキスト ボックス 330"/>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2" name="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3" name="テキスト ボックス 33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4" name="楕円 333"/>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5" name="テキスト ボックス 334"/>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6" name="楕円 335"/>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7" name="テキスト ボックス 336"/>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類似団体平均値と比較すると</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ポイント下回っており、前年度比較で</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となっている。合併後の学校統合を始めとした、各種合併特例債事業の償還が始まり、今後も市債の発行</a:t>
          </a:r>
          <a:r>
            <a:rPr kumimoji="1" lang="ja-JP" altLang="ja-JP" sz="1100" baseline="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伴う事業が続くことになり、更なる増加が見込まれることから、将来負担を見据え起債事業全体の見直しを図り、起債の平準化・抑制に努めていく。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130810</xdr:rowOff>
    </xdr:to>
    <xdr:cxnSp macro="">
      <xdr:nvCxnSpPr>
        <xdr:cNvPr id="369" name="直線コネクタ 368"/>
        <xdr:cNvCxnSpPr/>
      </xdr:nvCxnSpPr>
      <xdr:spPr>
        <a:xfrm>
          <a:off x="3987800" y="12814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157480</xdr:rowOff>
    </xdr:to>
    <xdr:cxnSp macro="">
      <xdr:nvCxnSpPr>
        <xdr:cNvPr id="372" name="直線コネクタ 371"/>
        <xdr:cNvCxnSpPr/>
      </xdr:nvCxnSpPr>
      <xdr:spPr>
        <a:xfrm flipV="1">
          <a:off x="3098800" y="12814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157480</xdr:rowOff>
    </xdr:to>
    <xdr:cxnSp macro="">
      <xdr:nvCxnSpPr>
        <xdr:cNvPr id="375" name="直線コネクタ 374"/>
        <xdr:cNvCxnSpPr/>
      </xdr:nvCxnSpPr>
      <xdr:spPr>
        <a:xfrm>
          <a:off x="2209800" y="1282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74</xdr:row>
      <xdr:rowOff>142240</xdr:rowOff>
    </xdr:to>
    <xdr:cxnSp macro="">
      <xdr:nvCxnSpPr>
        <xdr:cNvPr id="378" name="直線コネクタ 377"/>
        <xdr:cNvCxnSpPr/>
      </xdr:nvCxnSpPr>
      <xdr:spPr>
        <a:xfrm>
          <a:off x="1320800" y="12806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80010</xdr:rowOff>
    </xdr:from>
    <xdr:to>
      <xdr:col>24</xdr:col>
      <xdr:colOff>76200</xdr:colOff>
      <xdr:row>75</xdr:row>
      <xdr:rowOff>10160</xdr:rowOff>
    </xdr:to>
    <xdr:sp macro="" textlink="">
      <xdr:nvSpPr>
        <xdr:cNvPr id="388" name="楕円 387"/>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160037</xdr:rowOff>
    </xdr:from>
    <xdr:ext cx="762000" cy="259045"/>
    <xdr:sp macro="" textlink="">
      <xdr:nvSpPr>
        <xdr:cNvPr id="389" name="公債費該当値テキスト"/>
        <xdr:cNvSpPr txBox="1"/>
      </xdr:nvSpPr>
      <xdr:spPr>
        <a:xfrm>
          <a:off x="4914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0" name="楕円 389"/>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1" name="テキスト ボックス 390"/>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92" name="楕円 391"/>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93" name="テキスト ボックス 392"/>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91440</xdr:rowOff>
    </xdr:from>
    <xdr:to>
      <xdr:col>11</xdr:col>
      <xdr:colOff>60325</xdr:colOff>
      <xdr:row>75</xdr:row>
      <xdr:rowOff>21590</xdr:rowOff>
    </xdr:to>
    <xdr:sp macro="" textlink="">
      <xdr:nvSpPr>
        <xdr:cNvPr id="394" name="楕円 393"/>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31767</xdr:rowOff>
    </xdr:from>
    <xdr:ext cx="762000" cy="259045"/>
    <xdr:sp macro="" textlink="">
      <xdr:nvSpPr>
        <xdr:cNvPr id="395" name="テキスト ボックス 394"/>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96" name="楕円 395"/>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97" name="テキスト ボックス 396"/>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類似団体と比較し補助費等・その他は下回っており、物件費・人件費・扶助費は上回っている。</a:t>
          </a:r>
          <a:r>
            <a:rPr kumimoji="1" lang="ja-JP" altLang="en-US" sz="1100">
              <a:solidFill>
                <a:schemeClr val="dk1"/>
              </a:solidFill>
              <a:effectLst/>
              <a:latin typeface="+mn-lt"/>
              <a:ea typeface="+mn-ea"/>
              <a:cs typeface="+mn-cs"/>
            </a:rPr>
            <a:t>光熱水費の高騰などによる物件費の増加などにより</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し、類似団体比較においては、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ポイント下回った。今後、扶助費の増については懸案事項といえ、増加していくことは明白となっている。全体的な業務改善を進め、改善</a:t>
          </a:r>
          <a:r>
            <a:rPr kumimoji="1" lang="ja-JP" altLang="en-US" sz="1100">
              <a:solidFill>
                <a:schemeClr val="dk1"/>
              </a:solidFill>
              <a:effectLst/>
              <a:latin typeface="+mn-lt"/>
              <a:ea typeface="+mn-ea"/>
              <a:cs typeface="+mn-cs"/>
            </a:rPr>
            <a:t>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104139</xdr:rowOff>
    </xdr:to>
    <xdr:cxnSp macro="">
      <xdr:nvCxnSpPr>
        <xdr:cNvPr id="428" name="直線コネクタ 427"/>
        <xdr:cNvCxnSpPr/>
      </xdr:nvCxnSpPr>
      <xdr:spPr>
        <a:xfrm>
          <a:off x="15671800" y="1292860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85852</xdr:rowOff>
    </xdr:to>
    <xdr:cxnSp macro="">
      <xdr:nvCxnSpPr>
        <xdr:cNvPr id="431" name="直線コネクタ 430"/>
        <xdr:cNvCxnSpPr/>
      </xdr:nvCxnSpPr>
      <xdr:spPr>
        <a:xfrm flipV="1">
          <a:off x="14782800" y="1292860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76</xdr:row>
      <xdr:rowOff>85852</xdr:rowOff>
    </xdr:to>
    <xdr:cxnSp macro="">
      <xdr:nvCxnSpPr>
        <xdr:cNvPr id="434" name="直線コネクタ 433"/>
        <xdr:cNvCxnSpPr/>
      </xdr:nvCxnSpPr>
      <xdr:spPr>
        <a:xfrm>
          <a:off x="13893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85852</xdr:rowOff>
    </xdr:to>
    <xdr:cxnSp macro="">
      <xdr:nvCxnSpPr>
        <xdr:cNvPr id="437" name="直線コネクタ 436"/>
        <xdr:cNvCxnSpPr/>
      </xdr:nvCxnSpPr>
      <xdr:spPr>
        <a:xfrm flipV="1">
          <a:off x="13004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7" name="楕円 446"/>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8"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9" name="楕円 448"/>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0" name="テキスト ボックス 449"/>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1" name="楕円 450"/>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2" name="テキスト ボックス 451"/>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3" name="楕円 452"/>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4" name="テキスト ボックス 453"/>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5" name="楕円 454"/>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6" name="テキスト ボックス 455"/>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44192</xdr:rowOff>
    </xdr:from>
    <xdr:to>
      <xdr:col>29</xdr:col>
      <xdr:colOff>127000</xdr:colOff>
      <xdr:row>19</xdr:row>
      <xdr:rowOff>47327</xdr:rowOff>
    </xdr:to>
    <xdr:cxnSp macro="">
      <xdr:nvCxnSpPr>
        <xdr:cNvPr id="52" name="直線コネクタ 51"/>
        <xdr:cNvCxnSpPr/>
      </xdr:nvCxnSpPr>
      <xdr:spPr bwMode="auto">
        <a:xfrm>
          <a:off x="5003800" y="3349367"/>
          <a:ext cx="6477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23760</xdr:rowOff>
    </xdr:from>
    <xdr:to>
      <xdr:col>26</xdr:col>
      <xdr:colOff>50800</xdr:colOff>
      <xdr:row>19</xdr:row>
      <xdr:rowOff>44192</xdr:rowOff>
    </xdr:to>
    <xdr:cxnSp macro="">
      <xdr:nvCxnSpPr>
        <xdr:cNvPr id="55" name="直線コネクタ 54"/>
        <xdr:cNvCxnSpPr/>
      </xdr:nvCxnSpPr>
      <xdr:spPr bwMode="auto">
        <a:xfrm>
          <a:off x="4305300" y="3328935"/>
          <a:ext cx="698500" cy="20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23760</xdr:rowOff>
    </xdr:from>
    <xdr:to>
      <xdr:col>22</xdr:col>
      <xdr:colOff>114300</xdr:colOff>
      <xdr:row>19</xdr:row>
      <xdr:rowOff>31957</xdr:rowOff>
    </xdr:to>
    <xdr:cxnSp macro="">
      <xdr:nvCxnSpPr>
        <xdr:cNvPr id="58" name="直線コネクタ 57"/>
        <xdr:cNvCxnSpPr/>
      </xdr:nvCxnSpPr>
      <xdr:spPr bwMode="auto">
        <a:xfrm flipV="1">
          <a:off x="3606800" y="3328935"/>
          <a:ext cx="698500" cy="8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31957</xdr:rowOff>
    </xdr:from>
    <xdr:to>
      <xdr:col>18</xdr:col>
      <xdr:colOff>177800</xdr:colOff>
      <xdr:row>19</xdr:row>
      <xdr:rowOff>47578</xdr:rowOff>
    </xdr:to>
    <xdr:cxnSp macro="">
      <xdr:nvCxnSpPr>
        <xdr:cNvPr id="61" name="直線コネクタ 60"/>
        <xdr:cNvCxnSpPr/>
      </xdr:nvCxnSpPr>
      <xdr:spPr bwMode="auto">
        <a:xfrm flipV="1">
          <a:off x="2908300" y="3337132"/>
          <a:ext cx="698500" cy="1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167977</xdr:rowOff>
    </xdr:from>
    <xdr:to>
      <xdr:col>29</xdr:col>
      <xdr:colOff>177800</xdr:colOff>
      <xdr:row>19</xdr:row>
      <xdr:rowOff>98127</xdr:rowOff>
    </xdr:to>
    <xdr:sp macro="" textlink="">
      <xdr:nvSpPr>
        <xdr:cNvPr id="71" name="楕円 70"/>
        <xdr:cNvSpPr/>
      </xdr:nvSpPr>
      <xdr:spPr bwMode="auto">
        <a:xfrm>
          <a:off x="5600700" y="330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140054</xdr:rowOff>
    </xdr:from>
    <xdr:ext cx="762000" cy="259045"/>
    <xdr:sp macro="" textlink="">
      <xdr:nvSpPr>
        <xdr:cNvPr id="72" name="人口1人当たり決算額の推移該当値テキスト130"/>
        <xdr:cNvSpPr txBox="1"/>
      </xdr:nvSpPr>
      <xdr:spPr>
        <a:xfrm>
          <a:off x="5740400" y="327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164842</xdr:rowOff>
    </xdr:from>
    <xdr:to>
      <xdr:col>26</xdr:col>
      <xdr:colOff>101600</xdr:colOff>
      <xdr:row>19</xdr:row>
      <xdr:rowOff>94992</xdr:rowOff>
    </xdr:to>
    <xdr:sp macro="" textlink="">
      <xdr:nvSpPr>
        <xdr:cNvPr id="73" name="楕円 72"/>
        <xdr:cNvSpPr/>
      </xdr:nvSpPr>
      <xdr:spPr bwMode="auto">
        <a:xfrm>
          <a:off x="4953000" y="329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79769</xdr:rowOff>
    </xdr:from>
    <xdr:ext cx="736600" cy="259045"/>
    <xdr:sp macro="" textlink="">
      <xdr:nvSpPr>
        <xdr:cNvPr id="74" name="テキスト ボックス 73"/>
        <xdr:cNvSpPr txBox="1"/>
      </xdr:nvSpPr>
      <xdr:spPr>
        <a:xfrm>
          <a:off x="4622800" y="338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144410</xdr:rowOff>
    </xdr:from>
    <xdr:to>
      <xdr:col>22</xdr:col>
      <xdr:colOff>165100</xdr:colOff>
      <xdr:row>19</xdr:row>
      <xdr:rowOff>74560</xdr:rowOff>
    </xdr:to>
    <xdr:sp macro="" textlink="">
      <xdr:nvSpPr>
        <xdr:cNvPr id="75" name="楕円 74"/>
        <xdr:cNvSpPr/>
      </xdr:nvSpPr>
      <xdr:spPr bwMode="auto">
        <a:xfrm>
          <a:off x="4254500" y="327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59337</xdr:rowOff>
    </xdr:from>
    <xdr:ext cx="762000" cy="259045"/>
    <xdr:sp macro="" textlink="">
      <xdr:nvSpPr>
        <xdr:cNvPr id="76" name="テキスト ボックス 75"/>
        <xdr:cNvSpPr txBox="1"/>
      </xdr:nvSpPr>
      <xdr:spPr>
        <a:xfrm>
          <a:off x="3924300" y="336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152607</xdr:rowOff>
    </xdr:from>
    <xdr:to>
      <xdr:col>19</xdr:col>
      <xdr:colOff>38100</xdr:colOff>
      <xdr:row>19</xdr:row>
      <xdr:rowOff>82757</xdr:rowOff>
    </xdr:to>
    <xdr:sp macro="" textlink="">
      <xdr:nvSpPr>
        <xdr:cNvPr id="77" name="楕円 76"/>
        <xdr:cNvSpPr/>
      </xdr:nvSpPr>
      <xdr:spPr bwMode="auto">
        <a:xfrm>
          <a:off x="3556000" y="3286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67534</xdr:rowOff>
    </xdr:from>
    <xdr:ext cx="762000" cy="259045"/>
    <xdr:sp macro="" textlink="">
      <xdr:nvSpPr>
        <xdr:cNvPr id="78" name="テキスト ボックス 77"/>
        <xdr:cNvSpPr txBox="1"/>
      </xdr:nvSpPr>
      <xdr:spPr>
        <a:xfrm>
          <a:off x="3225800" y="337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168228</xdr:rowOff>
    </xdr:from>
    <xdr:to>
      <xdr:col>15</xdr:col>
      <xdr:colOff>101600</xdr:colOff>
      <xdr:row>19</xdr:row>
      <xdr:rowOff>98378</xdr:rowOff>
    </xdr:to>
    <xdr:sp macro="" textlink="">
      <xdr:nvSpPr>
        <xdr:cNvPr id="79" name="楕円 78"/>
        <xdr:cNvSpPr/>
      </xdr:nvSpPr>
      <xdr:spPr bwMode="auto">
        <a:xfrm>
          <a:off x="2857500" y="330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83155</xdr:rowOff>
    </xdr:from>
    <xdr:ext cx="762000" cy="259045"/>
    <xdr:sp macro="" textlink="">
      <xdr:nvSpPr>
        <xdr:cNvPr id="80" name="テキスト ボックス 79"/>
        <xdr:cNvSpPr txBox="1"/>
      </xdr:nvSpPr>
      <xdr:spPr>
        <a:xfrm>
          <a:off x="2527300" y="338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1491</xdr:rowOff>
    </xdr:from>
    <xdr:to>
      <xdr:col>29</xdr:col>
      <xdr:colOff>127000</xdr:colOff>
      <xdr:row>38</xdr:row>
      <xdr:rowOff>8044</xdr:rowOff>
    </xdr:to>
    <xdr:cxnSp macro="">
      <xdr:nvCxnSpPr>
        <xdr:cNvPr id="114" name="直線コネクタ 113"/>
        <xdr:cNvCxnSpPr/>
      </xdr:nvCxnSpPr>
      <xdr:spPr bwMode="auto">
        <a:xfrm>
          <a:off x="5003800" y="7469091"/>
          <a:ext cx="6477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1484</xdr:rowOff>
    </xdr:from>
    <xdr:to>
      <xdr:col>26</xdr:col>
      <xdr:colOff>50800</xdr:colOff>
      <xdr:row>38</xdr:row>
      <xdr:rowOff>1491</xdr:rowOff>
    </xdr:to>
    <xdr:cxnSp macro="">
      <xdr:nvCxnSpPr>
        <xdr:cNvPr id="117" name="直線コネクタ 116"/>
        <xdr:cNvCxnSpPr/>
      </xdr:nvCxnSpPr>
      <xdr:spPr bwMode="auto">
        <a:xfrm>
          <a:off x="4305300" y="7469084"/>
          <a:ext cx="698500" cy="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1484</xdr:rowOff>
    </xdr:from>
    <xdr:to>
      <xdr:col>22</xdr:col>
      <xdr:colOff>114300</xdr:colOff>
      <xdr:row>38</xdr:row>
      <xdr:rowOff>9404</xdr:rowOff>
    </xdr:to>
    <xdr:cxnSp macro="">
      <xdr:nvCxnSpPr>
        <xdr:cNvPr id="120" name="直線コネクタ 119"/>
        <xdr:cNvCxnSpPr/>
      </xdr:nvCxnSpPr>
      <xdr:spPr bwMode="auto">
        <a:xfrm flipV="1">
          <a:off x="3606800" y="7469084"/>
          <a:ext cx="698500" cy="7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9404</xdr:rowOff>
    </xdr:from>
    <xdr:to>
      <xdr:col>18</xdr:col>
      <xdr:colOff>177800</xdr:colOff>
      <xdr:row>38</xdr:row>
      <xdr:rowOff>20713</xdr:rowOff>
    </xdr:to>
    <xdr:cxnSp macro="">
      <xdr:nvCxnSpPr>
        <xdr:cNvPr id="123" name="直線コネクタ 122"/>
        <xdr:cNvCxnSpPr/>
      </xdr:nvCxnSpPr>
      <xdr:spPr bwMode="auto">
        <a:xfrm flipV="1">
          <a:off x="2908300" y="7477004"/>
          <a:ext cx="698500" cy="11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300144</xdr:rowOff>
    </xdr:from>
    <xdr:to>
      <xdr:col>29</xdr:col>
      <xdr:colOff>177800</xdr:colOff>
      <xdr:row>38</xdr:row>
      <xdr:rowOff>58844</xdr:rowOff>
    </xdr:to>
    <xdr:sp macro="" textlink="">
      <xdr:nvSpPr>
        <xdr:cNvPr id="133" name="楕円 132"/>
        <xdr:cNvSpPr/>
      </xdr:nvSpPr>
      <xdr:spPr bwMode="auto">
        <a:xfrm>
          <a:off x="5600700" y="742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272221</xdr:rowOff>
    </xdr:from>
    <xdr:ext cx="762000" cy="259045"/>
    <xdr:sp macro="" textlink="">
      <xdr:nvSpPr>
        <xdr:cNvPr id="134" name="人口1人当たり決算額の推移該当値テキスト445"/>
        <xdr:cNvSpPr txBox="1"/>
      </xdr:nvSpPr>
      <xdr:spPr>
        <a:xfrm>
          <a:off x="57404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293591</xdr:rowOff>
    </xdr:from>
    <xdr:to>
      <xdr:col>26</xdr:col>
      <xdr:colOff>101600</xdr:colOff>
      <xdr:row>38</xdr:row>
      <xdr:rowOff>52291</xdr:rowOff>
    </xdr:to>
    <xdr:sp macro="" textlink="">
      <xdr:nvSpPr>
        <xdr:cNvPr id="135" name="楕円 134"/>
        <xdr:cNvSpPr/>
      </xdr:nvSpPr>
      <xdr:spPr bwMode="auto">
        <a:xfrm>
          <a:off x="4953000" y="741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37068</xdr:rowOff>
    </xdr:from>
    <xdr:ext cx="736600" cy="259045"/>
    <xdr:sp macro="" textlink="">
      <xdr:nvSpPr>
        <xdr:cNvPr id="136" name="テキスト ボックス 135"/>
        <xdr:cNvSpPr txBox="1"/>
      </xdr:nvSpPr>
      <xdr:spPr>
        <a:xfrm>
          <a:off x="4622800" y="750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293584</xdr:rowOff>
    </xdr:from>
    <xdr:to>
      <xdr:col>22</xdr:col>
      <xdr:colOff>165100</xdr:colOff>
      <xdr:row>38</xdr:row>
      <xdr:rowOff>52284</xdr:rowOff>
    </xdr:to>
    <xdr:sp macro="" textlink="">
      <xdr:nvSpPr>
        <xdr:cNvPr id="137" name="楕円 136"/>
        <xdr:cNvSpPr/>
      </xdr:nvSpPr>
      <xdr:spPr bwMode="auto">
        <a:xfrm>
          <a:off x="4254500" y="741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37061</xdr:rowOff>
    </xdr:from>
    <xdr:ext cx="762000" cy="259045"/>
    <xdr:sp macro="" textlink="">
      <xdr:nvSpPr>
        <xdr:cNvPr id="138" name="テキスト ボックス 137"/>
        <xdr:cNvSpPr txBox="1"/>
      </xdr:nvSpPr>
      <xdr:spPr>
        <a:xfrm>
          <a:off x="3924300" y="75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301504</xdr:rowOff>
    </xdr:from>
    <xdr:to>
      <xdr:col>19</xdr:col>
      <xdr:colOff>38100</xdr:colOff>
      <xdr:row>38</xdr:row>
      <xdr:rowOff>60204</xdr:rowOff>
    </xdr:to>
    <xdr:sp macro="" textlink="">
      <xdr:nvSpPr>
        <xdr:cNvPr id="139" name="楕円 138"/>
        <xdr:cNvSpPr/>
      </xdr:nvSpPr>
      <xdr:spPr bwMode="auto">
        <a:xfrm>
          <a:off x="3556000" y="742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44981</xdr:rowOff>
    </xdr:from>
    <xdr:ext cx="762000" cy="259045"/>
    <xdr:sp macro="" textlink="">
      <xdr:nvSpPr>
        <xdr:cNvPr id="140" name="テキスト ボックス 139"/>
        <xdr:cNvSpPr txBox="1"/>
      </xdr:nvSpPr>
      <xdr:spPr>
        <a:xfrm>
          <a:off x="3225800" y="751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312813</xdr:rowOff>
    </xdr:from>
    <xdr:to>
      <xdr:col>15</xdr:col>
      <xdr:colOff>101600</xdr:colOff>
      <xdr:row>38</xdr:row>
      <xdr:rowOff>71513</xdr:rowOff>
    </xdr:to>
    <xdr:sp macro="" textlink="">
      <xdr:nvSpPr>
        <xdr:cNvPr id="141" name="楕円 140"/>
        <xdr:cNvSpPr/>
      </xdr:nvSpPr>
      <xdr:spPr bwMode="auto">
        <a:xfrm>
          <a:off x="2857500" y="743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56290</xdr:rowOff>
    </xdr:from>
    <xdr:ext cx="762000" cy="259045"/>
    <xdr:sp macro="" textlink="">
      <xdr:nvSpPr>
        <xdr:cNvPr id="142" name="テキスト ボックス 141"/>
        <xdr:cNvSpPr txBox="1"/>
      </xdr:nvSpPr>
      <xdr:spPr>
        <a:xfrm>
          <a:off x="2527300" y="752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40,628
38,992
156.60
20,719,981
19,881,887
673,385
11,348,894
19,973,464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132588</xdr:rowOff>
    </xdr:from>
    <xdr:to>
      <xdr:col>24</xdr:col>
      <xdr:colOff>63500</xdr:colOff>
      <xdr:row>37</xdr:row>
      <xdr:rowOff>133566</xdr:rowOff>
    </xdr:to>
    <xdr:cxnSp macro="">
      <xdr:nvCxnSpPr>
        <xdr:cNvPr id="61" name="直線コネクタ 60"/>
        <xdr:cNvCxnSpPr/>
      </xdr:nvCxnSpPr>
      <xdr:spPr>
        <a:xfrm>
          <a:off x="3797300" y="6476238"/>
          <a:ext cx="8382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132588</xdr:rowOff>
    </xdr:from>
    <xdr:to>
      <xdr:col>19</xdr:col>
      <xdr:colOff>177800</xdr:colOff>
      <xdr:row>37</xdr:row>
      <xdr:rowOff>133998</xdr:rowOff>
    </xdr:to>
    <xdr:cxnSp macro="">
      <xdr:nvCxnSpPr>
        <xdr:cNvPr id="64" name="直線コネクタ 63"/>
        <xdr:cNvCxnSpPr/>
      </xdr:nvCxnSpPr>
      <xdr:spPr>
        <a:xfrm flipV="1">
          <a:off x="2908300" y="6476238"/>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133998</xdr:rowOff>
    </xdr:from>
    <xdr:to>
      <xdr:col>15</xdr:col>
      <xdr:colOff>50800</xdr:colOff>
      <xdr:row>38</xdr:row>
      <xdr:rowOff>41516</xdr:rowOff>
    </xdr:to>
    <xdr:cxnSp macro="">
      <xdr:nvCxnSpPr>
        <xdr:cNvPr id="67" name="直線コネクタ 66"/>
        <xdr:cNvCxnSpPr/>
      </xdr:nvCxnSpPr>
      <xdr:spPr>
        <a:xfrm flipV="1">
          <a:off x="2019300" y="6477648"/>
          <a:ext cx="889000" cy="7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40640</xdr:rowOff>
    </xdr:from>
    <xdr:to>
      <xdr:col>10</xdr:col>
      <xdr:colOff>114300</xdr:colOff>
      <xdr:row>38</xdr:row>
      <xdr:rowOff>41516</xdr:rowOff>
    </xdr:to>
    <xdr:cxnSp macro="">
      <xdr:nvCxnSpPr>
        <xdr:cNvPr id="70" name="直線コネクタ 69"/>
        <xdr:cNvCxnSpPr/>
      </xdr:nvCxnSpPr>
      <xdr:spPr>
        <a:xfrm>
          <a:off x="1130300" y="6555740"/>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82766</xdr:rowOff>
    </xdr:from>
    <xdr:to>
      <xdr:col>24</xdr:col>
      <xdr:colOff>114300</xdr:colOff>
      <xdr:row>38</xdr:row>
      <xdr:rowOff>12915</xdr:rowOff>
    </xdr:to>
    <xdr:sp macro="" textlink="">
      <xdr:nvSpPr>
        <xdr:cNvPr id="80" name="楕円 79"/>
        <xdr:cNvSpPr/>
      </xdr:nvSpPr>
      <xdr:spPr>
        <a:xfrm>
          <a:off x="4584700" y="64264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61193</xdr:rowOff>
    </xdr:from>
    <xdr:ext cx="534377" cy="259045"/>
    <xdr:sp macro="" textlink="">
      <xdr:nvSpPr>
        <xdr:cNvPr id="81" name="人件費該当値テキスト"/>
        <xdr:cNvSpPr txBox="1"/>
      </xdr:nvSpPr>
      <xdr:spPr>
        <a:xfrm>
          <a:off x="4686300" y="64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81788</xdr:rowOff>
    </xdr:from>
    <xdr:to>
      <xdr:col>20</xdr:col>
      <xdr:colOff>38100</xdr:colOff>
      <xdr:row>38</xdr:row>
      <xdr:rowOff>11938</xdr:rowOff>
    </xdr:to>
    <xdr:sp macro="" textlink="">
      <xdr:nvSpPr>
        <xdr:cNvPr id="82" name="楕円 81"/>
        <xdr:cNvSpPr/>
      </xdr:nvSpPr>
      <xdr:spPr>
        <a:xfrm>
          <a:off x="3746500" y="64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3065</xdr:rowOff>
    </xdr:from>
    <xdr:ext cx="534377" cy="259045"/>
    <xdr:sp macro="" textlink="">
      <xdr:nvSpPr>
        <xdr:cNvPr id="83" name="テキスト ボックス 82"/>
        <xdr:cNvSpPr txBox="1"/>
      </xdr:nvSpPr>
      <xdr:spPr>
        <a:xfrm>
          <a:off x="3530111" y="65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83198</xdr:rowOff>
    </xdr:from>
    <xdr:to>
      <xdr:col>15</xdr:col>
      <xdr:colOff>101600</xdr:colOff>
      <xdr:row>38</xdr:row>
      <xdr:rowOff>13348</xdr:rowOff>
    </xdr:to>
    <xdr:sp macro="" textlink="">
      <xdr:nvSpPr>
        <xdr:cNvPr id="84" name="楕円 83"/>
        <xdr:cNvSpPr/>
      </xdr:nvSpPr>
      <xdr:spPr>
        <a:xfrm>
          <a:off x="2857500" y="64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4475</xdr:rowOff>
    </xdr:from>
    <xdr:ext cx="534377" cy="259045"/>
    <xdr:sp macro="" textlink="">
      <xdr:nvSpPr>
        <xdr:cNvPr id="85" name="テキスト ボックス 84"/>
        <xdr:cNvSpPr txBox="1"/>
      </xdr:nvSpPr>
      <xdr:spPr>
        <a:xfrm>
          <a:off x="2641111" y="65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162166</xdr:rowOff>
    </xdr:from>
    <xdr:to>
      <xdr:col>10</xdr:col>
      <xdr:colOff>165100</xdr:colOff>
      <xdr:row>38</xdr:row>
      <xdr:rowOff>92316</xdr:rowOff>
    </xdr:to>
    <xdr:sp macro="" textlink="">
      <xdr:nvSpPr>
        <xdr:cNvPr id="86" name="楕円 85"/>
        <xdr:cNvSpPr/>
      </xdr:nvSpPr>
      <xdr:spPr>
        <a:xfrm>
          <a:off x="1968500" y="65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83443</xdr:rowOff>
    </xdr:from>
    <xdr:ext cx="534377" cy="259045"/>
    <xdr:sp macro="" textlink="">
      <xdr:nvSpPr>
        <xdr:cNvPr id="87" name="テキスト ボックス 86"/>
        <xdr:cNvSpPr txBox="1"/>
      </xdr:nvSpPr>
      <xdr:spPr>
        <a:xfrm>
          <a:off x="1752111" y="65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161290</xdr:rowOff>
    </xdr:from>
    <xdr:to>
      <xdr:col>6</xdr:col>
      <xdr:colOff>38100</xdr:colOff>
      <xdr:row>38</xdr:row>
      <xdr:rowOff>91440</xdr:rowOff>
    </xdr:to>
    <xdr:sp macro="" textlink="">
      <xdr:nvSpPr>
        <xdr:cNvPr id="88" name="楕円 87"/>
        <xdr:cNvSpPr/>
      </xdr:nvSpPr>
      <xdr:spPr>
        <a:xfrm>
          <a:off x="1079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82567</xdr:rowOff>
    </xdr:from>
    <xdr:ext cx="534377" cy="259045"/>
    <xdr:sp macro="" textlink="">
      <xdr:nvSpPr>
        <xdr:cNvPr id="89" name="テキスト ボックス 88"/>
        <xdr:cNvSpPr txBox="1"/>
      </xdr:nvSpPr>
      <xdr:spPr>
        <a:xfrm>
          <a:off x="863111" y="65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81413</xdr:rowOff>
    </xdr:from>
    <xdr:to>
      <xdr:col>24</xdr:col>
      <xdr:colOff>63500</xdr:colOff>
      <xdr:row>58</xdr:row>
      <xdr:rowOff>95712</xdr:rowOff>
    </xdr:to>
    <xdr:cxnSp macro="">
      <xdr:nvCxnSpPr>
        <xdr:cNvPr id="118" name="直線コネクタ 117"/>
        <xdr:cNvCxnSpPr/>
      </xdr:nvCxnSpPr>
      <xdr:spPr>
        <a:xfrm flipV="1">
          <a:off x="3797300" y="10025513"/>
          <a:ext cx="8382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95712</xdr:rowOff>
    </xdr:from>
    <xdr:to>
      <xdr:col>19</xdr:col>
      <xdr:colOff>177800</xdr:colOff>
      <xdr:row>58</xdr:row>
      <xdr:rowOff>100996</xdr:rowOff>
    </xdr:to>
    <xdr:cxnSp macro="">
      <xdr:nvCxnSpPr>
        <xdr:cNvPr id="121" name="直線コネクタ 120"/>
        <xdr:cNvCxnSpPr/>
      </xdr:nvCxnSpPr>
      <xdr:spPr>
        <a:xfrm flipV="1">
          <a:off x="2908300" y="10039812"/>
          <a:ext cx="889000" cy="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100996</xdr:rowOff>
    </xdr:from>
    <xdr:to>
      <xdr:col>15</xdr:col>
      <xdr:colOff>50800</xdr:colOff>
      <xdr:row>58</xdr:row>
      <xdr:rowOff>118351</xdr:rowOff>
    </xdr:to>
    <xdr:cxnSp macro="">
      <xdr:nvCxnSpPr>
        <xdr:cNvPr id="124" name="直線コネクタ 123"/>
        <xdr:cNvCxnSpPr/>
      </xdr:nvCxnSpPr>
      <xdr:spPr>
        <a:xfrm flipV="1">
          <a:off x="2019300" y="10045096"/>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118351</xdr:rowOff>
    </xdr:from>
    <xdr:to>
      <xdr:col>10</xdr:col>
      <xdr:colOff>114300</xdr:colOff>
      <xdr:row>58</xdr:row>
      <xdr:rowOff>123885</xdr:rowOff>
    </xdr:to>
    <xdr:cxnSp macro="">
      <xdr:nvCxnSpPr>
        <xdr:cNvPr id="127" name="直線コネクタ 126"/>
        <xdr:cNvCxnSpPr/>
      </xdr:nvCxnSpPr>
      <xdr:spPr>
        <a:xfrm flipV="1">
          <a:off x="1130300" y="10062451"/>
          <a:ext cx="889000" cy="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30613</xdr:rowOff>
    </xdr:from>
    <xdr:to>
      <xdr:col>24</xdr:col>
      <xdr:colOff>114300</xdr:colOff>
      <xdr:row>58</xdr:row>
      <xdr:rowOff>132213</xdr:rowOff>
    </xdr:to>
    <xdr:sp macro="" textlink="">
      <xdr:nvSpPr>
        <xdr:cNvPr id="137" name="楕円 136"/>
        <xdr:cNvSpPr/>
      </xdr:nvSpPr>
      <xdr:spPr>
        <a:xfrm>
          <a:off x="4584700" y="997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44912</xdr:rowOff>
    </xdr:from>
    <xdr:to>
      <xdr:col>20</xdr:col>
      <xdr:colOff>38100</xdr:colOff>
      <xdr:row>58</xdr:row>
      <xdr:rowOff>146512</xdr:rowOff>
    </xdr:to>
    <xdr:sp macro="" textlink="">
      <xdr:nvSpPr>
        <xdr:cNvPr id="139" name="楕円 138"/>
        <xdr:cNvSpPr/>
      </xdr:nvSpPr>
      <xdr:spPr>
        <a:xfrm>
          <a:off x="3746500" y="99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137639</xdr:rowOff>
    </xdr:from>
    <xdr:ext cx="534377" cy="259045"/>
    <xdr:sp macro="" textlink="">
      <xdr:nvSpPr>
        <xdr:cNvPr id="140" name="テキスト ボックス 139"/>
        <xdr:cNvSpPr txBox="1"/>
      </xdr:nvSpPr>
      <xdr:spPr>
        <a:xfrm>
          <a:off x="3530111" y="1008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50196</xdr:rowOff>
    </xdr:from>
    <xdr:to>
      <xdr:col>15</xdr:col>
      <xdr:colOff>101600</xdr:colOff>
      <xdr:row>58</xdr:row>
      <xdr:rowOff>151796</xdr:rowOff>
    </xdr:to>
    <xdr:sp macro="" textlink="">
      <xdr:nvSpPr>
        <xdr:cNvPr id="141" name="楕円 140"/>
        <xdr:cNvSpPr/>
      </xdr:nvSpPr>
      <xdr:spPr>
        <a:xfrm>
          <a:off x="2857500" y="99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142923</xdr:rowOff>
    </xdr:from>
    <xdr:ext cx="534377" cy="259045"/>
    <xdr:sp macro="" textlink="">
      <xdr:nvSpPr>
        <xdr:cNvPr id="142" name="テキスト ボックス 141"/>
        <xdr:cNvSpPr txBox="1"/>
      </xdr:nvSpPr>
      <xdr:spPr>
        <a:xfrm>
          <a:off x="2641111" y="100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67551</xdr:rowOff>
    </xdr:from>
    <xdr:to>
      <xdr:col>10</xdr:col>
      <xdr:colOff>165100</xdr:colOff>
      <xdr:row>58</xdr:row>
      <xdr:rowOff>169151</xdr:rowOff>
    </xdr:to>
    <xdr:sp macro="" textlink="">
      <xdr:nvSpPr>
        <xdr:cNvPr id="143" name="楕円 142"/>
        <xdr:cNvSpPr/>
      </xdr:nvSpPr>
      <xdr:spPr>
        <a:xfrm>
          <a:off x="1968500" y="100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160278</xdr:rowOff>
    </xdr:from>
    <xdr:ext cx="534377" cy="259045"/>
    <xdr:sp macro="" textlink="">
      <xdr:nvSpPr>
        <xdr:cNvPr id="144" name="テキスト ボックス 143"/>
        <xdr:cNvSpPr txBox="1"/>
      </xdr:nvSpPr>
      <xdr:spPr>
        <a:xfrm>
          <a:off x="1752111" y="101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73085</xdr:rowOff>
    </xdr:from>
    <xdr:to>
      <xdr:col>6</xdr:col>
      <xdr:colOff>38100</xdr:colOff>
      <xdr:row>59</xdr:row>
      <xdr:rowOff>3235</xdr:rowOff>
    </xdr:to>
    <xdr:sp macro="" textlink="">
      <xdr:nvSpPr>
        <xdr:cNvPr id="145" name="楕円 144"/>
        <xdr:cNvSpPr/>
      </xdr:nvSpPr>
      <xdr:spPr>
        <a:xfrm>
          <a:off x="1079500" y="100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165812</xdr:rowOff>
    </xdr:from>
    <xdr:ext cx="534377" cy="259045"/>
    <xdr:sp macro="" textlink="">
      <xdr:nvSpPr>
        <xdr:cNvPr id="146" name="テキスト ボックス 145"/>
        <xdr:cNvSpPr txBox="1"/>
      </xdr:nvSpPr>
      <xdr:spPr>
        <a:xfrm>
          <a:off x="863111" y="1010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24225</xdr:rowOff>
    </xdr:from>
    <xdr:to>
      <xdr:col>24</xdr:col>
      <xdr:colOff>63500</xdr:colOff>
      <xdr:row>79</xdr:row>
      <xdr:rowOff>28797</xdr:rowOff>
    </xdr:to>
    <xdr:cxnSp macro="">
      <xdr:nvCxnSpPr>
        <xdr:cNvPr id="177" name="直線コネクタ 176"/>
        <xdr:cNvCxnSpPr/>
      </xdr:nvCxnSpPr>
      <xdr:spPr>
        <a:xfrm flipV="1">
          <a:off x="3797300" y="1356877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25138</xdr:rowOff>
    </xdr:from>
    <xdr:to>
      <xdr:col>19</xdr:col>
      <xdr:colOff>177800</xdr:colOff>
      <xdr:row>79</xdr:row>
      <xdr:rowOff>28797</xdr:rowOff>
    </xdr:to>
    <xdr:cxnSp macro="">
      <xdr:nvCxnSpPr>
        <xdr:cNvPr id="180" name="直線コネクタ 179"/>
        <xdr:cNvCxnSpPr/>
      </xdr:nvCxnSpPr>
      <xdr:spPr>
        <a:xfrm>
          <a:off x="2908300" y="13569688"/>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25138</xdr:rowOff>
    </xdr:from>
    <xdr:to>
      <xdr:col>15</xdr:col>
      <xdr:colOff>50800</xdr:colOff>
      <xdr:row>79</xdr:row>
      <xdr:rowOff>32372</xdr:rowOff>
    </xdr:to>
    <xdr:cxnSp macro="">
      <xdr:nvCxnSpPr>
        <xdr:cNvPr id="183" name="直線コネクタ 182"/>
        <xdr:cNvCxnSpPr/>
      </xdr:nvCxnSpPr>
      <xdr:spPr>
        <a:xfrm flipV="1">
          <a:off x="2019300" y="13569688"/>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25940</xdr:rowOff>
    </xdr:from>
    <xdr:to>
      <xdr:col>10</xdr:col>
      <xdr:colOff>114300</xdr:colOff>
      <xdr:row>79</xdr:row>
      <xdr:rowOff>32372</xdr:rowOff>
    </xdr:to>
    <xdr:cxnSp macro="">
      <xdr:nvCxnSpPr>
        <xdr:cNvPr id="186" name="直線コネクタ 185"/>
        <xdr:cNvCxnSpPr/>
      </xdr:nvCxnSpPr>
      <xdr:spPr>
        <a:xfrm>
          <a:off x="1130300" y="13570490"/>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144875</xdr:rowOff>
    </xdr:from>
    <xdr:to>
      <xdr:col>24</xdr:col>
      <xdr:colOff>114300</xdr:colOff>
      <xdr:row>79</xdr:row>
      <xdr:rowOff>75025</xdr:rowOff>
    </xdr:to>
    <xdr:sp macro="" textlink="">
      <xdr:nvSpPr>
        <xdr:cNvPr id="196" name="楕円 195"/>
        <xdr:cNvSpPr/>
      </xdr:nvSpPr>
      <xdr:spPr>
        <a:xfrm>
          <a:off x="4584700" y="135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59802</xdr:rowOff>
    </xdr:from>
    <xdr:ext cx="469744" cy="259045"/>
    <xdr:sp macro="" textlink="">
      <xdr:nvSpPr>
        <xdr:cNvPr id="197" name="維持補修費該当値テキスト"/>
        <xdr:cNvSpPr txBox="1"/>
      </xdr:nvSpPr>
      <xdr:spPr>
        <a:xfrm>
          <a:off x="4686300" y="1343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149447</xdr:rowOff>
    </xdr:from>
    <xdr:to>
      <xdr:col>20</xdr:col>
      <xdr:colOff>38100</xdr:colOff>
      <xdr:row>79</xdr:row>
      <xdr:rowOff>79597</xdr:rowOff>
    </xdr:to>
    <xdr:sp macro="" textlink="">
      <xdr:nvSpPr>
        <xdr:cNvPr id="198" name="楕円 197"/>
        <xdr:cNvSpPr/>
      </xdr:nvSpPr>
      <xdr:spPr>
        <a:xfrm>
          <a:off x="3746500" y="135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70724</xdr:rowOff>
    </xdr:from>
    <xdr:ext cx="469744" cy="259045"/>
    <xdr:sp macro="" textlink="">
      <xdr:nvSpPr>
        <xdr:cNvPr id="199" name="テキスト ボックス 198"/>
        <xdr:cNvSpPr txBox="1"/>
      </xdr:nvSpPr>
      <xdr:spPr>
        <a:xfrm>
          <a:off x="3562428" y="1361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145788</xdr:rowOff>
    </xdr:from>
    <xdr:to>
      <xdr:col>15</xdr:col>
      <xdr:colOff>101600</xdr:colOff>
      <xdr:row>79</xdr:row>
      <xdr:rowOff>75938</xdr:rowOff>
    </xdr:to>
    <xdr:sp macro="" textlink="">
      <xdr:nvSpPr>
        <xdr:cNvPr id="200" name="楕円 199"/>
        <xdr:cNvSpPr/>
      </xdr:nvSpPr>
      <xdr:spPr>
        <a:xfrm>
          <a:off x="2857500" y="135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67065</xdr:rowOff>
    </xdr:from>
    <xdr:ext cx="469744" cy="259045"/>
    <xdr:sp macro="" textlink="">
      <xdr:nvSpPr>
        <xdr:cNvPr id="201" name="テキスト ボックス 200"/>
        <xdr:cNvSpPr txBox="1"/>
      </xdr:nvSpPr>
      <xdr:spPr>
        <a:xfrm>
          <a:off x="2673428" y="1361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153022</xdr:rowOff>
    </xdr:from>
    <xdr:to>
      <xdr:col>10</xdr:col>
      <xdr:colOff>165100</xdr:colOff>
      <xdr:row>79</xdr:row>
      <xdr:rowOff>83172</xdr:rowOff>
    </xdr:to>
    <xdr:sp macro="" textlink="">
      <xdr:nvSpPr>
        <xdr:cNvPr id="202" name="楕円 201"/>
        <xdr:cNvSpPr/>
      </xdr:nvSpPr>
      <xdr:spPr>
        <a:xfrm>
          <a:off x="1968500" y="13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74299</xdr:rowOff>
    </xdr:from>
    <xdr:ext cx="469744" cy="259045"/>
    <xdr:sp macro="" textlink="">
      <xdr:nvSpPr>
        <xdr:cNvPr id="203" name="テキスト ボックス 202"/>
        <xdr:cNvSpPr txBox="1"/>
      </xdr:nvSpPr>
      <xdr:spPr>
        <a:xfrm>
          <a:off x="1784428" y="1361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146590</xdr:rowOff>
    </xdr:from>
    <xdr:to>
      <xdr:col>6</xdr:col>
      <xdr:colOff>38100</xdr:colOff>
      <xdr:row>79</xdr:row>
      <xdr:rowOff>76740</xdr:rowOff>
    </xdr:to>
    <xdr:sp macro="" textlink="">
      <xdr:nvSpPr>
        <xdr:cNvPr id="204" name="楕円 203"/>
        <xdr:cNvSpPr/>
      </xdr:nvSpPr>
      <xdr:spPr>
        <a:xfrm>
          <a:off x="1079500" y="135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67867</xdr:rowOff>
    </xdr:from>
    <xdr:ext cx="469744" cy="259045"/>
    <xdr:sp macro="" textlink="">
      <xdr:nvSpPr>
        <xdr:cNvPr id="205" name="テキスト ボックス 204"/>
        <xdr:cNvSpPr txBox="1"/>
      </xdr:nvSpPr>
      <xdr:spPr>
        <a:xfrm>
          <a:off x="895428" y="136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117286</xdr:rowOff>
    </xdr:from>
    <xdr:to>
      <xdr:col>24</xdr:col>
      <xdr:colOff>63500</xdr:colOff>
      <xdr:row>97</xdr:row>
      <xdr:rowOff>38680</xdr:rowOff>
    </xdr:to>
    <xdr:cxnSp macro="">
      <xdr:nvCxnSpPr>
        <xdr:cNvPr id="237" name="直線コネクタ 236"/>
        <xdr:cNvCxnSpPr/>
      </xdr:nvCxnSpPr>
      <xdr:spPr>
        <a:xfrm>
          <a:off x="3797300" y="16576486"/>
          <a:ext cx="838200" cy="9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117286</xdr:rowOff>
    </xdr:from>
    <xdr:to>
      <xdr:col>19</xdr:col>
      <xdr:colOff>177800</xdr:colOff>
      <xdr:row>98</xdr:row>
      <xdr:rowOff>57807</xdr:rowOff>
    </xdr:to>
    <xdr:cxnSp macro="">
      <xdr:nvCxnSpPr>
        <xdr:cNvPr id="240" name="直線コネクタ 239"/>
        <xdr:cNvCxnSpPr/>
      </xdr:nvCxnSpPr>
      <xdr:spPr>
        <a:xfrm flipV="1">
          <a:off x="2908300" y="16576486"/>
          <a:ext cx="889000" cy="28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57807</xdr:rowOff>
    </xdr:from>
    <xdr:to>
      <xdr:col>15</xdr:col>
      <xdr:colOff>50800</xdr:colOff>
      <xdr:row>98</xdr:row>
      <xdr:rowOff>70162</xdr:rowOff>
    </xdr:to>
    <xdr:cxnSp macro="">
      <xdr:nvCxnSpPr>
        <xdr:cNvPr id="243" name="直線コネクタ 242"/>
        <xdr:cNvCxnSpPr/>
      </xdr:nvCxnSpPr>
      <xdr:spPr>
        <a:xfrm flipV="1">
          <a:off x="2019300" y="16859907"/>
          <a:ext cx="889000" cy="1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70162</xdr:rowOff>
    </xdr:from>
    <xdr:to>
      <xdr:col>10</xdr:col>
      <xdr:colOff>114300</xdr:colOff>
      <xdr:row>98</xdr:row>
      <xdr:rowOff>107500</xdr:rowOff>
    </xdr:to>
    <xdr:cxnSp macro="">
      <xdr:nvCxnSpPr>
        <xdr:cNvPr id="246" name="直線コネクタ 245"/>
        <xdr:cNvCxnSpPr/>
      </xdr:nvCxnSpPr>
      <xdr:spPr>
        <a:xfrm flipV="1">
          <a:off x="1130300" y="16872262"/>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159330</xdr:rowOff>
    </xdr:from>
    <xdr:to>
      <xdr:col>24</xdr:col>
      <xdr:colOff>114300</xdr:colOff>
      <xdr:row>97</xdr:row>
      <xdr:rowOff>89480</xdr:rowOff>
    </xdr:to>
    <xdr:sp macro="" textlink="">
      <xdr:nvSpPr>
        <xdr:cNvPr id="256" name="楕円 255"/>
        <xdr:cNvSpPr/>
      </xdr:nvSpPr>
      <xdr:spPr>
        <a:xfrm>
          <a:off x="4584700" y="166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137757</xdr:rowOff>
    </xdr:from>
    <xdr:ext cx="534377" cy="259045"/>
    <xdr:sp macro="" textlink="">
      <xdr:nvSpPr>
        <xdr:cNvPr id="257" name="扶助費該当値テキスト"/>
        <xdr:cNvSpPr txBox="1"/>
      </xdr:nvSpPr>
      <xdr:spPr>
        <a:xfrm>
          <a:off x="4686300" y="165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66486</xdr:rowOff>
    </xdr:from>
    <xdr:to>
      <xdr:col>20</xdr:col>
      <xdr:colOff>38100</xdr:colOff>
      <xdr:row>96</xdr:row>
      <xdr:rowOff>168086</xdr:rowOff>
    </xdr:to>
    <xdr:sp macro="" textlink="">
      <xdr:nvSpPr>
        <xdr:cNvPr id="258" name="楕円 257"/>
        <xdr:cNvSpPr/>
      </xdr:nvSpPr>
      <xdr:spPr>
        <a:xfrm>
          <a:off x="3746500" y="165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159213</xdr:rowOff>
    </xdr:from>
    <xdr:ext cx="599010" cy="259045"/>
    <xdr:sp macro="" textlink="">
      <xdr:nvSpPr>
        <xdr:cNvPr id="259" name="テキスト ボックス 258"/>
        <xdr:cNvSpPr txBox="1"/>
      </xdr:nvSpPr>
      <xdr:spPr>
        <a:xfrm>
          <a:off x="3497795" y="1661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7007</xdr:rowOff>
    </xdr:from>
    <xdr:to>
      <xdr:col>15</xdr:col>
      <xdr:colOff>101600</xdr:colOff>
      <xdr:row>98</xdr:row>
      <xdr:rowOff>108607</xdr:rowOff>
    </xdr:to>
    <xdr:sp macro="" textlink="">
      <xdr:nvSpPr>
        <xdr:cNvPr id="260" name="楕円 259"/>
        <xdr:cNvSpPr/>
      </xdr:nvSpPr>
      <xdr:spPr>
        <a:xfrm>
          <a:off x="2857500" y="168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99734</xdr:rowOff>
    </xdr:from>
    <xdr:ext cx="534377" cy="259045"/>
    <xdr:sp macro="" textlink="">
      <xdr:nvSpPr>
        <xdr:cNvPr id="261" name="テキスト ボックス 260"/>
        <xdr:cNvSpPr txBox="1"/>
      </xdr:nvSpPr>
      <xdr:spPr>
        <a:xfrm>
          <a:off x="2641111" y="169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19362</xdr:rowOff>
    </xdr:from>
    <xdr:to>
      <xdr:col>10</xdr:col>
      <xdr:colOff>165100</xdr:colOff>
      <xdr:row>98</xdr:row>
      <xdr:rowOff>120962</xdr:rowOff>
    </xdr:to>
    <xdr:sp macro="" textlink="">
      <xdr:nvSpPr>
        <xdr:cNvPr id="262" name="楕円 261"/>
        <xdr:cNvSpPr/>
      </xdr:nvSpPr>
      <xdr:spPr>
        <a:xfrm>
          <a:off x="1968500" y="168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112089</xdr:rowOff>
    </xdr:from>
    <xdr:ext cx="534377" cy="259045"/>
    <xdr:sp macro="" textlink="">
      <xdr:nvSpPr>
        <xdr:cNvPr id="263" name="テキスト ボックス 262"/>
        <xdr:cNvSpPr txBox="1"/>
      </xdr:nvSpPr>
      <xdr:spPr>
        <a:xfrm>
          <a:off x="1752111" y="1691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56700</xdr:rowOff>
    </xdr:from>
    <xdr:to>
      <xdr:col>6</xdr:col>
      <xdr:colOff>38100</xdr:colOff>
      <xdr:row>98</xdr:row>
      <xdr:rowOff>158300</xdr:rowOff>
    </xdr:to>
    <xdr:sp macro="" textlink="">
      <xdr:nvSpPr>
        <xdr:cNvPr id="264" name="楕円 263"/>
        <xdr:cNvSpPr/>
      </xdr:nvSpPr>
      <xdr:spPr>
        <a:xfrm>
          <a:off x="1079500" y="168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149427</xdr:rowOff>
    </xdr:from>
    <xdr:ext cx="534377" cy="259045"/>
    <xdr:sp macro="" textlink="">
      <xdr:nvSpPr>
        <xdr:cNvPr id="265" name="テキスト ボックス 264"/>
        <xdr:cNvSpPr txBox="1"/>
      </xdr:nvSpPr>
      <xdr:spPr>
        <a:xfrm>
          <a:off x="863111" y="169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37679</xdr:rowOff>
    </xdr:from>
    <xdr:to>
      <xdr:col>55</xdr:col>
      <xdr:colOff>0</xdr:colOff>
      <xdr:row>38</xdr:row>
      <xdr:rowOff>45729</xdr:rowOff>
    </xdr:to>
    <xdr:cxnSp macro="">
      <xdr:nvCxnSpPr>
        <xdr:cNvPr id="296" name="直線コネクタ 295"/>
        <xdr:cNvCxnSpPr/>
      </xdr:nvCxnSpPr>
      <xdr:spPr>
        <a:xfrm flipV="1">
          <a:off x="9639300" y="6552779"/>
          <a:ext cx="8382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75604</xdr:rowOff>
    </xdr:from>
    <xdr:to>
      <xdr:col>50</xdr:col>
      <xdr:colOff>114300</xdr:colOff>
      <xdr:row>38</xdr:row>
      <xdr:rowOff>45729</xdr:rowOff>
    </xdr:to>
    <xdr:cxnSp macro="">
      <xdr:nvCxnSpPr>
        <xdr:cNvPr id="299" name="直線コネクタ 298"/>
        <xdr:cNvCxnSpPr/>
      </xdr:nvCxnSpPr>
      <xdr:spPr>
        <a:xfrm>
          <a:off x="8750300" y="6076354"/>
          <a:ext cx="889000" cy="48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75604</xdr:rowOff>
    </xdr:from>
    <xdr:to>
      <xdr:col>45</xdr:col>
      <xdr:colOff>177800</xdr:colOff>
      <xdr:row>37</xdr:row>
      <xdr:rowOff>153096</xdr:rowOff>
    </xdr:to>
    <xdr:cxnSp macro="">
      <xdr:nvCxnSpPr>
        <xdr:cNvPr id="302" name="直線コネクタ 301"/>
        <xdr:cNvCxnSpPr/>
      </xdr:nvCxnSpPr>
      <xdr:spPr>
        <a:xfrm flipV="1">
          <a:off x="7861300" y="6076354"/>
          <a:ext cx="889000" cy="4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153096</xdr:rowOff>
    </xdr:from>
    <xdr:to>
      <xdr:col>41</xdr:col>
      <xdr:colOff>50800</xdr:colOff>
      <xdr:row>38</xdr:row>
      <xdr:rowOff>141022</xdr:rowOff>
    </xdr:to>
    <xdr:cxnSp macro="">
      <xdr:nvCxnSpPr>
        <xdr:cNvPr id="305" name="直線コネクタ 304"/>
        <xdr:cNvCxnSpPr/>
      </xdr:nvCxnSpPr>
      <xdr:spPr>
        <a:xfrm flipV="1">
          <a:off x="6972300" y="6496746"/>
          <a:ext cx="889000" cy="15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158329</xdr:rowOff>
    </xdr:from>
    <xdr:to>
      <xdr:col>55</xdr:col>
      <xdr:colOff>50800</xdr:colOff>
      <xdr:row>38</xdr:row>
      <xdr:rowOff>88479</xdr:rowOff>
    </xdr:to>
    <xdr:sp macro="" textlink="">
      <xdr:nvSpPr>
        <xdr:cNvPr id="315" name="楕円 314"/>
        <xdr:cNvSpPr/>
      </xdr:nvSpPr>
      <xdr:spPr>
        <a:xfrm>
          <a:off x="10426700" y="65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136756</xdr:rowOff>
    </xdr:from>
    <xdr:ext cx="534377" cy="259045"/>
    <xdr:sp macro="" textlink="">
      <xdr:nvSpPr>
        <xdr:cNvPr id="316" name="補助費等該当値テキスト"/>
        <xdr:cNvSpPr txBox="1"/>
      </xdr:nvSpPr>
      <xdr:spPr>
        <a:xfrm>
          <a:off x="10528300" y="648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166379</xdr:rowOff>
    </xdr:from>
    <xdr:to>
      <xdr:col>50</xdr:col>
      <xdr:colOff>165100</xdr:colOff>
      <xdr:row>38</xdr:row>
      <xdr:rowOff>96529</xdr:rowOff>
    </xdr:to>
    <xdr:sp macro="" textlink="">
      <xdr:nvSpPr>
        <xdr:cNvPr id="317" name="楕円 316"/>
        <xdr:cNvSpPr/>
      </xdr:nvSpPr>
      <xdr:spPr>
        <a:xfrm>
          <a:off x="9588500" y="65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87656</xdr:rowOff>
    </xdr:from>
    <xdr:ext cx="534377" cy="259045"/>
    <xdr:sp macro="" textlink="">
      <xdr:nvSpPr>
        <xdr:cNvPr id="318" name="テキスト ボックス 317"/>
        <xdr:cNvSpPr txBox="1"/>
      </xdr:nvSpPr>
      <xdr:spPr>
        <a:xfrm>
          <a:off x="9372111" y="66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24804</xdr:rowOff>
    </xdr:from>
    <xdr:to>
      <xdr:col>46</xdr:col>
      <xdr:colOff>38100</xdr:colOff>
      <xdr:row>35</xdr:row>
      <xdr:rowOff>126404</xdr:rowOff>
    </xdr:to>
    <xdr:sp macro="" textlink="">
      <xdr:nvSpPr>
        <xdr:cNvPr id="319" name="楕円 318"/>
        <xdr:cNvSpPr/>
      </xdr:nvSpPr>
      <xdr:spPr>
        <a:xfrm>
          <a:off x="8699500" y="60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142931</xdr:rowOff>
    </xdr:from>
    <xdr:ext cx="599010" cy="259045"/>
    <xdr:sp macro="" textlink="">
      <xdr:nvSpPr>
        <xdr:cNvPr id="320" name="テキスト ボックス 319"/>
        <xdr:cNvSpPr txBox="1"/>
      </xdr:nvSpPr>
      <xdr:spPr>
        <a:xfrm>
          <a:off x="8450795" y="580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102296</xdr:rowOff>
    </xdr:from>
    <xdr:to>
      <xdr:col>41</xdr:col>
      <xdr:colOff>101600</xdr:colOff>
      <xdr:row>38</xdr:row>
      <xdr:rowOff>32446</xdr:rowOff>
    </xdr:to>
    <xdr:sp macro="" textlink="">
      <xdr:nvSpPr>
        <xdr:cNvPr id="321" name="楕円 320"/>
        <xdr:cNvSpPr/>
      </xdr:nvSpPr>
      <xdr:spPr>
        <a:xfrm>
          <a:off x="7810500" y="644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48973</xdr:rowOff>
    </xdr:from>
    <xdr:ext cx="534377" cy="259045"/>
    <xdr:sp macro="" textlink="">
      <xdr:nvSpPr>
        <xdr:cNvPr id="322" name="テキスト ボックス 321"/>
        <xdr:cNvSpPr txBox="1"/>
      </xdr:nvSpPr>
      <xdr:spPr>
        <a:xfrm>
          <a:off x="7594111" y="62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90222</xdr:rowOff>
    </xdr:from>
    <xdr:to>
      <xdr:col>36</xdr:col>
      <xdr:colOff>165100</xdr:colOff>
      <xdr:row>39</xdr:row>
      <xdr:rowOff>20372</xdr:rowOff>
    </xdr:to>
    <xdr:sp macro="" textlink="">
      <xdr:nvSpPr>
        <xdr:cNvPr id="323" name="楕円 322"/>
        <xdr:cNvSpPr/>
      </xdr:nvSpPr>
      <xdr:spPr>
        <a:xfrm>
          <a:off x="6921500" y="66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11499</xdr:rowOff>
    </xdr:from>
    <xdr:ext cx="534377" cy="259045"/>
    <xdr:sp macro="" textlink="">
      <xdr:nvSpPr>
        <xdr:cNvPr id="324" name="テキスト ボックス 323"/>
        <xdr:cNvSpPr txBox="1"/>
      </xdr:nvSpPr>
      <xdr:spPr>
        <a:xfrm>
          <a:off x="6705111" y="66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153272</xdr:rowOff>
    </xdr:from>
    <xdr:to>
      <xdr:col>55</xdr:col>
      <xdr:colOff>0</xdr:colOff>
      <xdr:row>58</xdr:row>
      <xdr:rowOff>13797</xdr:rowOff>
    </xdr:to>
    <xdr:cxnSp macro="">
      <xdr:nvCxnSpPr>
        <xdr:cNvPr id="355" name="直線コネクタ 354"/>
        <xdr:cNvCxnSpPr/>
      </xdr:nvCxnSpPr>
      <xdr:spPr>
        <a:xfrm>
          <a:off x="9639300" y="9925922"/>
          <a:ext cx="838200" cy="3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153272</xdr:rowOff>
    </xdr:from>
    <xdr:to>
      <xdr:col>50</xdr:col>
      <xdr:colOff>114300</xdr:colOff>
      <xdr:row>58</xdr:row>
      <xdr:rowOff>99764</xdr:rowOff>
    </xdr:to>
    <xdr:cxnSp macro="">
      <xdr:nvCxnSpPr>
        <xdr:cNvPr id="358" name="直線コネクタ 357"/>
        <xdr:cNvCxnSpPr/>
      </xdr:nvCxnSpPr>
      <xdr:spPr>
        <a:xfrm flipV="1">
          <a:off x="8750300" y="9925922"/>
          <a:ext cx="889000" cy="11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99764</xdr:rowOff>
    </xdr:from>
    <xdr:to>
      <xdr:col>45</xdr:col>
      <xdr:colOff>177800</xdr:colOff>
      <xdr:row>58</xdr:row>
      <xdr:rowOff>100701</xdr:rowOff>
    </xdr:to>
    <xdr:cxnSp macro="">
      <xdr:nvCxnSpPr>
        <xdr:cNvPr id="361" name="直線コネクタ 360"/>
        <xdr:cNvCxnSpPr/>
      </xdr:nvCxnSpPr>
      <xdr:spPr>
        <a:xfrm flipV="1">
          <a:off x="7861300" y="10043864"/>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100701</xdr:rowOff>
    </xdr:from>
    <xdr:to>
      <xdr:col>41</xdr:col>
      <xdr:colOff>50800</xdr:colOff>
      <xdr:row>58</xdr:row>
      <xdr:rowOff>144422</xdr:rowOff>
    </xdr:to>
    <xdr:cxnSp macro="">
      <xdr:nvCxnSpPr>
        <xdr:cNvPr id="364" name="直線コネクタ 363"/>
        <xdr:cNvCxnSpPr/>
      </xdr:nvCxnSpPr>
      <xdr:spPr>
        <a:xfrm flipV="1">
          <a:off x="6972300" y="10044801"/>
          <a:ext cx="889000" cy="4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134447</xdr:rowOff>
    </xdr:from>
    <xdr:to>
      <xdr:col>55</xdr:col>
      <xdr:colOff>50800</xdr:colOff>
      <xdr:row>58</xdr:row>
      <xdr:rowOff>64597</xdr:rowOff>
    </xdr:to>
    <xdr:sp macro="" textlink="">
      <xdr:nvSpPr>
        <xdr:cNvPr id="374" name="楕円 373"/>
        <xdr:cNvSpPr/>
      </xdr:nvSpPr>
      <xdr:spPr>
        <a:xfrm>
          <a:off x="10426700" y="990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112874</xdr:rowOff>
    </xdr:from>
    <xdr:ext cx="534377" cy="259045"/>
    <xdr:sp macro="" textlink="">
      <xdr:nvSpPr>
        <xdr:cNvPr id="375" name="普通建設事業費該当値テキスト"/>
        <xdr:cNvSpPr txBox="1"/>
      </xdr:nvSpPr>
      <xdr:spPr>
        <a:xfrm>
          <a:off x="10528300" y="988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102472</xdr:rowOff>
    </xdr:from>
    <xdr:to>
      <xdr:col>50</xdr:col>
      <xdr:colOff>165100</xdr:colOff>
      <xdr:row>58</xdr:row>
      <xdr:rowOff>32622</xdr:rowOff>
    </xdr:to>
    <xdr:sp macro="" textlink="">
      <xdr:nvSpPr>
        <xdr:cNvPr id="376" name="楕円 375"/>
        <xdr:cNvSpPr/>
      </xdr:nvSpPr>
      <xdr:spPr>
        <a:xfrm>
          <a:off x="9588500" y="98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23749</xdr:rowOff>
    </xdr:from>
    <xdr:ext cx="534377" cy="259045"/>
    <xdr:sp macro="" textlink="">
      <xdr:nvSpPr>
        <xdr:cNvPr id="377" name="テキスト ボックス 376"/>
        <xdr:cNvSpPr txBox="1"/>
      </xdr:nvSpPr>
      <xdr:spPr>
        <a:xfrm>
          <a:off x="9372111" y="996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48964</xdr:rowOff>
    </xdr:from>
    <xdr:to>
      <xdr:col>46</xdr:col>
      <xdr:colOff>38100</xdr:colOff>
      <xdr:row>58</xdr:row>
      <xdr:rowOff>150564</xdr:rowOff>
    </xdr:to>
    <xdr:sp macro="" textlink="">
      <xdr:nvSpPr>
        <xdr:cNvPr id="378" name="楕円 377"/>
        <xdr:cNvSpPr/>
      </xdr:nvSpPr>
      <xdr:spPr>
        <a:xfrm>
          <a:off x="8699500" y="99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141691</xdr:rowOff>
    </xdr:from>
    <xdr:ext cx="534377" cy="259045"/>
    <xdr:sp macro="" textlink="">
      <xdr:nvSpPr>
        <xdr:cNvPr id="379" name="テキスト ボックス 378"/>
        <xdr:cNvSpPr txBox="1"/>
      </xdr:nvSpPr>
      <xdr:spPr>
        <a:xfrm>
          <a:off x="8483111" y="1008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49901</xdr:rowOff>
    </xdr:from>
    <xdr:to>
      <xdr:col>41</xdr:col>
      <xdr:colOff>101600</xdr:colOff>
      <xdr:row>58</xdr:row>
      <xdr:rowOff>151501</xdr:rowOff>
    </xdr:to>
    <xdr:sp macro="" textlink="">
      <xdr:nvSpPr>
        <xdr:cNvPr id="380" name="楕円 379"/>
        <xdr:cNvSpPr/>
      </xdr:nvSpPr>
      <xdr:spPr>
        <a:xfrm>
          <a:off x="7810500" y="99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142628</xdr:rowOff>
    </xdr:from>
    <xdr:ext cx="534377" cy="259045"/>
    <xdr:sp macro="" textlink="">
      <xdr:nvSpPr>
        <xdr:cNvPr id="381" name="テキスト ボックス 380"/>
        <xdr:cNvSpPr txBox="1"/>
      </xdr:nvSpPr>
      <xdr:spPr>
        <a:xfrm>
          <a:off x="7594111" y="1008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93622</xdr:rowOff>
    </xdr:from>
    <xdr:to>
      <xdr:col>36</xdr:col>
      <xdr:colOff>165100</xdr:colOff>
      <xdr:row>59</xdr:row>
      <xdr:rowOff>23772</xdr:rowOff>
    </xdr:to>
    <xdr:sp macro="" textlink="">
      <xdr:nvSpPr>
        <xdr:cNvPr id="382" name="楕円 381"/>
        <xdr:cNvSpPr/>
      </xdr:nvSpPr>
      <xdr:spPr>
        <a:xfrm>
          <a:off x="6921500" y="100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14899</xdr:rowOff>
    </xdr:from>
    <xdr:ext cx="534377" cy="259045"/>
    <xdr:sp macro="" textlink="">
      <xdr:nvSpPr>
        <xdr:cNvPr id="383" name="テキスト ボックス 382"/>
        <xdr:cNvSpPr txBox="1"/>
      </xdr:nvSpPr>
      <xdr:spPr>
        <a:xfrm>
          <a:off x="6705111" y="1013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5423</xdr:rowOff>
    </xdr:from>
    <xdr:to>
      <xdr:col>55</xdr:col>
      <xdr:colOff>0</xdr:colOff>
      <xdr:row>78</xdr:row>
      <xdr:rowOff>48718</xdr:rowOff>
    </xdr:to>
    <xdr:cxnSp macro="">
      <xdr:nvCxnSpPr>
        <xdr:cNvPr id="412" name="直線コネクタ 411"/>
        <xdr:cNvCxnSpPr/>
      </xdr:nvCxnSpPr>
      <xdr:spPr>
        <a:xfrm flipV="1">
          <a:off x="9639300" y="13378523"/>
          <a:ext cx="838200" cy="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35192</xdr:rowOff>
    </xdr:from>
    <xdr:to>
      <xdr:col>50</xdr:col>
      <xdr:colOff>114300</xdr:colOff>
      <xdr:row>78</xdr:row>
      <xdr:rowOff>48718</xdr:rowOff>
    </xdr:to>
    <xdr:cxnSp macro="">
      <xdr:nvCxnSpPr>
        <xdr:cNvPr id="415" name="直線コネクタ 414"/>
        <xdr:cNvCxnSpPr/>
      </xdr:nvCxnSpPr>
      <xdr:spPr>
        <a:xfrm>
          <a:off x="8750300" y="13408292"/>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155118</xdr:rowOff>
    </xdr:from>
    <xdr:to>
      <xdr:col>45</xdr:col>
      <xdr:colOff>177800</xdr:colOff>
      <xdr:row>78</xdr:row>
      <xdr:rowOff>35192</xdr:rowOff>
    </xdr:to>
    <xdr:cxnSp macro="">
      <xdr:nvCxnSpPr>
        <xdr:cNvPr id="418" name="直線コネクタ 417"/>
        <xdr:cNvCxnSpPr/>
      </xdr:nvCxnSpPr>
      <xdr:spPr>
        <a:xfrm>
          <a:off x="7861300" y="13356768"/>
          <a:ext cx="889000" cy="5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155118</xdr:rowOff>
    </xdr:from>
    <xdr:to>
      <xdr:col>41</xdr:col>
      <xdr:colOff>50800</xdr:colOff>
      <xdr:row>78</xdr:row>
      <xdr:rowOff>26899</xdr:rowOff>
    </xdr:to>
    <xdr:cxnSp macro="">
      <xdr:nvCxnSpPr>
        <xdr:cNvPr id="421" name="直線コネクタ 420"/>
        <xdr:cNvCxnSpPr/>
      </xdr:nvCxnSpPr>
      <xdr:spPr>
        <a:xfrm flipV="1">
          <a:off x="6972300" y="13356768"/>
          <a:ext cx="8890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126073</xdr:rowOff>
    </xdr:from>
    <xdr:to>
      <xdr:col>55</xdr:col>
      <xdr:colOff>50800</xdr:colOff>
      <xdr:row>78</xdr:row>
      <xdr:rowOff>56223</xdr:rowOff>
    </xdr:to>
    <xdr:sp macro="" textlink="">
      <xdr:nvSpPr>
        <xdr:cNvPr id="431" name="楕円 430"/>
        <xdr:cNvSpPr/>
      </xdr:nvSpPr>
      <xdr:spPr>
        <a:xfrm>
          <a:off x="10426700" y="133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104500</xdr:rowOff>
    </xdr:from>
    <xdr:ext cx="534377" cy="259045"/>
    <xdr:sp macro="" textlink="">
      <xdr:nvSpPr>
        <xdr:cNvPr id="432" name="普通建設事業費 （ うち新規整備　）該当値テキスト"/>
        <xdr:cNvSpPr txBox="1"/>
      </xdr:nvSpPr>
      <xdr:spPr>
        <a:xfrm>
          <a:off x="10528300" y="133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169368</xdr:rowOff>
    </xdr:from>
    <xdr:to>
      <xdr:col>50</xdr:col>
      <xdr:colOff>165100</xdr:colOff>
      <xdr:row>78</xdr:row>
      <xdr:rowOff>99518</xdr:rowOff>
    </xdr:to>
    <xdr:sp macro="" textlink="">
      <xdr:nvSpPr>
        <xdr:cNvPr id="433" name="楕円 432"/>
        <xdr:cNvSpPr/>
      </xdr:nvSpPr>
      <xdr:spPr>
        <a:xfrm>
          <a:off x="9588500" y="133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90645</xdr:rowOff>
    </xdr:from>
    <xdr:ext cx="534377" cy="259045"/>
    <xdr:sp macro="" textlink="">
      <xdr:nvSpPr>
        <xdr:cNvPr id="434" name="テキスト ボックス 433"/>
        <xdr:cNvSpPr txBox="1"/>
      </xdr:nvSpPr>
      <xdr:spPr>
        <a:xfrm>
          <a:off x="9372111" y="134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155842</xdr:rowOff>
    </xdr:from>
    <xdr:to>
      <xdr:col>46</xdr:col>
      <xdr:colOff>38100</xdr:colOff>
      <xdr:row>78</xdr:row>
      <xdr:rowOff>85992</xdr:rowOff>
    </xdr:to>
    <xdr:sp macro="" textlink="">
      <xdr:nvSpPr>
        <xdr:cNvPr id="435" name="楕円 434"/>
        <xdr:cNvSpPr/>
      </xdr:nvSpPr>
      <xdr:spPr>
        <a:xfrm>
          <a:off x="8699500" y="133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77119</xdr:rowOff>
    </xdr:from>
    <xdr:ext cx="534377" cy="259045"/>
    <xdr:sp macro="" textlink="">
      <xdr:nvSpPr>
        <xdr:cNvPr id="436" name="テキスト ボックス 435"/>
        <xdr:cNvSpPr txBox="1"/>
      </xdr:nvSpPr>
      <xdr:spPr>
        <a:xfrm>
          <a:off x="8483111" y="1345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104318</xdr:rowOff>
    </xdr:from>
    <xdr:to>
      <xdr:col>41</xdr:col>
      <xdr:colOff>101600</xdr:colOff>
      <xdr:row>78</xdr:row>
      <xdr:rowOff>34468</xdr:rowOff>
    </xdr:to>
    <xdr:sp macro="" textlink="">
      <xdr:nvSpPr>
        <xdr:cNvPr id="437" name="楕円 436"/>
        <xdr:cNvSpPr/>
      </xdr:nvSpPr>
      <xdr:spPr>
        <a:xfrm>
          <a:off x="7810500" y="1330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25595</xdr:rowOff>
    </xdr:from>
    <xdr:ext cx="534377" cy="259045"/>
    <xdr:sp macro="" textlink="">
      <xdr:nvSpPr>
        <xdr:cNvPr id="438" name="テキスト ボックス 437"/>
        <xdr:cNvSpPr txBox="1"/>
      </xdr:nvSpPr>
      <xdr:spPr>
        <a:xfrm>
          <a:off x="7594111" y="1339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147549</xdr:rowOff>
    </xdr:from>
    <xdr:to>
      <xdr:col>36</xdr:col>
      <xdr:colOff>165100</xdr:colOff>
      <xdr:row>78</xdr:row>
      <xdr:rowOff>77699</xdr:rowOff>
    </xdr:to>
    <xdr:sp macro="" textlink="">
      <xdr:nvSpPr>
        <xdr:cNvPr id="439" name="楕円 438"/>
        <xdr:cNvSpPr/>
      </xdr:nvSpPr>
      <xdr:spPr>
        <a:xfrm>
          <a:off x="6921500" y="133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68826</xdr:rowOff>
    </xdr:from>
    <xdr:ext cx="534377" cy="259045"/>
    <xdr:sp macro="" textlink="">
      <xdr:nvSpPr>
        <xdr:cNvPr id="440" name="テキスト ボックス 439"/>
        <xdr:cNvSpPr txBox="1"/>
      </xdr:nvSpPr>
      <xdr:spPr>
        <a:xfrm>
          <a:off x="6705111" y="134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32646</xdr:rowOff>
    </xdr:from>
    <xdr:to>
      <xdr:col>55</xdr:col>
      <xdr:colOff>0</xdr:colOff>
      <xdr:row>98</xdr:row>
      <xdr:rowOff>156304</xdr:rowOff>
    </xdr:to>
    <xdr:cxnSp macro="">
      <xdr:nvCxnSpPr>
        <xdr:cNvPr id="471" name="直線コネクタ 470"/>
        <xdr:cNvCxnSpPr/>
      </xdr:nvCxnSpPr>
      <xdr:spPr>
        <a:xfrm>
          <a:off x="9639300" y="16834746"/>
          <a:ext cx="838200" cy="12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32646</xdr:rowOff>
    </xdr:from>
    <xdr:to>
      <xdr:col>50</xdr:col>
      <xdr:colOff>114300</xdr:colOff>
      <xdr:row>98</xdr:row>
      <xdr:rowOff>151346</xdr:rowOff>
    </xdr:to>
    <xdr:cxnSp macro="">
      <xdr:nvCxnSpPr>
        <xdr:cNvPr id="474" name="直線コネクタ 473"/>
        <xdr:cNvCxnSpPr/>
      </xdr:nvCxnSpPr>
      <xdr:spPr>
        <a:xfrm flipV="1">
          <a:off x="8750300" y="16834746"/>
          <a:ext cx="889000" cy="1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151346</xdr:rowOff>
    </xdr:from>
    <xdr:to>
      <xdr:col>45</xdr:col>
      <xdr:colOff>177800</xdr:colOff>
      <xdr:row>99</xdr:row>
      <xdr:rowOff>5260</xdr:rowOff>
    </xdr:to>
    <xdr:cxnSp macro="">
      <xdr:nvCxnSpPr>
        <xdr:cNvPr id="477" name="直線コネクタ 476"/>
        <xdr:cNvCxnSpPr/>
      </xdr:nvCxnSpPr>
      <xdr:spPr>
        <a:xfrm flipV="1">
          <a:off x="7861300" y="16953446"/>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5260</xdr:rowOff>
    </xdr:from>
    <xdr:to>
      <xdr:col>41</xdr:col>
      <xdr:colOff>50800</xdr:colOff>
      <xdr:row>99</xdr:row>
      <xdr:rowOff>56359</xdr:rowOff>
    </xdr:to>
    <xdr:cxnSp macro="">
      <xdr:nvCxnSpPr>
        <xdr:cNvPr id="480" name="直線コネクタ 479"/>
        <xdr:cNvCxnSpPr/>
      </xdr:nvCxnSpPr>
      <xdr:spPr>
        <a:xfrm flipV="1">
          <a:off x="6972300" y="16978810"/>
          <a:ext cx="889000" cy="5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105504</xdr:rowOff>
    </xdr:from>
    <xdr:to>
      <xdr:col>55</xdr:col>
      <xdr:colOff>50800</xdr:colOff>
      <xdr:row>99</xdr:row>
      <xdr:rowOff>35654</xdr:rowOff>
    </xdr:to>
    <xdr:sp macro="" textlink="">
      <xdr:nvSpPr>
        <xdr:cNvPr id="490" name="楕円 489"/>
        <xdr:cNvSpPr/>
      </xdr:nvSpPr>
      <xdr:spPr>
        <a:xfrm>
          <a:off x="10426700" y="1690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26543</xdr:rowOff>
    </xdr:from>
    <xdr:ext cx="534377" cy="259045"/>
    <xdr:sp macro="" textlink="">
      <xdr:nvSpPr>
        <xdr:cNvPr id="491" name="普通建設事業費 （ うち更新整備　）該当値テキスト"/>
        <xdr:cNvSpPr txBox="1"/>
      </xdr:nvSpPr>
      <xdr:spPr>
        <a:xfrm>
          <a:off x="10528300" y="168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153296</xdr:rowOff>
    </xdr:from>
    <xdr:to>
      <xdr:col>50</xdr:col>
      <xdr:colOff>165100</xdr:colOff>
      <xdr:row>98</xdr:row>
      <xdr:rowOff>83446</xdr:rowOff>
    </xdr:to>
    <xdr:sp macro="" textlink="">
      <xdr:nvSpPr>
        <xdr:cNvPr id="492" name="楕円 491"/>
        <xdr:cNvSpPr/>
      </xdr:nvSpPr>
      <xdr:spPr>
        <a:xfrm>
          <a:off x="9588500" y="167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99973</xdr:rowOff>
    </xdr:from>
    <xdr:ext cx="534377" cy="259045"/>
    <xdr:sp macro="" textlink="">
      <xdr:nvSpPr>
        <xdr:cNvPr id="493" name="テキスト ボックス 492"/>
        <xdr:cNvSpPr txBox="1"/>
      </xdr:nvSpPr>
      <xdr:spPr>
        <a:xfrm>
          <a:off x="9372111" y="1655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100546</xdr:rowOff>
    </xdr:from>
    <xdr:to>
      <xdr:col>46</xdr:col>
      <xdr:colOff>38100</xdr:colOff>
      <xdr:row>99</xdr:row>
      <xdr:rowOff>30696</xdr:rowOff>
    </xdr:to>
    <xdr:sp macro="" textlink="">
      <xdr:nvSpPr>
        <xdr:cNvPr id="494" name="楕円 493"/>
        <xdr:cNvSpPr/>
      </xdr:nvSpPr>
      <xdr:spPr>
        <a:xfrm>
          <a:off x="8699500" y="169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21823</xdr:rowOff>
    </xdr:from>
    <xdr:ext cx="534377" cy="259045"/>
    <xdr:sp macro="" textlink="">
      <xdr:nvSpPr>
        <xdr:cNvPr id="495" name="テキスト ボックス 494"/>
        <xdr:cNvSpPr txBox="1"/>
      </xdr:nvSpPr>
      <xdr:spPr>
        <a:xfrm>
          <a:off x="8483111" y="1699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125910</xdr:rowOff>
    </xdr:from>
    <xdr:to>
      <xdr:col>41</xdr:col>
      <xdr:colOff>101600</xdr:colOff>
      <xdr:row>99</xdr:row>
      <xdr:rowOff>56060</xdr:rowOff>
    </xdr:to>
    <xdr:sp macro="" textlink="">
      <xdr:nvSpPr>
        <xdr:cNvPr id="496" name="楕円 495"/>
        <xdr:cNvSpPr/>
      </xdr:nvSpPr>
      <xdr:spPr>
        <a:xfrm>
          <a:off x="7810500" y="169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47187</xdr:rowOff>
    </xdr:from>
    <xdr:ext cx="534377" cy="259045"/>
    <xdr:sp macro="" textlink="">
      <xdr:nvSpPr>
        <xdr:cNvPr id="497" name="テキスト ボックス 496"/>
        <xdr:cNvSpPr txBox="1"/>
      </xdr:nvSpPr>
      <xdr:spPr>
        <a:xfrm>
          <a:off x="7594111" y="17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5559</xdr:rowOff>
    </xdr:from>
    <xdr:to>
      <xdr:col>36</xdr:col>
      <xdr:colOff>165100</xdr:colOff>
      <xdr:row>99</xdr:row>
      <xdr:rowOff>107159</xdr:rowOff>
    </xdr:to>
    <xdr:sp macro="" textlink="">
      <xdr:nvSpPr>
        <xdr:cNvPr id="498" name="楕円 497"/>
        <xdr:cNvSpPr/>
      </xdr:nvSpPr>
      <xdr:spPr>
        <a:xfrm>
          <a:off x="6921500" y="169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98286</xdr:rowOff>
    </xdr:from>
    <xdr:ext cx="534377" cy="259045"/>
    <xdr:sp macro="" textlink="">
      <xdr:nvSpPr>
        <xdr:cNvPr id="499" name="テキスト ボックス 498"/>
        <xdr:cNvSpPr txBox="1"/>
      </xdr:nvSpPr>
      <xdr:spPr>
        <a:xfrm>
          <a:off x="6705111" y="1707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94503</xdr:rowOff>
    </xdr:from>
    <xdr:to>
      <xdr:col>76</xdr:col>
      <xdr:colOff>114300</xdr:colOff>
      <xdr:row>39</xdr:row>
      <xdr:rowOff>98878</xdr:rowOff>
    </xdr:to>
    <xdr:cxnSp macro="">
      <xdr:nvCxnSpPr>
        <xdr:cNvPr id="536" name="直線コネクタ 535"/>
        <xdr:cNvCxnSpPr/>
      </xdr:nvCxnSpPr>
      <xdr:spPr>
        <a:xfrm>
          <a:off x="13703300" y="6781053"/>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94503</xdr:rowOff>
    </xdr:from>
    <xdr:to>
      <xdr:col>71</xdr:col>
      <xdr:colOff>177800</xdr:colOff>
      <xdr:row>39</xdr:row>
      <xdr:rowOff>98878</xdr:rowOff>
    </xdr:to>
    <xdr:cxnSp macro="">
      <xdr:nvCxnSpPr>
        <xdr:cNvPr id="539" name="直線コネクタ 538"/>
        <xdr:cNvCxnSpPr/>
      </xdr:nvCxnSpPr>
      <xdr:spPr>
        <a:xfrm flipV="1">
          <a:off x="12814300" y="6781053"/>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43703</xdr:rowOff>
    </xdr:from>
    <xdr:to>
      <xdr:col>72</xdr:col>
      <xdr:colOff>38100</xdr:colOff>
      <xdr:row>39</xdr:row>
      <xdr:rowOff>145303</xdr:rowOff>
    </xdr:to>
    <xdr:sp macro="" textlink="">
      <xdr:nvSpPr>
        <xdr:cNvPr id="555" name="楕円 554"/>
        <xdr:cNvSpPr/>
      </xdr:nvSpPr>
      <xdr:spPr>
        <a:xfrm>
          <a:off x="13652500" y="67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136430</xdr:rowOff>
    </xdr:from>
    <xdr:ext cx="378565" cy="259045"/>
    <xdr:sp macro="" textlink="">
      <xdr:nvSpPr>
        <xdr:cNvPr id="556" name="テキスト ボックス 555"/>
        <xdr:cNvSpPr txBox="1"/>
      </xdr:nvSpPr>
      <xdr:spPr>
        <a:xfrm>
          <a:off x="13514017" y="6822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108519</xdr:rowOff>
    </xdr:from>
    <xdr:to>
      <xdr:col>85</xdr:col>
      <xdr:colOff>127000</xdr:colOff>
      <xdr:row>78</xdr:row>
      <xdr:rowOff>112914</xdr:rowOff>
    </xdr:to>
    <xdr:cxnSp macro="">
      <xdr:nvCxnSpPr>
        <xdr:cNvPr id="640" name="直線コネクタ 639"/>
        <xdr:cNvCxnSpPr/>
      </xdr:nvCxnSpPr>
      <xdr:spPr>
        <a:xfrm>
          <a:off x="15481300" y="13481619"/>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108238</xdr:rowOff>
    </xdr:from>
    <xdr:to>
      <xdr:col>81</xdr:col>
      <xdr:colOff>50800</xdr:colOff>
      <xdr:row>78</xdr:row>
      <xdr:rowOff>108519</xdr:rowOff>
    </xdr:to>
    <xdr:cxnSp macro="">
      <xdr:nvCxnSpPr>
        <xdr:cNvPr id="643" name="直線コネクタ 642"/>
        <xdr:cNvCxnSpPr/>
      </xdr:nvCxnSpPr>
      <xdr:spPr>
        <a:xfrm>
          <a:off x="14592300" y="13481338"/>
          <a:ext cx="8890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108238</xdr:rowOff>
    </xdr:from>
    <xdr:to>
      <xdr:col>76</xdr:col>
      <xdr:colOff>114300</xdr:colOff>
      <xdr:row>78</xdr:row>
      <xdr:rowOff>116080</xdr:rowOff>
    </xdr:to>
    <xdr:cxnSp macro="">
      <xdr:nvCxnSpPr>
        <xdr:cNvPr id="646" name="直線コネクタ 645"/>
        <xdr:cNvCxnSpPr/>
      </xdr:nvCxnSpPr>
      <xdr:spPr>
        <a:xfrm flipV="1">
          <a:off x="13703300" y="13481338"/>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116080</xdr:rowOff>
    </xdr:from>
    <xdr:to>
      <xdr:col>71</xdr:col>
      <xdr:colOff>177800</xdr:colOff>
      <xdr:row>78</xdr:row>
      <xdr:rowOff>124906</xdr:rowOff>
    </xdr:to>
    <xdr:cxnSp macro="">
      <xdr:nvCxnSpPr>
        <xdr:cNvPr id="649" name="直線コネクタ 648"/>
        <xdr:cNvCxnSpPr/>
      </xdr:nvCxnSpPr>
      <xdr:spPr>
        <a:xfrm flipV="1">
          <a:off x="12814300" y="13489180"/>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62114</xdr:rowOff>
    </xdr:from>
    <xdr:to>
      <xdr:col>85</xdr:col>
      <xdr:colOff>177800</xdr:colOff>
      <xdr:row>78</xdr:row>
      <xdr:rowOff>163714</xdr:rowOff>
    </xdr:to>
    <xdr:sp macro="" textlink="">
      <xdr:nvSpPr>
        <xdr:cNvPr id="659" name="楕円 658"/>
        <xdr:cNvSpPr/>
      </xdr:nvSpPr>
      <xdr:spPr>
        <a:xfrm>
          <a:off x="16268700" y="134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148491</xdr:rowOff>
    </xdr:from>
    <xdr:ext cx="534377" cy="259045"/>
    <xdr:sp macro="" textlink="">
      <xdr:nvSpPr>
        <xdr:cNvPr id="660" name="公債費該当値テキスト"/>
        <xdr:cNvSpPr txBox="1"/>
      </xdr:nvSpPr>
      <xdr:spPr>
        <a:xfrm>
          <a:off x="16370300" y="133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57719</xdr:rowOff>
    </xdr:from>
    <xdr:to>
      <xdr:col>81</xdr:col>
      <xdr:colOff>101600</xdr:colOff>
      <xdr:row>78</xdr:row>
      <xdr:rowOff>159319</xdr:rowOff>
    </xdr:to>
    <xdr:sp macro="" textlink="">
      <xdr:nvSpPr>
        <xdr:cNvPr id="661" name="楕円 660"/>
        <xdr:cNvSpPr/>
      </xdr:nvSpPr>
      <xdr:spPr>
        <a:xfrm>
          <a:off x="15430500" y="134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150446</xdr:rowOff>
    </xdr:from>
    <xdr:ext cx="534377" cy="259045"/>
    <xdr:sp macro="" textlink="">
      <xdr:nvSpPr>
        <xdr:cNvPr id="662" name="テキスト ボックス 661"/>
        <xdr:cNvSpPr txBox="1"/>
      </xdr:nvSpPr>
      <xdr:spPr>
        <a:xfrm>
          <a:off x="15214111" y="135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57438</xdr:rowOff>
    </xdr:from>
    <xdr:to>
      <xdr:col>76</xdr:col>
      <xdr:colOff>165100</xdr:colOff>
      <xdr:row>78</xdr:row>
      <xdr:rowOff>159038</xdr:rowOff>
    </xdr:to>
    <xdr:sp macro="" textlink="">
      <xdr:nvSpPr>
        <xdr:cNvPr id="663" name="楕円 662"/>
        <xdr:cNvSpPr/>
      </xdr:nvSpPr>
      <xdr:spPr>
        <a:xfrm>
          <a:off x="14541500" y="1343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150165</xdr:rowOff>
    </xdr:from>
    <xdr:ext cx="534377" cy="259045"/>
    <xdr:sp macro="" textlink="">
      <xdr:nvSpPr>
        <xdr:cNvPr id="664" name="テキスト ボックス 663"/>
        <xdr:cNvSpPr txBox="1"/>
      </xdr:nvSpPr>
      <xdr:spPr>
        <a:xfrm>
          <a:off x="14325111" y="135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65280</xdr:rowOff>
    </xdr:from>
    <xdr:to>
      <xdr:col>72</xdr:col>
      <xdr:colOff>38100</xdr:colOff>
      <xdr:row>78</xdr:row>
      <xdr:rowOff>166880</xdr:rowOff>
    </xdr:to>
    <xdr:sp macro="" textlink="">
      <xdr:nvSpPr>
        <xdr:cNvPr id="665" name="楕円 664"/>
        <xdr:cNvSpPr/>
      </xdr:nvSpPr>
      <xdr:spPr>
        <a:xfrm>
          <a:off x="13652500" y="134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158007</xdr:rowOff>
    </xdr:from>
    <xdr:ext cx="534377" cy="259045"/>
    <xdr:sp macro="" textlink="">
      <xdr:nvSpPr>
        <xdr:cNvPr id="666" name="テキスト ボックス 665"/>
        <xdr:cNvSpPr txBox="1"/>
      </xdr:nvSpPr>
      <xdr:spPr>
        <a:xfrm>
          <a:off x="13436111" y="1353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67" name="楕円 666"/>
        <xdr:cNvSpPr/>
      </xdr:nvSpPr>
      <xdr:spPr>
        <a:xfrm>
          <a:off x="12763500" y="134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166833</xdr:rowOff>
    </xdr:from>
    <xdr:ext cx="534377" cy="259045"/>
    <xdr:sp macro="" textlink="">
      <xdr:nvSpPr>
        <xdr:cNvPr id="668" name="テキスト ボックス 667"/>
        <xdr:cNvSpPr txBox="1"/>
      </xdr:nvSpPr>
      <xdr:spPr>
        <a:xfrm>
          <a:off x="12547111" y="1353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31581</xdr:rowOff>
    </xdr:from>
    <xdr:to>
      <xdr:col>85</xdr:col>
      <xdr:colOff>127000</xdr:colOff>
      <xdr:row>99</xdr:row>
      <xdr:rowOff>38131</xdr:rowOff>
    </xdr:to>
    <xdr:cxnSp macro="">
      <xdr:nvCxnSpPr>
        <xdr:cNvPr id="697" name="直線コネクタ 696"/>
        <xdr:cNvCxnSpPr/>
      </xdr:nvCxnSpPr>
      <xdr:spPr>
        <a:xfrm>
          <a:off x="15481300" y="17005131"/>
          <a:ext cx="8382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31581</xdr:rowOff>
    </xdr:from>
    <xdr:to>
      <xdr:col>81</xdr:col>
      <xdr:colOff>50800</xdr:colOff>
      <xdr:row>99</xdr:row>
      <xdr:rowOff>41610</xdr:rowOff>
    </xdr:to>
    <xdr:cxnSp macro="">
      <xdr:nvCxnSpPr>
        <xdr:cNvPr id="700" name="直線コネクタ 699"/>
        <xdr:cNvCxnSpPr/>
      </xdr:nvCxnSpPr>
      <xdr:spPr>
        <a:xfrm flipV="1">
          <a:off x="14592300" y="17005131"/>
          <a:ext cx="889000" cy="1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19738</xdr:rowOff>
    </xdr:from>
    <xdr:to>
      <xdr:col>76</xdr:col>
      <xdr:colOff>114300</xdr:colOff>
      <xdr:row>99</xdr:row>
      <xdr:rowOff>41610</xdr:rowOff>
    </xdr:to>
    <xdr:cxnSp macro="">
      <xdr:nvCxnSpPr>
        <xdr:cNvPr id="703" name="直線コネクタ 702"/>
        <xdr:cNvCxnSpPr/>
      </xdr:nvCxnSpPr>
      <xdr:spPr>
        <a:xfrm>
          <a:off x="13703300" y="16993288"/>
          <a:ext cx="889000" cy="2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19455</xdr:rowOff>
    </xdr:from>
    <xdr:to>
      <xdr:col>71</xdr:col>
      <xdr:colOff>177800</xdr:colOff>
      <xdr:row>99</xdr:row>
      <xdr:rowOff>19738</xdr:rowOff>
    </xdr:to>
    <xdr:cxnSp macro="">
      <xdr:nvCxnSpPr>
        <xdr:cNvPr id="706" name="直線コネクタ 705"/>
        <xdr:cNvCxnSpPr/>
      </xdr:nvCxnSpPr>
      <xdr:spPr>
        <a:xfrm>
          <a:off x="12814300" y="16993005"/>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158781</xdr:rowOff>
    </xdr:from>
    <xdr:to>
      <xdr:col>85</xdr:col>
      <xdr:colOff>177800</xdr:colOff>
      <xdr:row>99</xdr:row>
      <xdr:rowOff>88931</xdr:rowOff>
    </xdr:to>
    <xdr:sp macro="" textlink="">
      <xdr:nvSpPr>
        <xdr:cNvPr id="716" name="楕円 715"/>
        <xdr:cNvSpPr/>
      </xdr:nvSpPr>
      <xdr:spPr>
        <a:xfrm>
          <a:off x="16268700" y="169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73708</xdr:rowOff>
    </xdr:from>
    <xdr:ext cx="469744" cy="259045"/>
    <xdr:sp macro="" textlink="">
      <xdr:nvSpPr>
        <xdr:cNvPr id="717" name="積立金該当値テキスト"/>
        <xdr:cNvSpPr txBox="1"/>
      </xdr:nvSpPr>
      <xdr:spPr>
        <a:xfrm>
          <a:off x="16370300" y="1687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152231</xdr:rowOff>
    </xdr:from>
    <xdr:to>
      <xdr:col>81</xdr:col>
      <xdr:colOff>101600</xdr:colOff>
      <xdr:row>99</xdr:row>
      <xdr:rowOff>82381</xdr:rowOff>
    </xdr:to>
    <xdr:sp macro="" textlink="">
      <xdr:nvSpPr>
        <xdr:cNvPr id="718" name="楕円 717"/>
        <xdr:cNvSpPr/>
      </xdr:nvSpPr>
      <xdr:spPr>
        <a:xfrm>
          <a:off x="15430500" y="169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73508</xdr:rowOff>
    </xdr:from>
    <xdr:ext cx="469744" cy="259045"/>
    <xdr:sp macro="" textlink="">
      <xdr:nvSpPr>
        <xdr:cNvPr id="719" name="テキスト ボックス 718"/>
        <xdr:cNvSpPr txBox="1"/>
      </xdr:nvSpPr>
      <xdr:spPr>
        <a:xfrm>
          <a:off x="15246428" y="170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162260</xdr:rowOff>
    </xdr:from>
    <xdr:to>
      <xdr:col>76</xdr:col>
      <xdr:colOff>165100</xdr:colOff>
      <xdr:row>99</xdr:row>
      <xdr:rowOff>92410</xdr:rowOff>
    </xdr:to>
    <xdr:sp macro="" textlink="">
      <xdr:nvSpPr>
        <xdr:cNvPr id="720" name="楕円 719"/>
        <xdr:cNvSpPr/>
      </xdr:nvSpPr>
      <xdr:spPr>
        <a:xfrm>
          <a:off x="14541500" y="169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83537</xdr:rowOff>
    </xdr:from>
    <xdr:ext cx="469744" cy="259045"/>
    <xdr:sp macro="" textlink="">
      <xdr:nvSpPr>
        <xdr:cNvPr id="721" name="テキスト ボックス 720"/>
        <xdr:cNvSpPr txBox="1"/>
      </xdr:nvSpPr>
      <xdr:spPr>
        <a:xfrm>
          <a:off x="14357428" y="1705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140388</xdr:rowOff>
    </xdr:from>
    <xdr:to>
      <xdr:col>72</xdr:col>
      <xdr:colOff>38100</xdr:colOff>
      <xdr:row>99</xdr:row>
      <xdr:rowOff>70538</xdr:rowOff>
    </xdr:to>
    <xdr:sp macro="" textlink="">
      <xdr:nvSpPr>
        <xdr:cNvPr id="722" name="楕円 721"/>
        <xdr:cNvSpPr/>
      </xdr:nvSpPr>
      <xdr:spPr>
        <a:xfrm>
          <a:off x="13652500" y="169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61665</xdr:rowOff>
    </xdr:from>
    <xdr:ext cx="534377" cy="259045"/>
    <xdr:sp macro="" textlink="">
      <xdr:nvSpPr>
        <xdr:cNvPr id="723" name="テキスト ボックス 722"/>
        <xdr:cNvSpPr txBox="1"/>
      </xdr:nvSpPr>
      <xdr:spPr>
        <a:xfrm>
          <a:off x="13436111" y="170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140105</xdr:rowOff>
    </xdr:from>
    <xdr:to>
      <xdr:col>67</xdr:col>
      <xdr:colOff>101600</xdr:colOff>
      <xdr:row>99</xdr:row>
      <xdr:rowOff>70255</xdr:rowOff>
    </xdr:to>
    <xdr:sp macro="" textlink="">
      <xdr:nvSpPr>
        <xdr:cNvPr id="724" name="楕円 723"/>
        <xdr:cNvSpPr/>
      </xdr:nvSpPr>
      <xdr:spPr>
        <a:xfrm>
          <a:off x="12763500" y="1694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61382</xdr:rowOff>
    </xdr:from>
    <xdr:ext cx="534377" cy="259045"/>
    <xdr:sp macro="" textlink="">
      <xdr:nvSpPr>
        <xdr:cNvPr id="725" name="テキスト ボックス 724"/>
        <xdr:cNvSpPr txBox="1"/>
      </xdr:nvSpPr>
      <xdr:spPr>
        <a:xfrm>
          <a:off x="12547111" y="1703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98846</xdr:rowOff>
    </xdr:from>
    <xdr:to>
      <xdr:col>116</xdr:col>
      <xdr:colOff>63500</xdr:colOff>
      <xdr:row>39</xdr:row>
      <xdr:rowOff>98878</xdr:rowOff>
    </xdr:to>
    <xdr:cxnSp macro="">
      <xdr:nvCxnSpPr>
        <xdr:cNvPr id="756" name="直線コネクタ 755"/>
        <xdr:cNvCxnSpPr/>
      </xdr:nvCxnSpPr>
      <xdr:spPr>
        <a:xfrm>
          <a:off x="21323300" y="6785396"/>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98323</xdr:rowOff>
    </xdr:from>
    <xdr:to>
      <xdr:col>111</xdr:col>
      <xdr:colOff>177800</xdr:colOff>
      <xdr:row>39</xdr:row>
      <xdr:rowOff>98846</xdr:rowOff>
    </xdr:to>
    <xdr:cxnSp macro="">
      <xdr:nvCxnSpPr>
        <xdr:cNvPr id="759" name="直線コネクタ 758"/>
        <xdr:cNvCxnSpPr/>
      </xdr:nvCxnSpPr>
      <xdr:spPr>
        <a:xfrm>
          <a:off x="20434300" y="6784873"/>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98323</xdr:rowOff>
    </xdr:from>
    <xdr:to>
      <xdr:col>107</xdr:col>
      <xdr:colOff>50800</xdr:colOff>
      <xdr:row>39</xdr:row>
      <xdr:rowOff>98421</xdr:rowOff>
    </xdr:to>
    <xdr:cxnSp macro="">
      <xdr:nvCxnSpPr>
        <xdr:cNvPr id="762" name="直線コネクタ 761"/>
        <xdr:cNvCxnSpPr/>
      </xdr:nvCxnSpPr>
      <xdr:spPr>
        <a:xfrm flipV="1">
          <a:off x="19545300" y="6784873"/>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98421</xdr:rowOff>
    </xdr:from>
    <xdr:to>
      <xdr:col>102</xdr:col>
      <xdr:colOff>114300</xdr:colOff>
      <xdr:row>39</xdr:row>
      <xdr:rowOff>98878</xdr:rowOff>
    </xdr:to>
    <xdr:cxnSp macro="">
      <xdr:nvCxnSpPr>
        <xdr:cNvPr id="765" name="直線コネクタ 764"/>
        <xdr:cNvCxnSpPr/>
      </xdr:nvCxnSpPr>
      <xdr:spPr>
        <a:xfrm flipV="1">
          <a:off x="18656300" y="67849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48046</xdr:rowOff>
    </xdr:from>
    <xdr:to>
      <xdr:col>112</xdr:col>
      <xdr:colOff>38100</xdr:colOff>
      <xdr:row>39</xdr:row>
      <xdr:rowOff>149646</xdr:rowOff>
    </xdr:to>
    <xdr:sp macro="" textlink="">
      <xdr:nvSpPr>
        <xdr:cNvPr id="777" name="楕円 776"/>
        <xdr:cNvSpPr/>
      </xdr:nvSpPr>
      <xdr:spPr>
        <a:xfrm>
          <a:off x="21272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140773</xdr:rowOff>
    </xdr:from>
    <xdr:ext cx="249299" cy="259045"/>
    <xdr:sp macro="" textlink="">
      <xdr:nvSpPr>
        <xdr:cNvPr id="778" name="テキスト ボックス 777"/>
        <xdr:cNvSpPr txBox="1"/>
      </xdr:nvSpPr>
      <xdr:spPr>
        <a:xfrm>
          <a:off x="21198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47523</xdr:rowOff>
    </xdr:from>
    <xdr:to>
      <xdr:col>107</xdr:col>
      <xdr:colOff>101600</xdr:colOff>
      <xdr:row>39</xdr:row>
      <xdr:rowOff>149123</xdr:rowOff>
    </xdr:to>
    <xdr:sp macro="" textlink="">
      <xdr:nvSpPr>
        <xdr:cNvPr id="779" name="楕円 778"/>
        <xdr:cNvSpPr/>
      </xdr:nvSpPr>
      <xdr:spPr>
        <a:xfrm>
          <a:off x="20383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140250</xdr:rowOff>
    </xdr:from>
    <xdr:ext cx="313932" cy="259045"/>
    <xdr:sp macro="" textlink="">
      <xdr:nvSpPr>
        <xdr:cNvPr id="780" name="テキスト ボックス 779"/>
        <xdr:cNvSpPr txBox="1"/>
      </xdr:nvSpPr>
      <xdr:spPr>
        <a:xfrm>
          <a:off x="20277333" y="6826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47621</xdr:rowOff>
    </xdr:from>
    <xdr:to>
      <xdr:col>102</xdr:col>
      <xdr:colOff>165100</xdr:colOff>
      <xdr:row>39</xdr:row>
      <xdr:rowOff>149221</xdr:rowOff>
    </xdr:to>
    <xdr:sp macro="" textlink="">
      <xdr:nvSpPr>
        <xdr:cNvPr id="781" name="楕円 780"/>
        <xdr:cNvSpPr/>
      </xdr:nvSpPr>
      <xdr:spPr>
        <a:xfrm>
          <a:off x="19494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140348</xdr:rowOff>
    </xdr:from>
    <xdr:ext cx="313932" cy="259045"/>
    <xdr:sp macro="" textlink="">
      <xdr:nvSpPr>
        <xdr:cNvPr id="782" name="テキスト ボックス 781"/>
        <xdr:cNvSpPr txBox="1"/>
      </xdr:nvSpPr>
      <xdr:spPr>
        <a:xfrm>
          <a:off x="19388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132956</xdr:rowOff>
    </xdr:from>
    <xdr:to>
      <xdr:col>116</xdr:col>
      <xdr:colOff>63500</xdr:colOff>
      <xdr:row>58</xdr:row>
      <xdr:rowOff>133528</xdr:rowOff>
    </xdr:to>
    <xdr:cxnSp macro="">
      <xdr:nvCxnSpPr>
        <xdr:cNvPr id="811" name="直線コネクタ 810"/>
        <xdr:cNvCxnSpPr/>
      </xdr:nvCxnSpPr>
      <xdr:spPr>
        <a:xfrm flipV="1">
          <a:off x="21323300" y="1007705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133048</xdr:rowOff>
    </xdr:from>
    <xdr:to>
      <xdr:col>111</xdr:col>
      <xdr:colOff>177800</xdr:colOff>
      <xdr:row>58</xdr:row>
      <xdr:rowOff>133528</xdr:rowOff>
    </xdr:to>
    <xdr:cxnSp macro="">
      <xdr:nvCxnSpPr>
        <xdr:cNvPr id="814" name="直線コネクタ 813"/>
        <xdr:cNvCxnSpPr/>
      </xdr:nvCxnSpPr>
      <xdr:spPr>
        <a:xfrm>
          <a:off x="20434300" y="10077148"/>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133048</xdr:rowOff>
    </xdr:from>
    <xdr:to>
      <xdr:col>107</xdr:col>
      <xdr:colOff>50800</xdr:colOff>
      <xdr:row>58</xdr:row>
      <xdr:rowOff>133665</xdr:rowOff>
    </xdr:to>
    <xdr:cxnSp macro="">
      <xdr:nvCxnSpPr>
        <xdr:cNvPr id="817" name="直線コネクタ 816"/>
        <xdr:cNvCxnSpPr/>
      </xdr:nvCxnSpPr>
      <xdr:spPr>
        <a:xfrm flipV="1">
          <a:off x="19545300" y="10077148"/>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133665</xdr:rowOff>
    </xdr:from>
    <xdr:to>
      <xdr:col>102</xdr:col>
      <xdr:colOff>114300</xdr:colOff>
      <xdr:row>58</xdr:row>
      <xdr:rowOff>133734</xdr:rowOff>
    </xdr:to>
    <xdr:cxnSp macro="">
      <xdr:nvCxnSpPr>
        <xdr:cNvPr id="820" name="直線コネクタ 819"/>
        <xdr:cNvCxnSpPr/>
      </xdr:nvCxnSpPr>
      <xdr:spPr>
        <a:xfrm flipV="1">
          <a:off x="18656300" y="10077765"/>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82156</xdr:rowOff>
    </xdr:from>
    <xdr:to>
      <xdr:col>116</xdr:col>
      <xdr:colOff>114300</xdr:colOff>
      <xdr:row>59</xdr:row>
      <xdr:rowOff>12306</xdr:rowOff>
    </xdr:to>
    <xdr:sp macro="" textlink="">
      <xdr:nvSpPr>
        <xdr:cNvPr id="830" name="楕円 829"/>
        <xdr:cNvSpPr/>
      </xdr:nvSpPr>
      <xdr:spPr>
        <a:xfrm>
          <a:off x="22110700" y="10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168533</xdr:rowOff>
    </xdr:from>
    <xdr:ext cx="378565" cy="259045"/>
    <xdr:sp macro="" textlink="">
      <xdr:nvSpPr>
        <xdr:cNvPr id="831" name="貸付金該当値テキスト"/>
        <xdr:cNvSpPr txBox="1"/>
      </xdr:nvSpPr>
      <xdr:spPr>
        <a:xfrm>
          <a:off x="22212300" y="9941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82728</xdr:rowOff>
    </xdr:from>
    <xdr:to>
      <xdr:col>112</xdr:col>
      <xdr:colOff>38100</xdr:colOff>
      <xdr:row>59</xdr:row>
      <xdr:rowOff>12878</xdr:rowOff>
    </xdr:to>
    <xdr:sp macro="" textlink="">
      <xdr:nvSpPr>
        <xdr:cNvPr id="832" name="楕円 831"/>
        <xdr:cNvSpPr/>
      </xdr:nvSpPr>
      <xdr:spPr>
        <a:xfrm>
          <a:off x="21272500" y="100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4005</xdr:rowOff>
    </xdr:from>
    <xdr:ext cx="378565" cy="259045"/>
    <xdr:sp macro="" textlink="">
      <xdr:nvSpPr>
        <xdr:cNvPr id="833" name="テキスト ボックス 832"/>
        <xdr:cNvSpPr txBox="1"/>
      </xdr:nvSpPr>
      <xdr:spPr>
        <a:xfrm>
          <a:off x="21134017" y="1011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82248</xdr:rowOff>
    </xdr:from>
    <xdr:to>
      <xdr:col>107</xdr:col>
      <xdr:colOff>101600</xdr:colOff>
      <xdr:row>59</xdr:row>
      <xdr:rowOff>12398</xdr:rowOff>
    </xdr:to>
    <xdr:sp macro="" textlink="">
      <xdr:nvSpPr>
        <xdr:cNvPr id="834" name="楕円 833"/>
        <xdr:cNvSpPr/>
      </xdr:nvSpPr>
      <xdr:spPr>
        <a:xfrm>
          <a:off x="20383500" y="1002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3525</xdr:rowOff>
    </xdr:from>
    <xdr:ext cx="378565" cy="259045"/>
    <xdr:sp macro="" textlink="">
      <xdr:nvSpPr>
        <xdr:cNvPr id="835" name="テキスト ボックス 834"/>
        <xdr:cNvSpPr txBox="1"/>
      </xdr:nvSpPr>
      <xdr:spPr>
        <a:xfrm>
          <a:off x="20245017" y="10119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82865</xdr:rowOff>
    </xdr:from>
    <xdr:to>
      <xdr:col>102</xdr:col>
      <xdr:colOff>165100</xdr:colOff>
      <xdr:row>59</xdr:row>
      <xdr:rowOff>13015</xdr:rowOff>
    </xdr:to>
    <xdr:sp macro="" textlink="">
      <xdr:nvSpPr>
        <xdr:cNvPr id="836" name="楕円 835"/>
        <xdr:cNvSpPr/>
      </xdr:nvSpPr>
      <xdr:spPr>
        <a:xfrm>
          <a:off x="19494500" y="100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4142</xdr:rowOff>
    </xdr:from>
    <xdr:ext cx="378565" cy="259045"/>
    <xdr:sp macro="" textlink="">
      <xdr:nvSpPr>
        <xdr:cNvPr id="837" name="テキスト ボックス 836"/>
        <xdr:cNvSpPr txBox="1"/>
      </xdr:nvSpPr>
      <xdr:spPr>
        <a:xfrm>
          <a:off x="19356017" y="10119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82934</xdr:rowOff>
    </xdr:from>
    <xdr:to>
      <xdr:col>98</xdr:col>
      <xdr:colOff>38100</xdr:colOff>
      <xdr:row>59</xdr:row>
      <xdr:rowOff>13084</xdr:rowOff>
    </xdr:to>
    <xdr:sp macro="" textlink="">
      <xdr:nvSpPr>
        <xdr:cNvPr id="838" name="楕円 837"/>
        <xdr:cNvSpPr/>
      </xdr:nvSpPr>
      <xdr:spPr>
        <a:xfrm>
          <a:off x="18605500" y="1002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4211</xdr:rowOff>
    </xdr:from>
    <xdr:ext cx="378565" cy="259045"/>
    <xdr:sp macro="" textlink="">
      <xdr:nvSpPr>
        <xdr:cNvPr id="839" name="テキスト ボックス 838"/>
        <xdr:cNvSpPr txBox="1"/>
      </xdr:nvSpPr>
      <xdr:spPr>
        <a:xfrm>
          <a:off x="18467017" y="1011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16011</xdr:rowOff>
    </xdr:from>
    <xdr:to>
      <xdr:col>116</xdr:col>
      <xdr:colOff>63500</xdr:colOff>
      <xdr:row>78</xdr:row>
      <xdr:rowOff>20143</xdr:rowOff>
    </xdr:to>
    <xdr:cxnSp macro="">
      <xdr:nvCxnSpPr>
        <xdr:cNvPr id="871" name="直線コネクタ 870"/>
        <xdr:cNvCxnSpPr/>
      </xdr:nvCxnSpPr>
      <xdr:spPr>
        <a:xfrm flipV="1">
          <a:off x="21323300" y="13389111"/>
          <a:ext cx="8382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20143</xdr:rowOff>
    </xdr:from>
    <xdr:to>
      <xdr:col>111</xdr:col>
      <xdr:colOff>177800</xdr:colOff>
      <xdr:row>78</xdr:row>
      <xdr:rowOff>47329</xdr:rowOff>
    </xdr:to>
    <xdr:cxnSp macro="">
      <xdr:nvCxnSpPr>
        <xdr:cNvPr id="874" name="直線コネクタ 873"/>
        <xdr:cNvCxnSpPr/>
      </xdr:nvCxnSpPr>
      <xdr:spPr>
        <a:xfrm flipV="1">
          <a:off x="20434300" y="13393243"/>
          <a:ext cx="889000" cy="2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26037</xdr:rowOff>
    </xdr:from>
    <xdr:to>
      <xdr:col>107</xdr:col>
      <xdr:colOff>50800</xdr:colOff>
      <xdr:row>78</xdr:row>
      <xdr:rowOff>47329</xdr:rowOff>
    </xdr:to>
    <xdr:cxnSp macro="">
      <xdr:nvCxnSpPr>
        <xdr:cNvPr id="877" name="直線コネクタ 876"/>
        <xdr:cNvCxnSpPr/>
      </xdr:nvCxnSpPr>
      <xdr:spPr>
        <a:xfrm>
          <a:off x="19545300" y="13399137"/>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53632</xdr:rowOff>
    </xdr:from>
    <xdr:to>
      <xdr:col>102</xdr:col>
      <xdr:colOff>114300</xdr:colOff>
      <xdr:row>78</xdr:row>
      <xdr:rowOff>26037</xdr:rowOff>
    </xdr:to>
    <xdr:cxnSp macro="">
      <xdr:nvCxnSpPr>
        <xdr:cNvPr id="880" name="直線コネクタ 879"/>
        <xdr:cNvCxnSpPr/>
      </xdr:nvCxnSpPr>
      <xdr:spPr>
        <a:xfrm>
          <a:off x="18656300" y="13083832"/>
          <a:ext cx="889000" cy="3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136661</xdr:rowOff>
    </xdr:from>
    <xdr:to>
      <xdr:col>116</xdr:col>
      <xdr:colOff>114300</xdr:colOff>
      <xdr:row>78</xdr:row>
      <xdr:rowOff>66811</xdr:rowOff>
    </xdr:to>
    <xdr:sp macro="" textlink="">
      <xdr:nvSpPr>
        <xdr:cNvPr id="890" name="楕円 889"/>
        <xdr:cNvSpPr/>
      </xdr:nvSpPr>
      <xdr:spPr>
        <a:xfrm>
          <a:off x="22110700" y="133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51588</xdr:rowOff>
    </xdr:from>
    <xdr:ext cx="534377" cy="259045"/>
    <xdr:sp macro="" textlink="">
      <xdr:nvSpPr>
        <xdr:cNvPr id="891" name="繰出金該当値テキスト"/>
        <xdr:cNvSpPr txBox="1"/>
      </xdr:nvSpPr>
      <xdr:spPr>
        <a:xfrm>
          <a:off x="22212300" y="1325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140793</xdr:rowOff>
    </xdr:from>
    <xdr:to>
      <xdr:col>112</xdr:col>
      <xdr:colOff>38100</xdr:colOff>
      <xdr:row>78</xdr:row>
      <xdr:rowOff>70943</xdr:rowOff>
    </xdr:to>
    <xdr:sp macro="" textlink="">
      <xdr:nvSpPr>
        <xdr:cNvPr id="892" name="楕円 891"/>
        <xdr:cNvSpPr/>
      </xdr:nvSpPr>
      <xdr:spPr>
        <a:xfrm>
          <a:off x="21272500" y="133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62070</xdr:rowOff>
    </xdr:from>
    <xdr:ext cx="534377" cy="259045"/>
    <xdr:sp macro="" textlink="">
      <xdr:nvSpPr>
        <xdr:cNvPr id="893" name="テキスト ボックス 892"/>
        <xdr:cNvSpPr txBox="1"/>
      </xdr:nvSpPr>
      <xdr:spPr>
        <a:xfrm>
          <a:off x="21056111" y="134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167979</xdr:rowOff>
    </xdr:from>
    <xdr:to>
      <xdr:col>107</xdr:col>
      <xdr:colOff>101600</xdr:colOff>
      <xdr:row>78</xdr:row>
      <xdr:rowOff>98129</xdr:rowOff>
    </xdr:to>
    <xdr:sp macro="" textlink="">
      <xdr:nvSpPr>
        <xdr:cNvPr id="894" name="楕円 893"/>
        <xdr:cNvSpPr/>
      </xdr:nvSpPr>
      <xdr:spPr>
        <a:xfrm>
          <a:off x="20383500" y="133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89256</xdr:rowOff>
    </xdr:from>
    <xdr:ext cx="534377" cy="259045"/>
    <xdr:sp macro="" textlink="">
      <xdr:nvSpPr>
        <xdr:cNvPr id="895" name="テキスト ボックス 894"/>
        <xdr:cNvSpPr txBox="1"/>
      </xdr:nvSpPr>
      <xdr:spPr>
        <a:xfrm>
          <a:off x="20167111" y="1346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146687</xdr:rowOff>
    </xdr:from>
    <xdr:to>
      <xdr:col>102</xdr:col>
      <xdr:colOff>165100</xdr:colOff>
      <xdr:row>78</xdr:row>
      <xdr:rowOff>76837</xdr:rowOff>
    </xdr:to>
    <xdr:sp macro="" textlink="">
      <xdr:nvSpPr>
        <xdr:cNvPr id="896" name="楕円 895"/>
        <xdr:cNvSpPr/>
      </xdr:nvSpPr>
      <xdr:spPr>
        <a:xfrm>
          <a:off x="19494500" y="13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67964</xdr:rowOff>
    </xdr:from>
    <xdr:ext cx="534377" cy="259045"/>
    <xdr:sp macro="" textlink="">
      <xdr:nvSpPr>
        <xdr:cNvPr id="897" name="テキスト ボックス 896"/>
        <xdr:cNvSpPr txBox="1"/>
      </xdr:nvSpPr>
      <xdr:spPr>
        <a:xfrm>
          <a:off x="19278111" y="134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2832</xdr:rowOff>
    </xdr:from>
    <xdr:to>
      <xdr:col>98</xdr:col>
      <xdr:colOff>38100</xdr:colOff>
      <xdr:row>76</xdr:row>
      <xdr:rowOff>104432</xdr:rowOff>
    </xdr:to>
    <xdr:sp macro="" textlink="">
      <xdr:nvSpPr>
        <xdr:cNvPr id="898" name="楕円 897"/>
        <xdr:cNvSpPr/>
      </xdr:nvSpPr>
      <xdr:spPr>
        <a:xfrm>
          <a:off x="18605500" y="130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95559</xdr:rowOff>
    </xdr:from>
    <xdr:ext cx="534377" cy="259045"/>
    <xdr:sp macro="" textlink="">
      <xdr:nvSpPr>
        <xdr:cNvPr id="899" name="テキスト ボックス 898"/>
        <xdr:cNvSpPr txBox="1"/>
      </xdr:nvSpPr>
      <xdr:spPr>
        <a:xfrm>
          <a:off x="18389111" y="131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全ての項目で、住民一人当たりのコストは類似団体平均値と比較して低い値となっている。</a:t>
          </a:r>
          <a:endParaRPr lang="ja-JP" altLang="ja-JP" sz="1400">
            <a:effectLst/>
          </a:endParaRPr>
        </a:p>
        <a:p>
          <a:r>
            <a:rPr kumimoji="1" lang="ja-JP" altLang="ja-JP" sz="1100">
              <a:solidFill>
                <a:schemeClr val="dk1"/>
              </a:solidFill>
              <a:effectLst/>
              <a:latin typeface="+mn-lt"/>
              <a:ea typeface="+mn-ea"/>
              <a:cs typeface="+mn-cs"/>
            </a:rPr>
            <a:t>　主な構成項目である人件費は、住民一人当たり</a:t>
          </a:r>
          <a:r>
            <a:rPr kumimoji="1" lang="en-US" altLang="ja-JP" sz="1100">
              <a:solidFill>
                <a:schemeClr val="dk1"/>
              </a:solidFill>
              <a:effectLst/>
              <a:latin typeface="+mn-lt"/>
              <a:ea typeface="+mn-ea"/>
              <a:cs typeface="+mn-cs"/>
            </a:rPr>
            <a:t>79,983</a:t>
          </a:r>
          <a:r>
            <a:rPr kumimoji="1" lang="ja-JP" altLang="ja-JP" sz="1100">
              <a:solidFill>
                <a:schemeClr val="dk1"/>
              </a:solidFill>
              <a:effectLst/>
              <a:latin typeface="+mn-lt"/>
              <a:ea typeface="+mn-ea"/>
              <a:cs typeface="+mn-cs"/>
            </a:rPr>
            <a:t>円であり、類似団体平均値と比較すると</a:t>
          </a:r>
          <a:r>
            <a:rPr kumimoji="1" lang="en-US" altLang="ja-JP" sz="1100">
              <a:solidFill>
                <a:schemeClr val="dk1"/>
              </a:solidFill>
              <a:effectLst/>
              <a:latin typeface="+mn-lt"/>
              <a:ea typeface="+mn-ea"/>
              <a:cs typeface="+mn-cs"/>
            </a:rPr>
            <a:t>25,336</a:t>
          </a:r>
          <a:r>
            <a:rPr kumimoji="1" lang="ja-JP" altLang="ja-JP" sz="1100">
              <a:solidFill>
                <a:schemeClr val="dk1"/>
              </a:solidFill>
              <a:effectLst/>
              <a:latin typeface="+mn-lt"/>
              <a:ea typeface="+mn-ea"/>
              <a:cs typeface="+mn-cs"/>
            </a:rPr>
            <a:t>円低く、前年度と比較すると</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円高くなっている。これは、定員管理等に取り組んできたためである。</a:t>
          </a:r>
          <a:endParaRPr lang="ja-JP" altLang="ja-JP" sz="1400">
            <a:effectLst/>
          </a:endParaRPr>
        </a:p>
        <a:p>
          <a:r>
            <a:rPr kumimoji="1" lang="ja-JP" altLang="ja-JP" sz="1100">
              <a:solidFill>
                <a:schemeClr val="dk1"/>
              </a:solidFill>
              <a:effectLst/>
              <a:latin typeface="+mn-lt"/>
              <a:ea typeface="+mn-ea"/>
              <a:cs typeface="+mn-cs"/>
            </a:rPr>
            <a:t>　また、扶助費についても、住民一人当たり</a:t>
          </a:r>
          <a:r>
            <a:rPr kumimoji="1" lang="en-US" altLang="ja-JP" sz="1100">
              <a:solidFill>
                <a:schemeClr val="dk1"/>
              </a:solidFill>
              <a:effectLst/>
              <a:latin typeface="+mn-lt"/>
              <a:ea typeface="+mn-ea"/>
              <a:cs typeface="+mn-cs"/>
            </a:rPr>
            <a:t>97,030</a:t>
          </a:r>
          <a:r>
            <a:rPr kumimoji="1" lang="ja-JP" altLang="ja-JP" sz="1100">
              <a:solidFill>
                <a:schemeClr val="dk1"/>
              </a:solidFill>
              <a:effectLst/>
              <a:latin typeface="+mn-lt"/>
              <a:ea typeface="+mn-ea"/>
              <a:cs typeface="+mn-cs"/>
            </a:rPr>
            <a:t>円となり、類似団体と比較して一人当たりのコストは低い状況となっているが、年々増加していることが明らかである。今後ますます少子高齢化社会の中において増加して行くことが予想される。</a:t>
          </a:r>
          <a:endParaRPr lang="ja-JP" altLang="ja-JP" sz="1400">
            <a:effectLst/>
          </a:endParaRPr>
        </a:p>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78,553</a:t>
          </a:r>
          <a:r>
            <a:rPr kumimoji="1" lang="ja-JP" altLang="ja-JP" sz="1100">
              <a:solidFill>
                <a:schemeClr val="dk1"/>
              </a:solidFill>
              <a:effectLst/>
              <a:latin typeface="+mn-lt"/>
              <a:ea typeface="+mn-ea"/>
              <a:cs typeface="+mn-cs"/>
            </a:rPr>
            <a:t>円となり、前年度と比べると</a:t>
          </a:r>
          <a:r>
            <a:rPr kumimoji="1" lang="en-US" altLang="ja-JP" sz="1100">
              <a:solidFill>
                <a:schemeClr val="dk1"/>
              </a:solidFill>
              <a:effectLst/>
              <a:latin typeface="+mn-lt"/>
              <a:ea typeface="+mn-ea"/>
              <a:cs typeface="+mn-cs"/>
            </a:rPr>
            <a:t>9,791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減少して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、類似団体と比較すると一人当たりコストは低い状況となっている。令和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年度については、小学校統合に伴う更新整備の実施によるものである。</a:t>
          </a:r>
          <a:endParaRPr lang="ja-JP" altLang="ja-JP" sz="1400">
            <a:effectLst/>
          </a:endParaRPr>
        </a:p>
        <a:p>
          <a:r>
            <a:rPr kumimoji="1" lang="ja-JP" altLang="ja-JP" sz="1100">
              <a:solidFill>
                <a:schemeClr val="dk1"/>
              </a:solidFill>
              <a:effectLst/>
              <a:latin typeface="+mn-lt"/>
              <a:ea typeface="+mn-ea"/>
              <a:cs typeface="+mn-cs"/>
            </a:rPr>
            <a:t>　今後も大規模事業や公共施設等マネジメント計画</a:t>
          </a:r>
          <a:r>
            <a:rPr kumimoji="1" lang="ja-JP" altLang="ja-JP" sz="1100" baseline="0">
              <a:solidFill>
                <a:schemeClr val="dk1"/>
              </a:solidFill>
              <a:effectLst/>
              <a:latin typeface="+mn-lt"/>
              <a:ea typeface="+mn-ea"/>
              <a:cs typeface="+mn-cs"/>
            </a:rPr>
            <a:t>に基づく</a:t>
          </a:r>
          <a:r>
            <a:rPr kumimoji="1" lang="ja-JP" altLang="ja-JP" sz="1100">
              <a:solidFill>
                <a:schemeClr val="dk1"/>
              </a:solidFill>
              <a:effectLst/>
              <a:latin typeface="+mn-lt"/>
              <a:ea typeface="+mn-ea"/>
              <a:cs typeface="+mn-cs"/>
            </a:rPr>
            <a:t>公共施設の長寿命化等があることで、増加していくと考える。</a:t>
          </a:r>
          <a:r>
            <a:rPr kumimoji="1" lang="ja-JP" altLang="ja-JP" sz="1100" baseline="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全体を見ながら事務事業の見直し等によりコスト削減に努めていかなければならない。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40,628
38,992
156.60
20,719,981
19,881,887
673,385
11,348,894
19,973,464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121984</xdr:rowOff>
    </xdr:from>
    <xdr:to>
      <xdr:col>24</xdr:col>
      <xdr:colOff>63500</xdr:colOff>
      <xdr:row>37</xdr:row>
      <xdr:rowOff>149987</xdr:rowOff>
    </xdr:to>
    <xdr:cxnSp macro="">
      <xdr:nvCxnSpPr>
        <xdr:cNvPr id="61" name="直線コネクタ 60"/>
        <xdr:cNvCxnSpPr/>
      </xdr:nvCxnSpPr>
      <xdr:spPr>
        <a:xfrm>
          <a:off x="3797300" y="6465634"/>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121984</xdr:rowOff>
    </xdr:from>
    <xdr:to>
      <xdr:col>19</xdr:col>
      <xdr:colOff>177800</xdr:colOff>
      <xdr:row>37</xdr:row>
      <xdr:rowOff>126555</xdr:rowOff>
    </xdr:to>
    <xdr:cxnSp macro="">
      <xdr:nvCxnSpPr>
        <xdr:cNvPr id="64" name="直線コネクタ 63"/>
        <xdr:cNvCxnSpPr/>
      </xdr:nvCxnSpPr>
      <xdr:spPr>
        <a:xfrm flipV="1">
          <a:off x="2908300" y="646563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122365</xdr:rowOff>
    </xdr:from>
    <xdr:to>
      <xdr:col>15</xdr:col>
      <xdr:colOff>50800</xdr:colOff>
      <xdr:row>37</xdr:row>
      <xdr:rowOff>126555</xdr:rowOff>
    </xdr:to>
    <xdr:cxnSp macro="">
      <xdr:nvCxnSpPr>
        <xdr:cNvPr id="67" name="直線コネクタ 66"/>
        <xdr:cNvCxnSpPr/>
      </xdr:nvCxnSpPr>
      <xdr:spPr>
        <a:xfrm>
          <a:off x="2019300" y="6466015"/>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122365</xdr:rowOff>
    </xdr:from>
    <xdr:to>
      <xdr:col>10</xdr:col>
      <xdr:colOff>114300</xdr:colOff>
      <xdr:row>37</xdr:row>
      <xdr:rowOff>142558</xdr:rowOff>
    </xdr:to>
    <xdr:cxnSp macro="">
      <xdr:nvCxnSpPr>
        <xdr:cNvPr id="70" name="直線コネクタ 69"/>
        <xdr:cNvCxnSpPr/>
      </xdr:nvCxnSpPr>
      <xdr:spPr>
        <a:xfrm flipV="1">
          <a:off x="1130300" y="646601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99187</xdr:rowOff>
    </xdr:from>
    <xdr:to>
      <xdr:col>24</xdr:col>
      <xdr:colOff>114300</xdr:colOff>
      <xdr:row>38</xdr:row>
      <xdr:rowOff>29337</xdr:rowOff>
    </xdr:to>
    <xdr:sp macro="" textlink="">
      <xdr:nvSpPr>
        <xdr:cNvPr id="80" name="楕円 79"/>
        <xdr:cNvSpPr/>
      </xdr:nvSpPr>
      <xdr:spPr>
        <a:xfrm>
          <a:off x="45847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14114</xdr:rowOff>
    </xdr:from>
    <xdr:ext cx="469744" cy="259045"/>
    <xdr:sp macro="" textlink="">
      <xdr:nvSpPr>
        <xdr:cNvPr id="81" name="議会費該当値テキスト"/>
        <xdr:cNvSpPr txBox="1"/>
      </xdr:nvSpPr>
      <xdr:spPr>
        <a:xfrm>
          <a:off x="4686300" y="63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71184</xdr:rowOff>
    </xdr:from>
    <xdr:to>
      <xdr:col>20</xdr:col>
      <xdr:colOff>38100</xdr:colOff>
      <xdr:row>38</xdr:row>
      <xdr:rowOff>1333</xdr:rowOff>
    </xdr:to>
    <xdr:sp macro="" textlink="">
      <xdr:nvSpPr>
        <xdr:cNvPr id="82" name="楕円 81"/>
        <xdr:cNvSpPr/>
      </xdr:nvSpPr>
      <xdr:spPr>
        <a:xfrm>
          <a:off x="3746500" y="6414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163910</xdr:rowOff>
    </xdr:from>
    <xdr:ext cx="469744" cy="259045"/>
    <xdr:sp macro="" textlink="">
      <xdr:nvSpPr>
        <xdr:cNvPr id="83" name="テキスト ボックス 82"/>
        <xdr:cNvSpPr txBox="1"/>
      </xdr:nvSpPr>
      <xdr:spPr>
        <a:xfrm>
          <a:off x="3562428" y="650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75755</xdr:rowOff>
    </xdr:from>
    <xdr:to>
      <xdr:col>15</xdr:col>
      <xdr:colOff>101600</xdr:colOff>
      <xdr:row>38</xdr:row>
      <xdr:rowOff>5905</xdr:rowOff>
    </xdr:to>
    <xdr:sp macro="" textlink="">
      <xdr:nvSpPr>
        <xdr:cNvPr id="84" name="楕円 83"/>
        <xdr:cNvSpPr/>
      </xdr:nvSpPr>
      <xdr:spPr>
        <a:xfrm>
          <a:off x="2857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168483</xdr:rowOff>
    </xdr:from>
    <xdr:ext cx="469744" cy="259045"/>
    <xdr:sp macro="" textlink="">
      <xdr:nvSpPr>
        <xdr:cNvPr id="85" name="テキスト ボックス 84"/>
        <xdr:cNvSpPr txBox="1"/>
      </xdr:nvSpPr>
      <xdr:spPr>
        <a:xfrm>
          <a:off x="2673428" y="651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71565</xdr:rowOff>
    </xdr:from>
    <xdr:to>
      <xdr:col>10</xdr:col>
      <xdr:colOff>165100</xdr:colOff>
      <xdr:row>38</xdr:row>
      <xdr:rowOff>1715</xdr:rowOff>
    </xdr:to>
    <xdr:sp macro="" textlink="">
      <xdr:nvSpPr>
        <xdr:cNvPr id="86" name="楕円 85"/>
        <xdr:cNvSpPr/>
      </xdr:nvSpPr>
      <xdr:spPr>
        <a:xfrm>
          <a:off x="1968500" y="64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164292</xdr:rowOff>
    </xdr:from>
    <xdr:ext cx="469744" cy="259045"/>
    <xdr:sp macro="" textlink="">
      <xdr:nvSpPr>
        <xdr:cNvPr id="87" name="テキスト ボックス 86"/>
        <xdr:cNvSpPr txBox="1"/>
      </xdr:nvSpPr>
      <xdr:spPr>
        <a:xfrm>
          <a:off x="1784428" y="65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91758</xdr:rowOff>
    </xdr:from>
    <xdr:to>
      <xdr:col>6</xdr:col>
      <xdr:colOff>38100</xdr:colOff>
      <xdr:row>38</xdr:row>
      <xdr:rowOff>21907</xdr:rowOff>
    </xdr:to>
    <xdr:sp macro="" textlink="">
      <xdr:nvSpPr>
        <xdr:cNvPr id="88" name="楕円 87"/>
        <xdr:cNvSpPr/>
      </xdr:nvSpPr>
      <xdr:spPr>
        <a:xfrm>
          <a:off x="1079500" y="6435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13034</xdr:rowOff>
    </xdr:from>
    <xdr:ext cx="469744" cy="259045"/>
    <xdr:sp macro="" textlink="">
      <xdr:nvSpPr>
        <xdr:cNvPr id="89" name="テキスト ボックス 88"/>
        <xdr:cNvSpPr txBox="1"/>
      </xdr:nvSpPr>
      <xdr:spPr>
        <a:xfrm>
          <a:off x="895428" y="652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19852</xdr:rowOff>
    </xdr:from>
    <xdr:to>
      <xdr:col>24</xdr:col>
      <xdr:colOff>63500</xdr:colOff>
      <xdr:row>59</xdr:row>
      <xdr:rowOff>43538</xdr:rowOff>
    </xdr:to>
    <xdr:cxnSp macro="">
      <xdr:nvCxnSpPr>
        <xdr:cNvPr id="120" name="直線コネクタ 119"/>
        <xdr:cNvCxnSpPr/>
      </xdr:nvCxnSpPr>
      <xdr:spPr>
        <a:xfrm flipV="1">
          <a:off x="3797300" y="10135402"/>
          <a:ext cx="838200" cy="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110991</xdr:rowOff>
    </xdr:from>
    <xdr:to>
      <xdr:col>19</xdr:col>
      <xdr:colOff>177800</xdr:colOff>
      <xdr:row>59</xdr:row>
      <xdr:rowOff>43538</xdr:rowOff>
    </xdr:to>
    <xdr:cxnSp macro="">
      <xdr:nvCxnSpPr>
        <xdr:cNvPr id="123" name="直線コネクタ 122"/>
        <xdr:cNvCxnSpPr/>
      </xdr:nvCxnSpPr>
      <xdr:spPr>
        <a:xfrm>
          <a:off x="2908300" y="10055091"/>
          <a:ext cx="889000" cy="10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110991</xdr:rowOff>
    </xdr:from>
    <xdr:to>
      <xdr:col>15</xdr:col>
      <xdr:colOff>50800</xdr:colOff>
      <xdr:row>59</xdr:row>
      <xdr:rowOff>43735</xdr:rowOff>
    </xdr:to>
    <xdr:cxnSp macro="">
      <xdr:nvCxnSpPr>
        <xdr:cNvPr id="126" name="直線コネクタ 125"/>
        <xdr:cNvCxnSpPr/>
      </xdr:nvCxnSpPr>
      <xdr:spPr>
        <a:xfrm flipV="1">
          <a:off x="2019300" y="10055091"/>
          <a:ext cx="889000" cy="10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42450</xdr:rowOff>
    </xdr:from>
    <xdr:to>
      <xdr:col>10</xdr:col>
      <xdr:colOff>114300</xdr:colOff>
      <xdr:row>59</xdr:row>
      <xdr:rowOff>43735</xdr:rowOff>
    </xdr:to>
    <xdr:cxnSp macro="">
      <xdr:nvCxnSpPr>
        <xdr:cNvPr id="129" name="直線コネクタ 128"/>
        <xdr:cNvCxnSpPr/>
      </xdr:nvCxnSpPr>
      <xdr:spPr>
        <a:xfrm>
          <a:off x="1130300" y="10158000"/>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140502</xdr:rowOff>
    </xdr:from>
    <xdr:to>
      <xdr:col>24</xdr:col>
      <xdr:colOff>114300</xdr:colOff>
      <xdr:row>59</xdr:row>
      <xdr:rowOff>70652</xdr:rowOff>
    </xdr:to>
    <xdr:sp macro="" textlink="">
      <xdr:nvSpPr>
        <xdr:cNvPr id="139" name="楕円 138"/>
        <xdr:cNvSpPr/>
      </xdr:nvSpPr>
      <xdr:spPr>
        <a:xfrm>
          <a:off x="4584700" y="1008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55429</xdr:rowOff>
    </xdr:from>
    <xdr:ext cx="534377" cy="259045"/>
    <xdr:sp macro="" textlink="">
      <xdr:nvSpPr>
        <xdr:cNvPr id="140" name="総務費該当値テキスト"/>
        <xdr:cNvSpPr txBox="1"/>
      </xdr:nvSpPr>
      <xdr:spPr>
        <a:xfrm>
          <a:off x="4686300" y="999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164188</xdr:rowOff>
    </xdr:from>
    <xdr:to>
      <xdr:col>20</xdr:col>
      <xdr:colOff>38100</xdr:colOff>
      <xdr:row>59</xdr:row>
      <xdr:rowOff>94338</xdr:rowOff>
    </xdr:to>
    <xdr:sp macro="" textlink="">
      <xdr:nvSpPr>
        <xdr:cNvPr id="141" name="楕円 140"/>
        <xdr:cNvSpPr/>
      </xdr:nvSpPr>
      <xdr:spPr>
        <a:xfrm>
          <a:off x="3746500" y="101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85465</xdr:rowOff>
    </xdr:from>
    <xdr:ext cx="534377" cy="259045"/>
    <xdr:sp macro="" textlink="">
      <xdr:nvSpPr>
        <xdr:cNvPr id="142" name="テキスト ボックス 141"/>
        <xdr:cNvSpPr txBox="1"/>
      </xdr:nvSpPr>
      <xdr:spPr>
        <a:xfrm>
          <a:off x="3530111" y="1020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60191</xdr:rowOff>
    </xdr:from>
    <xdr:to>
      <xdr:col>15</xdr:col>
      <xdr:colOff>101600</xdr:colOff>
      <xdr:row>58</xdr:row>
      <xdr:rowOff>161791</xdr:rowOff>
    </xdr:to>
    <xdr:sp macro="" textlink="">
      <xdr:nvSpPr>
        <xdr:cNvPr id="143" name="楕円 142"/>
        <xdr:cNvSpPr/>
      </xdr:nvSpPr>
      <xdr:spPr>
        <a:xfrm>
          <a:off x="2857500" y="1000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152918</xdr:rowOff>
    </xdr:from>
    <xdr:ext cx="599010" cy="259045"/>
    <xdr:sp macro="" textlink="">
      <xdr:nvSpPr>
        <xdr:cNvPr id="144" name="テキスト ボックス 143"/>
        <xdr:cNvSpPr txBox="1"/>
      </xdr:nvSpPr>
      <xdr:spPr>
        <a:xfrm>
          <a:off x="2608795" y="1009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164385</xdr:rowOff>
    </xdr:from>
    <xdr:to>
      <xdr:col>10</xdr:col>
      <xdr:colOff>165100</xdr:colOff>
      <xdr:row>59</xdr:row>
      <xdr:rowOff>94535</xdr:rowOff>
    </xdr:to>
    <xdr:sp macro="" textlink="">
      <xdr:nvSpPr>
        <xdr:cNvPr id="145" name="楕円 144"/>
        <xdr:cNvSpPr/>
      </xdr:nvSpPr>
      <xdr:spPr>
        <a:xfrm>
          <a:off x="1968500" y="1010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85662</xdr:rowOff>
    </xdr:from>
    <xdr:ext cx="534377" cy="259045"/>
    <xdr:sp macro="" textlink="">
      <xdr:nvSpPr>
        <xdr:cNvPr id="146" name="テキスト ボックス 145"/>
        <xdr:cNvSpPr txBox="1"/>
      </xdr:nvSpPr>
      <xdr:spPr>
        <a:xfrm>
          <a:off x="1752111" y="1020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163100</xdr:rowOff>
    </xdr:from>
    <xdr:to>
      <xdr:col>6</xdr:col>
      <xdr:colOff>38100</xdr:colOff>
      <xdr:row>59</xdr:row>
      <xdr:rowOff>93250</xdr:rowOff>
    </xdr:to>
    <xdr:sp macro="" textlink="">
      <xdr:nvSpPr>
        <xdr:cNvPr id="147" name="楕円 146"/>
        <xdr:cNvSpPr/>
      </xdr:nvSpPr>
      <xdr:spPr>
        <a:xfrm>
          <a:off x="1079500" y="101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84377</xdr:rowOff>
    </xdr:from>
    <xdr:ext cx="534377" cy="259045"/>
    <xdr:sp macro="" textlink="">
      <xdr:nvSpPr>
        <xdr:cNvPr id="148" name="テキスト ボックス 147"/>
        <xdr:cNvSpPr txBox="1"/>
      </xdr:nvSpPr>
      <xdr:spPr>
        <a:xfrm>
          <a:off x="863111" y="101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121458</xdr:rowOff>
    </xdr:from>
    <xdr:to>
      <xdr:col>24</xdr:col>
      <xdr:colOff>63500</xdr:colOff>
      <xdr:row>77</xdr:row>
      <xdr:rowOff>14948</xdr:rowOff>
    </xdr:to>
    <xdr:cxnSp macro="">
      <xdr:nvCxnSpPr>
        <xdr:cNvPr id="176" name="直線コネクタ 175"/>
        <xdr:cNvCxnSpPr/>
      </xdr:nvCxnSpPr>
      <xdr:spPr>
        <a:xfrm>
          <a:off x="3797300" y="13151658"/>
          <a:ext cx="838200" cy="6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121458</xdr:rowOff>
    </xdr:from>
    <xdr:to>
      <xdr:col>19</xdr:col>
      <xdr:colOff>177800</xdr:colOff>
      <xdr:row>77</xdr:row>
      <xdr:rowOff>88974</xdr:rowOff>
    </xdr:to>
    <xdr:cxnSp macro="">
      <xdr:nvCxnSpPr>
        <xdr:cNvPr id="179" name="直線コネクタ 178"/>
        <xdr:cNvCxnSpPr/>
      </xdr:nvCxnSpPr>
      <xdr:spPr>
        <a:xfrm flipV="1">
          <a:off x="2908300" y="13151658"/>
          <a:ext cx="889000" cy="13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84982</xdr:rowOff>
    </xdr:from>
    <xdr:to>
      <xdr:col>15</xdr:col>
      <xdr:colOff>50800</xdr:colOff>
      <xdr:row>77</xdr:row>
      <xdr:rowOff>88974</xdr:rowOff>
    </xdr:to>
    <xdr:cxnSp macro="">
      <xdr:nvCxnSpPr>
        <xdr:cNvPr id="182" name="直線コネクタ 181"/>
        <xdr:cNvCxnSpPr/>
      </xdr:nvCxnSpPr>
      <xdr:spPr>
        <a:xfrm>
          <a:off x="2019300" y="13286632"/>
          <a:ext cx="889000" cy="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84982</xdr:rowOff>
    </xdr:from>
    <xdr:to>
      <xdr:col>10</xdr:col>
      <xdr:colOff>114300</xdr:colOff>
      <xdr:row>77</xdr:row>
      <xdr:rowOff>116283</xdr:rowOff>
    </xdr:to>
    <xdr:cxnSp macro="">
      <xdr:nvCxnSpPr>
        <xdr:cNvPr id="185" name="直線コネクタ 184"/>
        <xdr:cNvCxnSpPr/>
      </xdr:nvCxnSpPr>
      <xdr:spPr>
        <a:xfrm flipV="1">
          <a:off x="1130300" y="13286632"/>
          <a:ext cx="889000" cy="3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135598</xdr:rowOff>
    </xdr:from>
    <xdr:to>
      <xdr:col>24</xdr:col>
      <xdr:colOff>114300</xdr:colOff>
      <xdr:row>77</xdr:row>
      <xdr:rowOff>65748</xdr:rowOff>
    </xdr:to>
    <xdr:sp macro="" textlink="">
      <xdr:nvSpPr>
        <xdr:cNvPr id="195" name="楕円 194"/>
        <xdr:cNvSpPr/>
      </xdr:nvSpPr>
      <xdr:spPr>
        <a:xfrm>
          <a:off x="4584700" y="131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50525</xdr:rowOff>
    </xdr:from>
    <xdr:ext cx="599010" cy="259045"/>
    <xdr:sp macro="" textlink="">
      <xdr:nvSpPr>
        <xdr:cNvPr id="196" name="民生費該当値テキスト"/>
        <xdr:cNvSpPr txBox="1"/>
      </xdr:nvSpPr>
      <xdr:spPr>
        <a:xfrm>
          <a:off x="4686300"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70658</xdr:rowOff>
    </xdr:from>
    <xdr:to>
      <xdr:col>20</xdr:col>
      <xdr:colOff>38100</xdr:colOff>
      <xdr:row>77</xdr:row>
      <xdr:rowOff>808</xdr:rowOff>
    </xdr:to>
    <xdr:sp macro="" textlink="">
      <xdr:nvSpPr>
        <xdr:cNvPr id="197" name="楕円 196"/>
        <xdr:cNvSpPr/>
      </xdr:nvSpPr>
      <xdr:spPr>
        <a:xfrm>
          <a:off x="3746500" y="131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163385</xdr:rowOff>
    </xdr:from>
    <xdr:ext cx="599010" cy="259045"/>
    <xdr:sp macro="" textlink="">
      <xdr:nvSpPr>
        <xdr:cNvPr id="198" name="テキスト ボックス 197"/>
        <xdr:cNvSpPr txBox="1"/>
      </xdr:nvSpPr>
      <xdr:spPr>
        <a:xfrm>
          <a:off x="3497795" y="1319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38174</xdr:rowOff>
    </xdr:from>
    <xdr:to>
      <xdr:col>15</xdr:col>
      <xdr:colOff>101600</xdr:colOff>
      <xdr:row>77</xdr:row>
      <xdr:rowOff>139774</xdr:rowOff>
    </xdr:to>
    <xdr:sp macro="" textlink="">
      <xdr:nvSpPr>
        <xdr:cNvPr id="199" name="楕円 198"/>
        <xdr:cNvSpPr/>
      </xdr:nvSpPr>
      <xdr:spPr>
        <a:xfrm>
          <a:off x="2857500" y="1323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130901</xdr:rowOff>
    </xdr:from>
    <xdr:ext cx="599010" cy="259045"/>
    <xdr:sp macro="" textlink="">
      <xdr:nvSpPr>
        <xdr:cNvPr id="200" name="テキスト ボックス 199"/>
        <xdr:cNvSpPr txBox="1"/>
      </xdr:nvSpPr>
      <xdr:spPr>
        <a:xfrm>
          <a:off x="2608795" y="1333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34182</xdr:rowOff>
    </xdr:from>
    <xdr:to>
      <xdr:col>10</xdr:col>
      <xdr:colOff>165100</xdr:colOff>
      <xdr:row>77</xdr:row>
      <xdr:rowOff>135782</xdr:rowOff>
    </xdr:to>
    <xdr:sp macro="" textlink="">
      <xdr:nvSpPr>
        <xdr:cNvPr id="201" name="楕円 200"/>
        <xdr:cNvSpPr/>
      </xdr:nvSpPr>
      <xdr:spPr>
        <a:xfrm>
          <a:off x="1968500" y="132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126909</xdr:rowOff>
    </xdr:from>
    <xdr:ext cx="599010" cy="259045"/>
    <xdr:sp macro="" textlink="">
      <xdr:nvSpPr>
        <xdr:cNvPr id="202" name="テキスト ボックス 201"/>
        <xdr:cNvSpPr txBox="1"/>
      </xdr:nvSpPr>
      <xdr:spPr>
        <a:xfrm>
          <a:off x="1719795" y="1332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65483</xdr:rowOff>
    </xdr:from>
    <xdr:to>
      <xdr:col>6</xdr:col>
      <xdr:colOff>38100</xdr:colOff>
      <xdr:row>77</xdr:row>
      <xdr:rowOff>167083</xdr:rowOff>
    </xdr:to>
    <xdr:sp macro="" textlink="">
      <xdr:nvSpPr>
        <xdr:cNvPr id="203" name="楕円 202"/>
        <xdr:cNvSpPr/>
      </xdr:nvSpPr>
      <xdr:spPr>
        <a:xfrm>
          <a:off x="1079500" y="1326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158210</xdr:rowOff>
    </xdr:from>
    <xdr:ext cx="599010" cy="259045"/>
    <xdr:sp macro="" textlink="">
      <xdr:nvSpPr>
        <xdr:cNvPr id="204" name="テキスト ボックス 203"/>
        <xdr:cNvSpPr txBox="1"/>
      </xdr:nvSpPr>
      <xdr:spPr>
        <a:xfrm>
          <a:off x="830795" y="1335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95238</xdr:rowOff>
    </xdr:from>
    <xdr:to>
      <xdr:col>24</xdr:col>
      <xdr:colOff>63500</xdr:colOff>
      <xdr:row>98</xdr:row>
      <xdr:rowOff>124253</xdr:rowOff>
    </xdr:to>
    <xdr:cxnSp macro="">
      <xdr:nvCxnSpPr>
        <xdr:cNvPr id="235" name="直線コネクタ 234"/>
        <xdr:cNvCxnSpPr/>
      </xdr:nvCxnSpPr>
      <xdr:spPr>
        <a:xfrm flipV="1">
          <a:off x="3797300" y="16897338"/>
          <a:ext cx="838200" cy="2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63413</xdr:rowOff>
    </xdr:from>
    <xdr:to>
      <xdr:col>19</xdr:col>
      <xdr:colOff>177800</xdr:colOff>
      <xdr:row>98</xdr:row>
      <xdr:rowOff>124253</xdr:rowOff>
    </xdr:to>
    <xdr:cxnSp macro="">
      <xdr:nvCxnSpPr>
        <xdr:cNvPr id="238" name="直線コネクタ 237"/>
        <xdr:cNvCxnSpPr/>
      </xdr:nvCxnSpPr>
      <xdr:spPr>
        <a:xfrm>
          <a:off x="2908300" y="16865513"/>
          <a:ext cx="889000" cy="6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63413</xdr:rowOff>
    </xdr:from>
    <xdr:to>
      <xdr:col>15</xdr:col>
      <xdr:colOff>50800</xdr:colOff>
      <xdr:row>98</xdr:row>
      <xdr:rowOff>103375</xdr:rowOff>
    </xdr:to>
    <xdr:cxnSp macro="">
      <xdr:nvCxnSpPr>
        <xdr:cNvPr id="241" name="直線コネクタ 240"/>
        <xdr:cNvCxnSpPr/>
      </xdr:nvCxnSpPr>
      <xdr:spPr>
        <a:xfrm flipV="1">
          <a:off x="2019300" y="16865513"/>
          <a:ext cx="889000" cy="3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103375</xdr:rowOff>
    </xdr:from>
    <xdr:to>
      <xdr:col>10</xdr:col>
      <xdr:colOff>114300</xdr:colOff>
      <xdr:row>99</xdr:row>
      <xdr:rowOff>10616</xdr:rowOff>
    </xdr:to>
    <xdr:cxnSp macro="">
      <xdr:nvCxnSpPr>
        <xdr:cNvPr id="244" name="直線コネクタ 243"/>
        <xdr:cNvCxnSpPr/>
      </xdr:nvCxnSpPr>
      <xdr:spPr>
        <a:xfrm flipV="1">
          <a:off x="1130300" y="16905475"/>
          <a:ext cx="889000" cy="7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44438</xdr:rowOff>
    </xdr:from>
    <xdr:to>
      <xdr:col>24</xdr:col>
      <xdr:colOff>114300</xdr:colOff>
      <xdr:row>98</xdr:row>
      <xdr:rowOff>146038</xdr:rowOff>
    </xdr:to>
    <xdr:sp macro="" textlink="">
      <xdr:nvSpPr>
        <xdr:cNvPr id="254" name="楕円 253"/>
        <xdr:cNvSpPr/>
      </xdr:nvSpPr>
      <xdr:spPr>
        <a:xfrm>
          <a:off x="4584700" y="168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73453</xdr:rowOff>
    </xdr:from>
    <xdr:to>
      <xdr:col>20</xdr:col>
      <xdr:colOff>38100</xdr:colOff>
      <xdr:row>99</xdr:row>
      <xdr:rowOff>3603</xdr:rowOff>
    </xdr:to>
    <xdr:sp macro="" textlink="">
      <xdr:nvSpPr>
        <xdr:cNvPr id="256" name="楕円 255"/>
        <xdr:cNvSpPr/>
      </xdr:nvSpPr>
      <xdr:spPr>
        <a:xfrm>
          <a:off x="3746500" y="168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166180</xdr:rowOff>
    </xdr:from>
    <xdr:ext cx="534377" cy="259045"/>
    <xdr:sp macro="" textlink="">
      <xdr:nvSpPr>
        <xdr:cNvPr id="257" name="テキスト ボックス 256"/>
        <xdr:cNvSpPr txBox="1"/>
      </xdr:nvSpPr>
      <xdr:spPr>
        <a:xfrm>
          <a:off x="3530111" y="16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12613</xdr:rowOff>
    </xdr:from>
    <xdr:to>
      <xdr:col>15</xdr:col>
      <xdr:colOff>101600</xdr:colOff>
      <xdr:row>98</xdr:row>
      <xdr:rowOff>114213</xdr:rowOff>
    </xdr:to>
    <xdr:sp macro="" textlink="">
      <xdr:nvSpPr>
        <xdr:cNvPr id="258" name="楕円 257"/>
        <xdr:cNvSpPr/>
      </xdr:nvSpPr>
      <xdr:spPr>
        <a:xfrm>
          <a:off x="2857500" y="168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130740</xdr:rowOff>
    </xdr:from>
    <xdr:ext cx="534377" cy="259045"/>
    <xdr:sp macro="" textlink="">
      <xdr:nvSpPr>
        <xdr:cNvPr id="259" name="テキスト ボックス 258"/>
        <xdr:cNvSpPr txBox="1"/>
      </xdr:nvSpPr>
      <xdr:spPr>
        <a:xfrm>
          <a:off x="2641111" y="1658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52575</xdr:rowOff>
    </xdr:from>
    <xdr:to>
      <xdr:col>10</xdr:col>
      <xdr:colOff>165100</xdr:colOff>
      <xdr:row>98</xdr:row>
      <xdr:rowOff>154175</xdr:rowOff>
    </xdr:to>
    <xdr:sp macro="" textlink="">
      <xdr:nvSpPr>
        <xdr:cNvPr id="260" name="楕円 259"/>
        <xdr:cNvSpPr/>
      </xdr:nvSpPr>
      <xdr:spPr>
        <a:xfrm>
          <a:off x="1968500" y="168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145302</xdr:rowOff>
    </xdr:from>
    <xdr:ext cx="534377" cy="259045"/>
    <xdr:sp macro="" textlink="">
      <xdr:nvSpPr>
        <xdr:cNvPr id="261" name="テキスト ボックス 260"/>
        <xdr:cNvSpPr txBox="1"/>
      </xdr:nvSpPr>
      <xdr:spPr>
        <a:xfrm>
          <a:off x="1752111" y="1694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131266</xdr:rowOff>
    </xdr:from>
    <xdr:to>
      <xdr:col>6</xdr:col>
      <xdr:colOff>38100</xdr:colOff>
      <xdr:row>99</xdr:row>
      <xdr:rowOff>61416</xdr:rowOff>
    </xdr:to>
    <xdr:sp macro="" textlink="">
      <xdr:nvSpPr>
        <xdr:cNvPr id="262" name="楕円 261"/>
        <xdr:cNvSpPr/>
      </xdr:nvSpPr>
      <xdr:spPr>
        <a:xfrm>
          <a:off x="1079500" y="1693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52543</xdr:rowOff>
    </xdr:from>
    <xdr:ext cx="534377" cy="259045"/>
    <xdr:sp macro="" textlink="">
      <xdr:nvSpPr>
        <xdr:cNvPr id="263" name="テキスト ボックス 262"/>
        <xdr:cNvSpPr txBox="1"/>
      </xdr:nvSpPr>
      <xdr:spPr>
        <a:xfrm>
          <a:off x="863111" y="1702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145578</xdr:rowOff>
    </xdr:from>
    <xdr:to>
      <xdr:col>55</xdr:col>
      <xdr:colOff>0</xdr:colOff>
      <xdr:row>38</xdr:row>
      <xdr:rowOff>59037</xdr:rowOff>
    </xdr:to>
    <xdr:cxnSp macro="">
      <xdr:nvCxnSpPr>
        <xdr:cNvPr id="294" name="直線コネクタ 293"/>
        <xdr:cNvCxnSpPr/>
      </xdr:nvCxnSpPr>
      <xdr:spPr>
        <a:xfrm>
          <a:off x="9639300" y="6317778"/>
          <a:ext cx="8382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145578</xdr:rowOff>
    </xdr:from>
    <xdr:to>
      <xdr:col>50</xdr:col>
      <xdr:colOff>114300</xdr:colOff>
      <xdr:row>38</xdr:row>
      <xdr:rowOff>75039</xdr:rowOff>
    </xdr:to>
    <xdr:cxnSp macro="">
      <xdr:nvCxnSpPr>
        <xdr:cNvPr id="297" name="直線コネクタ 296"/>
        <xdr:cNvCxnSpPr/>
      </xdr:nvCxnSpPr>
      <xdr:spPr>
        <a:xfrm flipV="1">
          <a:off x="8750300" y="6317778"/>
          <a:ext cx="889000" cy="27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75039</xdr:rowOff>
    </xdr:from>
    <xdr:to>
      <xdr:col>45</xdr:col>
      <xdr:colOff>177800</xdr:colOff>
      <xdr:row>38</xdr:row>
      <xdr:rowOff>78305</xdr:rowOff>
    </xdr:to>
    <xdr:cxnSp macro="">
      <xdr:nvCxnSpPr>
        <xdr:cNvPr id="300" name="直線コネクタ 299"/>
        <xdr:cNvCxnSpPr/>
      </xdr:nvCxnSpPr>
      <xdr:spPr>
        <a:xfrm flipV="1">
          <a:off x="7861300" y="659013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70793</xdr:rowOff>
    </xdr:from>
    <xdr:to>
      <xdr:col>41</xdr:col>
      <xdr:colOff>50800</xdr:colOff>
      <xdr:row>38</xdr:row>
      <xdr:rowOff>78305</xdr:rowOff>
    </xdr:to>
    <xdr:cxnSp macro="">
      <xdr:nvCxnSpPr>
        <xdr:cNvPr id="303" name="直線コネクタ 302"/>
        <xdr:cNvCxnSpPr/>
      </xdr:nvCxnSpPr>
      <xdr:spPr>
        <a:xfrm>
          <a:off x="6972300" y="6585893"/>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8237</xdr:rowOff>
    </xdr:from>
    <xdr:to>
      <xdr:col>55</xdr:col>
      <xdr:colOff>50800</xdr:colOff>
      <xdr:row>38</xdr:row>
      <xdr:rowOff>109837</xdr:rowOff>
    </xdr:to>
    <xdr:sp macro="" textlink="">
      <xdr:nvSpPr>
        <xdr:cNvPr id="313" name="楕円 312"/>
        <xdr:cNvSpPr/>
      </xdr:nvSpPr>
      <xdr:spPr>
        <a:xfrm>
          <a:off x="10426700" y="65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158114</xdr:rowOff>
    </xdr:from>
    <xdr:ext cx="378565" cy="259045"/>
    <xdr:sp macro="" textlink="">
      <xdr:nvSpPr>
        <xdr:cNvPr id="314" name="労働費該当値テキスト"/>
        <xdr:cNvSpPr txBox="1"/>
      </xdr:nvSpPr>
      <xdr:spPr>
        <a:xfrm>
          <a:off x="10528300" y="650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94778</xdr:rowOff>
    </xdr:from>
    <xdr:to>
      <xdr:col>50</xdr:col>
      <xdr:colOff>165100</xdr:colOff>
      <xdr:row>37</xdr:row>
      <xdr:rowOff>24928</xdr:rowOff>
    </xdr:to>
    <xdr:sp macro="" textlink="">
      <xdr:nvSpPr>
        <xdr:cNvPr id="315" name="楕円 314"/>
        <xdr:cNvSpPr/>
      </xdr:nvSpPr>
      <xdr:spPr>
        <a:xfrm>
          <a:off x="9588500" y="62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41455</xdr:rowOff>
    </xdr:from>
    <xdr:ext cx="469744" cy="259045"/>
    <xdr:sp macro="" textlink="">
      <xdr:nvSpPr>
        <xdr:cNvPr id="316" name="テキスト ボックス 315"/>
        <xdr:cNvSpPr txBox="1"/>
      </xdr:nvSpPr>
      <xdr:spPr>
        <a:xfrm>
          <a:off x="9404428" y="604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24239</xdr:rowOff>
    </xdr:from>
    <xdr:to>
      <xdr:col>46</xdr:col>
      <xdr:colOff>38100</xdr:colOff>
      <xdr:row>38</xdr:row>
      <xdr:rowOff>125839</xdr:rowOff>
    </xdr:to>
    <xdr:sp macro="" textlink="">
      <xdr:nvSpPr>
        <xdr:cNvPr id="317" name="楕円 316"/>
        <xdr:cNvSpPr/>
      </xdr:nvSpPr>
      <xdr:spPr>
        <a:xfrm>
          <a:off x="8699500" y="6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116966</xdr:rowOff>
    </xdr:from>
    <xdr:ext cx="378565" cy="259045"/>
    <xdr:sp macro="" textlink="">
      <xdr:nvSpPr>
        <xdr:cNvPr id="318" name="テキスト ボックス 317"/>
        <xdr:cNvSpPr txBox="1"/>
      </xdr:nvSpPr>
      <xdr:spPr>
        <a:xfrm>
          <a:off x="8561017" y="663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27505</xdr:rowOff>
    </xdr:from>
    <xdr:to>
      <xdr:col>41</xdr:col>
      <xdr:colOff>101600</xdr:colOff>
      <xdr:row>38</xdr:row>
      <xdr:rowOff>129105</xdr:rowOff>
    </xdr:to>
    <xdr:sp macro="" textlink="">
      <xdr:nvSpPr>
        <xdr:cNvPr id="319" name="楕円 318"/>
        <xdr:cNvSpPr/>
      </xdr:nvSpPr>
      <xdr:spPr>
        <a:xfrm>
          <a:off x="7810500" y="65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120232</xdr:rowOff>
    </xdr:from>
    <xdr:ext cx="378565" cy="259045"/>
    <xdr:sp macro="" textlink="">
      <xdr:nvSpPr>
        <xdr:cNvPr id="320" name="テキスト ボックス 319"/>
        <xdr:cNvSpPr txBox="1"/>
      </xdr:nvSpPr>
      <xdr:spPr>
        <a:xfrm>
          <a:off x="7672017" y="663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19993</xdr:rowOff>
    </xdr:from>
    <xdr:to>
      <xdr:col>36</xdr:col>
      <xdr:colOff>165100</xdr:colOff>
      <xdr:row>38</xdr:row>
      <xdr:rowOff>121593</xdr:rowOff>
    </xdr:to>
    <xdr:sp macro="" textlink="">
      <xdr:nvSpPr>
        <xdr:cNvPr id="321" name="楕円 320"/>
        <xdr:cNvSpPr/>
      </xdr:nvSpPr>
      <xdr:spPr>
        <a:xfrm>
          <a:off x="6921500" y="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112720</xdr:rowOff>
    </xdr:from>
    <xdr:ext cx="378565" cy="259045"/>
    <xdr:sp macro="" textlink="">
      <xdr:nvSpPr>
        <xdr:cNvPr id="322" name="テキスト ボックス 321"/>
        <xdr:cNvSpPr txBox="1"/>
      </xdr:nvSpPr>
      <xdr:spPr>
        <a:xfrm>
          <a:off x="6783017" y="662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65361</xdr:rowOff>
    </xdr:from>
    <xdr:to>
      <xdr:col>55</xdr:col>
      <xdr:colOff>0</xdr:colOff>
      <xdr:row>58</xdr:row>
      <xdr:rowOff>73668</xdr:rowOff>
    </xdr:to>
    <xdr:cxnSp macro="">
      <xdr:nvCxnSpPr>
        <xdr:cNvPr id="353" name="直線コネクタ 352"/>
        <xdr:cNvCxnSpPr/>
      </xdr:nvCxnSpPr>
      <xdr:spPr>
        <a:xfrm>
          <a:off x="9639300" y="10009461"/>
          <a:ext cx="8382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65361</xdr:rowOff>
    </xdr:from>
    <xdr:to>
      <xdr:col>50</xdr:col>
      <xdr:colOff>114300</xdr:colOff>
      <xdr:row>58</xdr:row>
      <xdr:rowOff>87296</xdr:rowOff>
    </xdr:to>
    <xdr:cxnSp macro="">
      <xdr:nvCxnSpPr>
        <xdr:cNvPr id="356" name="直線コネクタ 355"/>
        <xdr:cNvCxnSpPr/>
      </xdr:nvCxnSpPr>
      <xdr:spPr>
        <a:xfrm flipV="1">
          <a:off x="8750300" y="10009461"/>
          <a:ext cx="889000" cy="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87296</xdr:rowOff>
    </xdr:from>
    <xdr:to>
      <xdr:col>45</xdr:col>
      <xdr:colOff>177800</xdr:colOff>
      <xdr:row>58</xdr:row>
      <xdr:rowOff>94459</xdr:rowOff>
    </xdr:to>
    <xdr:cxnSp macro="">
      <xdr:nvCxnSpPr>
        <xdr:cNvPr id="359" name="直線コネクタ 358"/>
        <xdr:cNvCxnSpPr/>
      </xdr:nvCxnSpPr>
      <xdr:spPr>
        <a:xfrm flipV="1">
          <a:off x="7861300" y="10031396"/>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94459</xdr:rowOff>
    </xdr:from>
    <xdr:to>
      <xdr:col>41</xdr:col>
      <xdr:colOff>50800</xdr:colOff>
      <xdr:row>58</xdr:row>
      <xdr:rowOff>112420</xdr:rowOff>
    </xdr:to>
    <xdr:cxnSp macro="">
      <xdr:nvCxnSpPr>
        <xdr:cNvPr id="362" name="直線コネクタ 361"/>
        <xdr:cNvCxnSpPr/>
      </xdr:nvCxnSpPr>
      <xdr:spPr>
        <a:xfrm flipV="1">
          <a:off x="6972300" y="100385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22868</xdr:rowOff>
    </xdr:from>
    <xdr:to>
      <xdr:col>55</xdr:col>
      <xdr:colOff>50800</xdr:colOff>
      <xdr:row>58</xdr:row>
      <xdr:rowOff>124468</xdr:rowOff>
    </xdr:to>
    <xdr:sp macro="" textlink="">
      <xdr:nvSpPr>
        <xdr:cNvPr id="372" name="楕円 371"/>
        <xdr:cNvSpPr/>
      </xdr:nvSpPr>
      <xdr:spPr>
        <a:xfrm>
          <a:off x="10426700" y="9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1295</xdr:rowOff>
    </xdr:from>
    <xdr:ext cx="534377" cy="259045"/>
    <xdr:sp macro="" textlink="">
      <xdr:nvSpPr>
        <xdr:cNvPr id="373" name="農林水産業費該当値テキスト"/>
        <xdr:cNvSpPr txBox="1"/>
      </xdr:nvSpPr>
      <xdr:spPr>
        <a:xfrm>
          <a:off x="10528300" y="994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14561</xdr:rowOff>
    </xdr:from>
    <xdr:to>
      <xdr:col>50</xdr:col>
      <xdr:colOff>165100</xdr:colOff>
      <xdr:row>58</xdr:row>
      <xdr:rowOff>116161</xdr:rowOff>
    </xdr:to>
    <xdr:sp macro="" textlink="">
      <xdr:nvSpPr>
        <xdr:cNvPr id="374" name="楕円 373"/>
        <xdr:cNvSpPr/>
      </xdr:nvSpPr>
      <xdr:spPr>
        <a:xfrm>
          <a:off x="9588500" y="99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107288</xdr:rowOff>
    </xdr:from>
    <xdr:ext cx="534377" cy="259045"/>
    <xdr:sp macro="" textlink="">
      <xdr:nvSpPr>
        <xdr:cNvPr id="375" name="テキスト ボックス 374"/>
        <xdr:cNvSpPr txBox="1"/>
      </xdr:nvSpPr>
      <xdr:spPr>
        <a:xfrm>
          <a:off x="9372111" y="1005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36496</xdr:rowOff>
    </xdr:from>
    <xdr:to>
      <xdr:col>46</xdr:col>
      <xdr:colOff>38100</xdr:colOff>
      <xdr:row>58</xdr:row>
      <xdr:rowOff>138096</xdr:rowOff>
    </xdr:to>
    <xdr:sp macro="" textlink="">
      <xdr:nvSpPr>
        <xdr:cNvPr id="376" name="楕円 375"/>
        <xdr:cNvSpPr/>
      </xdr:nvSpPr>
      <xdr:spPr>
        <a:xfrm>
          <a:off x="8699500" y="99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129223</xdr:rowOff>
    </xdr:from>
    <xdr:ext cx="534377" cy="259045"/>
    <xdr:sp macro="" textlink="">
      <xdr:nvSpPr>
        <xdr:cNvPr id="377" name="テキスト ボックス 376"/>
        <xdr:cNvSpPr txBox="1"/>
      </xdr:nvSpPr>
      <xdr:spPr>
        <a:xfrm>
          <a:off x="8483111" y="100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43659</xdr:rowOff>
    </xdr:from>
    <xdr:to>
      <xdr:col>41</xdr:col>
      <xdr:colOff>101600</xdr:colOff>
      <xdr:row>58</xdr:row>
      <xdr:rowOff>145259</xdr:rowOff>
    </xdr:to>
    <xdr:sp macro="" textlink="">
      <xdr:nvSpPr>
        <xdr:cNvPr id="378" name="楕円 377"/>
        <xdr:cNvSpPr/>
      </xdr:nvSpPr>
      <xdr:spPr>
        <a:xfrm>
          <a:off x="7810500" y="99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136386</xdr:rowOff>
    </xdr:from>
    <xdr:ext cx="534377" cy="259045"/>
    <xdr:sp macro="" textlink="">
      <xdr:nvSpPr>
        <xdr:cNvPr id="379" name="テキスト ボックス 378"/>
        <xdr:cNvSpPr txBox="1"/>
      </xdr:nvSpPr>
      <xdr:spPr>
        <a:xfrm>
          <a:off x="7594111"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61620</xdr:rowOff>
    </xdr:from>
    <xdr:to>
      <xdr:col>36</xdr:col>
      <xdr:colOff>165100</xdr:colOff>
      <xdr:row>58</xdr:row>
      <xdr:rowOff>163220</xdr:rowOff>
    </xdr:to>
    <xdr:sp macro="" textlink="">
      <xdr:nvSpPr>
        <xdr:cNvPr id="380" name="楕円 379"/>
        <xdr:cNvSpPr/>
      </xdr:nvSpPr>
      <xdr:spPr>
        <a:xfrm>
          <a:off x="6921500" y="100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154347</xdr:rowOff>
    </xdr:from>
    <xdr:ext cx="534377" cy="259045"/>
    <xdr:sp macro="" textlink="">
      <xdr:nvSpPr>
        <xdr:cNvPr id="381" name="テキスト ボックス 380"/>
        <xdr:cNvSpPr txBox="1"/>
      </xdr:nvSpPr>
      <xdr:spPr>
        <a:xfrm>
          <a:off x="6705111" y="1009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46061</xdr:rowOff>
    </xdr:from>
    <xdr:to>
      <xdr:col>55</xdr:col>
      <xdr:colOff>0</xdr:colOff>
      <xdr:row>78</xdr:row>
      <xdr:rowOff>95287</xdr:rowOff>
    </xdr:to>
    <xdr:cxnSp macro="">
      <xdr:nvCxnSpPr>
        <xdr:cNvPr id="408" name="直線コネクタ 407"/>
        <xdr:cNvCxnSpPr/>
      </xdr:nvCxnSpPr>
      <xdr:spPr>
        <a:xfrm>
          <a:off x="9639300" y="13419161"/>
          <a:ext cx="8382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13170</xdr:rowOff>
    </xdr:from>
    <xdr:to>
      <xdr:col>50</xdr:col>
      <xdr:colOff>114300</xdr:colOff>
      <xdr:row>78</xdr:row>
      <xdr:rowOff>46061</xdr:rowOff>
    </xdr:to>
    <xdr:cxnSp macro="">
      <xdr:nvCxnSpPr>
        <xdr:cNvPr id="411" name="直線コネクタ 410"/>
        <xdr:cNvCxnSpPr/>
      </xdr:nvCxnSpPr>
      <xdr:spPr>
        <a:xfrm>
          <a:off x="8750300" y="13386270"/>
          <a:ext cx="889000" cy="3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13170</xdr:rowOff>
    </xdr:from>
    <xdr:to>
      <xdr:col>45</xdr:col>
      <xdr:colOff>177800</xdr:colOff>
      <xdr:row>78</xdr:row>
      <xdr:rowOff>57404</xdr:rowOff>
    </xdr:to>
    <xdr:cxnSp macro="">
      <xdr:nvCxnSpPr>
        <xdr:cNvPr id="414" name="直線コネクタ 413"/>
        <xdr:cNvCxnSpPr/>
      </xdr:nvCxnSpPr>
      <xdr:spPr>
        <a:xfrm flipV="1">
          <a:off x="7861300" y="13386270"/>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57404</xdr:rowOff>
    </xdr:from>
    <xdr:to>
      <xdr:col>41</xdr:col>
      <xdr:colOff>50800</xdr:colOff>
      <xdr:row>78</xdr:row>
      <xdr:rowOff>97971</xdr:rowOff>
    </xdr:to>
    <xdr:cxnSp macro="">
      <xdr:nvCxnSpPr>
        <xdr:cNvPr id="417" name="直線コネクタ 416"/>
        <xdr:cNvCxnSpPr/>
      </xdr:nvCxnSpPr>
      <xdr:spPr>
        <a:xfrm flipV="1">
          <a:off x="6972300" y="13430504"/>
          <a:ext cx="889000" cy="4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44487</xdr:rowOff>
    </xdr:from>
    <xdr:to>
      <xdr:col>55</xdr:col>
      <xdr:colOff>50800</xdr:colOff>
      <xdr:row>78</xdr:row>
      <xdr:rowOff>146087</xdr:rowOff>
    </xdr:to>
    <xdr:sp macro="" textlink="">
      <xdr:nvSpPr>
        <xdr:cNvPr id="427" name="楕円 426"/>
        <xdr:cNvSpPr/>
      </xdr:nvSpPr>
      <xdr:spPr>
        <a:xfrm>
          <a:off x="10426700" y="134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130864</xdr:rowOff>
    </xdr:from>
    <xdr:ext cx="469744" cy="259045"/>
    <xdr:sp macro="" textlink="">
      <xdr:nvSpPr>
        <xdr:cNvPr id="428" name="商工費該当値テキスト"/>
        <xdr:cNvSpPr txBox="1"/>
      </xdr:nvSpPr>
      <xdr:spPr>
        <a:xfrm>
          <a:off x="10528300" y="1333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166711</xdr:rowOff>
    </xdr:from>
    <xdr:to>
      <xdr:col>50</xdr:col>
      <xdr:colOff>165100</xdr:colOff>
      <xdr:row>78</xdr:row>
      <xdr:rowOff>96861</xdr:rowOff>
    </xdr:to>
    <xdr:sp macro="" textlink="">
      <xdr:nvSpPr>
        <xdr:cNvPr id="429" name="楕円 428"/>
        <xdr:cNvSpPr/>
      </xdr:nvSpPr>
      <xdr:spPr>
        <a:xfrm>
          <a:off x="9588500" y="133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87988</xdr:rowOff>
    </xdr:from>
    <xdr:ext cx="534377" cy="259045"/>
    <xdr:sp macro="" textlink="">
      <xdr:nvSpPr>
        <xdr:cNvPr id="430" name="テキスト ボックス 429"/>
        <xdr:cNvSpPr txBox="1"/>
      </xdr:nvSpPr>
      <xdr:spPr>
        <a:xfrm>
          <a:off x="9372111" y="1346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133820</xdr:rowOff>
    </xdr:from>
    <xdr:to>
      <xdr:col>46</xdr:col>
      <xdr:colOff>38100</xdr:colOff>
      <xdr:row>78</xdr:row>
      <xdr:rowOff>63970</xdr:rowOff>
    </xdr:to>
    <xdr:sp macro="" textlink="">
      <xdr:nvSpPr>
        <xdr:cNvPr id="431" name="楕円 430"/>
        <xdr:cNvSpPr/>
      </xdr:nvSpPr>
      <xdr:spPr>
        <a:xfrm>
          <a:off x="8699500" y="133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55097</xdr:rowOff>
    </xdr:from>
    <xdr:ext cx="534377" cy="259045"/>
    <xdr:sp macro="" textlink="">
      <xdr:nvSpPr>
        <xdr:cNvPr id="432" name="テキスト ボックス 431"/>
        <xdr:cNvSpPr txBox="1"/>
      </xdr:nvSpPr>
      <xdr:spPr>
        <a:xfrm>
          <a:off x="8483111" y="1342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6604</xdr:rowOff>
    </xdr:from>
    <xdr:to>
      <xdr:col>41</xdr:col>
      <xdr:colOff>101600</xdr:colOff>
      <xdr:row>78</xdr:row>
      <xdr:rowOff>108204</xdr:rowOff>
    </xdr:to>
    <xdr:sp macro="" textlink="">
      <xdr:nvSpPr>
        <xdr:cNvPr id="433" name="楕円 432"/>
        <xdr:cNvSpPr/>
      </xdr:nvSpPr>
      <xdr:spPr>
        <a:xfrm>
          <a:off x="7810500" y="133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99331</xdr:rowOff>
    </xdr:from>
    <xdr:ext cx="534377" cy="259045"/>
    <xdr:sp macro="" textlink="">
      <xdr:nvSpPr>
        <xdr:cNvPr id="434" name="テキスト ボックス 433"/>
        <xdr:cNvSpPr txBox="1"/>
      </xdr:nvSpPr>
      <xdr:spPr>
        <a:xfrm>
          <a:off x="7594111" y="134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47171</xdr:rowOff>
    </xdr:from>
    <xdr:to>
      <xdr:col>36</xdr:col>
      <xdr:colOff>165100</xdr:colOff>
      <xdr:row>78</xdr:row>
      <xdr:rowOff>148771</xdr:rowOff>
    </xdr:to>
    <xdr:sp macro="" textlink="">
      <xdr:nvSpPr>
        <xdr:cNvPr id="435" name="楕円 434"/>
        <xdr:cNvSpPr/>
      </xdr:nvSpPr>
      <xdr:spPr>
        <a:xfrm>
          <a:off x="6921500" y="134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139898</xdr:rowOff>
    </xdr:from>
    <xdr:ext cx="469744" cy="259045"/>
    <xdr:sp macro="" textlink="">
      <xdr:nvSpPr>
        <xdr:cNvPr id="436" name="テキスト ボックス 435"/>
        <xdr:cNvSpPr txBox="1"/>
      </xdr:nvSpPr>
      <xdr:spPr>
        <a:xfrm>
          <a:off x="6737428" y="1351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69044</xdr:rowOff>
    </xdr:from>
    <xdr:to>
      <xdr:col>55</xdr:col>
      <xdr:colOff>0</xdr:colOff>
      <xdr:row>97</xdr:row>
      <xdr:rowOff>115336</xdr:rowOff>
    </xdr:to>
    <xdr:cxnSp macro="">
      <xdr:nvCxnSpPr>
        <xdr:cNvPr id="469" name="直線コネクタ 468"/>
        <xdr:cNvCxnSpPr/>
      </xdr:nvCxnSpPr>
      <xdr:spPr>
        <a:xfrm flipV="1">
          <a:off x="9639300" y="16699694"/>
          <a:ext cx="8382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115336</xdr:rowOff>
    </xdr:from>
    <xdr:to>
      <xdr:col>50</xdr:col>
      <xdr:colOff>114300</xdr:colOff>
      <xdr:row>98</xdr:row>
      <xdr:rowOff>597</xdr:rowOff>
    </xdr:to>
    <xdr:cxnSp macro="">
      <xdr:nvCxnSpPr>
        <xdr:cNvPr id="472" name="直線コネクタ 471"/>
        <xdr:cNvCxnSpPr/>
      </xdr:nvCxnSpPr>
      <xdr:spPr>
        <a:xfrm flipV="1">
          <a:off x="8750300" y="16745986"/>
          <a:ext cx="889000" cy="5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133004</xdr:rowOff>
    </xdr:from>
    <xdr:to>
      <xdr:col>45</xdr:col>
      <xdr:colOff>177800</xdr:colOff>
      <xdr:row>98</xdr:row>
      <xdr:rowOff>597</xdr:rowOff>
    </xdr:to>
    <xdr:cxnSp macro="">
      <xdr:nvCxnSpPr>
        <xdr:cNvPr id="475" name="直線コネクタ 474"/>
        <xdr:cNvCxnSpPr/>
      </xdr:nvCxnSpPr>
      <xdr:spPr>
        <a:xfrm>
          <a:off x="7861300" y="16763654"/>
          <a:ext cx="889000" cy="3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26819</xdr:rowOff>
    </xdr:from>
    <xdr:to>
      <xdr:col>41</xdr:col>
      <xdr:colOff>50800</xdr:colOff>
      <xdr:row>97</xdr:row>
      <xdr:rowOff>133004</xdr:rowOff>
    </xdr:to>
    <xdr:cxnSp macro="">
      <xdr:nvCxnSpPr>
        <xdr:cNvPr id="478" name="直線コネクタ 477"/>
        <xdr:cNvCxnSpPr/>
      </xdr:nvCxnSpPr>
      <xdr:spPr>
        <a:xfrm>
          <a:off x="6972300" y="16657469"/>
          <a:ext cx="889000" cy="1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18244</xdr:rowOff>
    </xdr:from>
    <xdr:to>
      <xdr:col>55</xdr:col>
      <xdr:colOff>50800</xdr:colOff>
      <xdr:row>97</xdr:row>
      <xdr:rowOff>119844</xdr:rowOff>
    </xdr:to>
    <xdr:sp macro="" textlink="">
      <xdr:nvSpPr>
        <xdr:cNvPr id="488" name="楕円 487"/>
        <xdr:cNvSpPr/>
      </xdr:nvSpPr>
      <xdr:spPr>
        <a:xfrm>
          <a:off x="10426700" y="166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168121</xdr:rowOff>
    </xdr:from>
    <xdr:ext cx="534377" cy="259045"/>
    <xdr:sp macro="" textlink="">
      <xdr:nvSpPr>
        <xdr:cNvPr id="489" name="土木費該当値テキスト"/>
        <xdr:cNvSpPr txBox="1"/>
      </xdr:nvSpPr>
      <xdr:spPr>
        <a:xfrm>
          <a:off x="10528300" y="166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64536</xdr:rowOff>
    </xdr:from>
    <xdr:to>
      <xdr:col>50</xdr:col>
      <xdr:colOff>165100</xdr:colOff>
      <xdr:row>97</xdr:row>
      <xdr:rowOff>166136</xdr:rowOff>
    </xdr:to>
    <xdr:sp macro="" textlink="">
      <xdr:nvSpPr>
        <xdr:cNvPr id="490" name="楕円 489"/>
        <xdr:cNvSpPr/>
      </xdr:nvSpPr>
      <xdr:spPr>
        <a:xfrm>
          <a:off x="9588500" y="166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157263</xdr:rowOff>
    </xdr:from>
    <xdr:ext cx="534377" cy="259045"/>
    <xdr:sp macro="" textlink="">
      <xdr:nvSpPr>
        <xdr:cNvPr id="491" name="テキスト ボックス 490"/>
        <xdr:cNvSpPr txBox="1"/>
      </xdr:nvSpPr>
      <xdr:spPr>
        <a:xfrm>
          <a:off x="9372111" y="1678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121247</xdr:rowOff>
    </xdr:from>
    <xdr:to>
      <xdr:col>46</xdr:col>
      <xdr:colOff>38100</xdr:colOff>
      <xdr:row>98</xdr:row>
      <xdr:rowOff>51397</xdr:rowOff>
    </xdr:to>
    <xdr:sp macro="" textlink="">
      <xdr:nvSpPr>
        <xdr:cNvPr id="492" name="楕円 491"/>
        <xdr:cNvSpPr/>
      </xdr:nvSpPr>
      <xdr:spPr>
        <a:xfrm>
          <a:off x="8699500" y="167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42524</xdr:rowOff>
    </xdr:from>
    <xdr:ext cx="534377" cy="259045"/>
    <xdr:sp macro="" textlink="">
      <xdr:nvSpPr>
        <xdr:cNvPr id="493" name="テキスト ボックス 492"/>
        <xdr:cNvSpPr txBox="1"/>
      </xdr:nvSpPr>
      <xdr:spPr>
        <a:xfrm>
          <a:off x="8483111" y="1684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82204</xdr:rowOff>
    </xdr:from>
    <xdr:to>
      <xdr:col>41</xdr:col>
      <xdr:colOff>101600</xdr:colOff>
      <xdr:row>98</xdr:row>
      <xdr:rowOff>12354</xdr:rowOff>
    </xdr:to>
    <xdr:sp macro="" textlink="">
      <xdr:nvSpPr>
        <xdr:cNvPr id="494" name="楕円 493"/>
        <xdr:cNvSpPr/>
      </xdr:nvSpPr>
      <xdr:spPr>
        <a:xfrm>
          <a:off x="7810500" y="1671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3481</xdr:rowOff>
    </xdr:from>
    <xdr:ext cx="534377" cy="259045"/>
    <xdr:sp macro="" textlink="">
      <xdr:nvSpPr>
        <xdr:cNvPr id="495" name="テキスト ボックス 494"/>
        <xdr:cNvSpPr txBox="1"/>
      </xdr:nvSpPr>
      <xdr:spPr>
        <a:xfrm>
          <a:off x="7594111" y="1680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147469</xdr:rowOff>
    </xdr:from>
    <xdr:to>
      <xdr:col>36</xdr:col>
      <xdr:colOff>165100</xdr:colOff>
      <xdr:row>97</xdr:row>
      <xdr:rowOff>77619</xdr:rowOff>
    </xdr:to>
    <xdr:sp macro="" textlink="">
      <xdr:nvSpPr>
        <xdr:cNvPr id="496" name="楕円 495"/>
        <xdr:cNvSpPr/>
      </xdr:nvSpPr>
      <xdr:spPr>
        <a:xfrm>
          <a:off x="6921500" y="166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68746</xdr:rowOff>
    </xdr:from>
    <xdr:ext cx="534377" cy="259045"/>
    <xdr:sp macro="" textlink="">
      <xdr:nvSpPr>
        <xdr:cNvPr id="497" name="テキスト ボックス 496"/>
        <xdr:cNvSpPr txBox="1"/>
      </xdr:nvSpPr>
      <xdr:spPr>
        <a:xfrm>
          <a:off x="6705111" y="166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136328</xdr:rowOff>
    </xdr:from>
    <xdr:to>
      <xdr:col>85</xdr:col>
      <xdr:colOff>127000</xdr:colOff>
      <xdr:row>37</xdr:row>
      <xdr:rowOff>14541</xdr:rowOff>
    </xdr:to>
    <xdr:cxnSp macro="">
      <xdr:nvCxnSpPr>
        <xdr:cNvPr id="526" name="直線コネクタ 525"/>
        <xdr:cNvCxnSpPr/>
      </xdr:nvCxnSpPr>
      <xdr:spPr>
        <a:xfrm flipV="1">
          <a:off x="15481300" y="6308528"/>
          <a:ext cx="838200" cy="4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36868</xdr:rowOff>
    </xdr:from>
    <xdr:to>
      <xdr:col>81</xdr:col>
      <xdr:colOff>50800</xdr:colOff>
      <xdr:row>37</xdr:row>
      <xdr:rowOff>14541</xdr:rowOff>
    </xdr:to>
    <xdr:cxnSp macro="">
      <xdr:nvCxnSpPr>
        <xdr:cNvPr id="529" name="直線コネクタ 528"/>
        <xdr:cNvCxnSpPr/>
      </xdr:nvCxnSpPr>
      <xdr:spPr>
        <a:xfrm>
          <a:off x="14592300" y="6209068"/>
          <a:ext cx="889000" cy="1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7322</xdr:rowOff>
    </xdr:from>
    <xdr:to>
      <xdr:col>76</xdr:col>
      <xdr:colOff>114300</xdr:colOff>
      <xdr:row>36</xdr:row>
      <xdr:rowOff>36868</xdr:rowOff>
    </xdr:to>
    <xdr:cxnSp macro="">
      <xdr:nvCxnSpPr>
        <xdr:cNvPr id="532" name="直線コネクタ 531"/>
        <xdr:cNvCxnSpPr/>
      </xdr:nvCxnSpPr>
      <xdr:spPr>
        <a:xfrm>
          <a:off x="13703300" y="6179522"/>
          <a:ext cx="8890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7322</xdr:rowOff>
    </xdr:from>
    <xdr:to>
      <xdr:col>71</xdr:col>
      <xdr:colOff>177800</xdr:colOff>
      <xdr:row>36</xdr:row>
      <xdr:rowOff>142386</xdr:rowOff>
    </xdr:to>
    <xdr:cxnSp macro="">
      <xdr:nvCxnSpPr>
        <xdr:cNvPr id="535" name="直線コネクタ 534"/>
        <xdr:cNvCxnSpPr/>
      </xdr:nvCxnSpPr>
      <xdr:spPr>
        <a:xfrm flipV="1">
          <a:off x="12814300" y="6179522"/>
          <a:ext cx="889000" cy="1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85528</xdr:rowOff>
    </xdr:from>
    <xdr:to>
      <xdr:col>85</xdr:col>
      <xdr:colOff>177800</xdr:colOff>
      <xdr:row>37</xdr:row>
      <xdr:rowOff>15678</xdr:rowOff>
    </xdr:to>
    <xdr:sp macro="" textlink="">
      <xdr:nvSpPr>
        <xdr:cNvPr id="545" name="楕円 544"/>
        <xdr:cNvSpPr/>
      </xdr:nvSpPr>
      <xdr:spPr>
        <a:xfrm>
          <a:off x="16268700" y="62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63955</xdr:rowOff>
    </xdr:from>
    <xdr:ext cx="534377" cy="259045"/>
    <xdr:sp macro="" textlink="">
      <xdr:nvSpPr>
        <xdr:cNvPr id="546" name="消防費該当値テキスト"/>
        <xdr:cNvSpPr txBox="1"/>
      </xdr:nvSpPr>
      <xdr:spPr>
        <a:xfrm>
          <a:off x="16370300" y="62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135191</xdr:rowOff>
    </xdr:from>
    <xdr:to>
      <xdr:col>81</xdr:col>
      <xdr:colOff>101600</xdr:colOff>
      <xdr:row>37</xdr:row>
      <xdr:rowOff>65341</xdr:rowOff>
    </xdr:to>
    <xdr:sp macro="" textlink="">
      <xdr:nvSpPr>
        <xdr:cNvPr id="547" name="楕円 546"/>
        <xdr:cNvSpPr/>
      </xdr:nvSpPr>
      <xdr:spPr>
        <a:xfrm>
          <a:off x="15430500" y="6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56468</xdr:rowOff>
    </xdr:from>
    <xdr:ext cx="534377" cy="259045"/>
    <xdr:sp macro="" textlink="">
      <xdr:nvSpPr>
        <xdr:cNvPr id="548" name="テキスト ボックス 547"/>
        <xdr:cNvSpPr txBox="1"/>
      </xdr:nvSpPr>
      <xdr:spPr>
        <a:xfrm>
          <a:off x="15214111" y="64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157518</xdr:rowOff>
    </xdr:from>
    <xdr:to>
      <xdr:col>76</xdr:col>
      <xdr:colOff>165100</xdr:colOff>
      <xdr:row>36</xdr:row>
      <xdr:rowOff>87668</xdr:rowOff>
    </xdr:to>
    <xdr:sp macro="" textlink="">
      <xdr:nvSpPr>
        <xdr:cNvPr id="549" name="楕円 548"/>
        <xdr:cNvSpPr/>
      </xdr:nvSpPr>
      <xdr:spPr>
        <a:xfrm>
          <a:off x="14541500" y="615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78795</xdr:rowOff>
    </xdr:from>
    <xdr:ext cx="534377" cy="259045"/>
    <xdr:sp macro="" textlink="">
      <xdr:nvSpPr>
        <xdr:cNvPr id="550" name="テキスト ボックス 549"/>
        <xdr:cNvSpPr txBox="1"/>
      </xdr:nvSpPr>
      <xdr:spPr>
        <a:xfrm>
          <a:off x="14325111" y="625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127972</xdr:rowOff>
    </xdr:from>
    <xdr:to>
      <xdr:col>72</xdr:col>
      <xdr:colOff>38100</xdr:colOff>
      <xdr:row>36</xdr:row>
      <xdr:rowOff>58122</xdr:rowOff>
    </xdr:to>
    <xdr:sp macro="" textlink="">
      <xdr:nvSpPr>
        <xdr:cNvPr id="551" name="楕円 550"/>
        <xdr:cNvSpPr/>
      </xdr:nvSpPr>
      <xdr:spPr>
        <a:xfrm>
          <a:off x="13652500" y="61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74649</xdr:rowOff>
    </xdr:from>
    <xdr:ext cx="534377" cy="259045"/>
    <xdr:sp macro="" textlink="">
      <xdr:nvSpPr>
        <xdr:cNvPr id="552" name="テキスト ボックス 551"/>
        <xdr:cNvSpPr txBox="1"/>
      </xdr:nvSpPr>
      <xdr:spPr>
        <a:xfrm>
          <a:off x="13436111" y="590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91586</xdr:rowOff>
    </xdr:from>
    <xdr:to>
      <xdr:col>67</xdr:col>
      <xdr:colOff>101600</xdr:colOff>
      <xdr:row>37</xdr:row>
      <xdr:rowOff>21736</xdr:rowOff>
    </xdr:to>
    <xdr:sp macro="" textlink="">
      <xdr:nvSpPr>
        <xdr:cNvPr id="553" name="楕円 552"/>
        <xdr:cNvSpPr/>
      </xdr:nvSpPr>
      <xdr:spPr>
        <a:xfrm>
          <a:off x="12763500" y="62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12863</xdr:rowOff>
    </xdr:from>
    <xdr:ext cx="534377" cy="259045"/>
    <xdr:sp macro="" textlink="">
      <xdr:nvSpPr>
        <xdr:cNvPr id="554" name="テキスト ボックス 553"/>
        <xdr:cNvSpPr txBox="1"/>
      </xdr:nvSpPr>
      <xdr:spPr>
        <a:xfrm>
          <a:off x="12547111" y="635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150520</xdr:rowOff>
    </xdr:from>
    <xdr:to>
      <xdr:col>85</xdr:col>
      <xdr:colOff>127000</xdr:colOff>
      <xdr:row>57</xdr:row>
      <xdr:rowOff>96571</xdr:rowOff>
    </xdr:to>
    <xdr:cxnSp macro="">
      <xdr:nvCxnSpPr>
        <xdr:cNvPr id="584" name="直線コネクタ 583"/>
        <xdr:cNvCxnSpPr/>
      </xdr:nvCxnSpPr>
      <xdr:spPr>
        <a:xfrm>
          <a:off x="15481300" y="9580270"/>
          <a:ext cx="838200" cy="28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150520</xdr:rowOff>
    </xdr:from>
    <xdr:to>
      <xdr:col>81</xdr:col>
      <xdr:colOff>50800</xdr:colOff>
      <xdr:row>56</xdr:row>
      <xdr:rowOff>148196</xdr:rowOff>
    </xdr:to>
    <xdr:cxnSp macro="">
      <xdr:nvCxnSpPr>
        <xdr:cNvPr id="587" name="直線コネクタ 586"/>
        <xdr:cNvCxnSpPr/>
      </xdr:nvCxnSpPr>
      <xdr:spPr>
        <a:xfrm flipV="1">
          <a:off x="14592300" y="9580270"/>
          <a:ext cx="889000" cy="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148196</xdr:rowOff>
    </xdr:from>
    <xdr:to>
      <xdr:col>76</xdr:col>
      <xdr:colOff>114300</xdr:colOff>
      <xdr:row>58</xdr:row>
      <xdr:rowOff>77305</xdr:rowOff>
    </xdr:to>
    <xdr:cxnSp macro="">
      <xdr:nvCxnSpPr>
        <xdr:cNvPr id="590" name="直線コネクタ 589"/>
        <xdr:cNvCxnSpPr/>
      </xdr:nvCxnSpPr>
      <xdr:spPr>
        <a:xfrm flipV="1">
          <a:off x="13703300" y="9749396"/>
          <a:ext cx="889000" cy="2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77305</xdr:rowOff>
    </xdr:from>
    <xdr:to>
      <xdr:col>71</xdr:col>
      <xdr:colOff>177800</xdr:colOff>
      <xdr:row>59</xdr:row>
      <xdr:rowOff>62192</xdr:rowOff>
    </xdr:to>
    <xdr:cxnSp macro="">
      <xdr:nvCxnSpPr>
        <xdr:cNvPr id="593" name="直線コネクタ 592"/>
        <xdr:cNvCxnSpPr/>
      </xdr:nvCxnSpPr>
      <xdr:spPr>
        <a:xfrm flipV="1">
          <a:off x="12814300" y="10021405"/>
          <a:ext cx="889000" cy="15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45771</xdr:rowOff>
    </xdr:from>
    <xdr:to>
      <xdr:col>85</xdr:col>
      <xdr:colOff>177800</xdr:colOff>
      <xdr:row>57</xdr:row>
      <xdr:rowOff>147371</xdr:rowOff>
    </xdr:to>
    <xdr:sp macro="" textlink="">
      <xdr:nvSpPr>
        <xdr:cNvPr id="603" name="楕円 602"/>
        <xdr:cNvSpPr/>
      </xdr:nvSpPr>
      <xdr:spPr>
        <a:xfrm>
          <a:off x="16268700" y="981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24198</xdr:rowOff>
    </xdr:from>
    <xdr:ext cx="534377" cy="259045"/>
    <xdr:sp macro="" textlink="">
      <xdr:nvSpPr>
        <xdr:cNvPr id="604" name="教育費該当値テキスト"/>
        <xdr:cNvSpPr txBox="1"/>
      </xdr:nvSpPr>
      <xdr:spPr>
        <a:xfrm>
          <a:off x="16370300" y="97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99720</xdr:rowOff>
    </xdr:from>
    <xdr:to>
      <xdr:col>81</xdr:col>
      <xdr:colOff>101600</xdr:colOff>
      <xdr:row>56</xdr:row>
      <xdr:rowOff>29870</xdr:rowOff>
    </xdr:to>
    <xdr:sp macro="" textlink="">
      <xdr:nvSpPr>
        <xdr:cNvPr id="605" name="楕円 604"/>
        <xdr:cNvSpPr/>
      </xdr:nvSpPr>
      <xdr:spPr>
        <a:xfrm>
          <a:off x="15430500" y="95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46397</xdr:rowOff>
    </xdr:from>
    <xdr:ext cx="534377" cy="259045"/>
    <xdr:sp macro="" textlink="">
      <xdr:nvSpPr>
        <xdr:cNvPr id="606" name="テキスト ボックス 605"/>
        <xdr:cNvSpPr txBox="1"/>
      </xdr:nvSpPr>
      <xdr:spPr>
        <a:xfrm>
          <a:off x="15214111" y="930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97396</xdr:rowOff>
    </xdr:from>
    <xdr:to>
      <xdr:col>76</xdr:col>
      <xdr:colOff>165100</xdr:colOff>
      <xdr:row>57</xdr:row>
      <xdr:rowOff>27546</xdr:rowOff>
    </xdr:to>
    <xdr:sp macro="" textlink="">
      <xdr:nvSpPr>
        <xdr:cNvPr id="607" name="楕円 606"/>
        <xdr:cNvSpPr/>
      </xdr:nvSpPr>
      <xdr:spPr>
        <a:xfrm>
          <a:off x="14541500" y="96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18673</xdr:rowOff>
    </xdr:from>
    <xdr:ext cx="534377" cy="259045"/>
    <xdr:sp macro="" textlink="">
      <xdr:nvSpPr>
        <xdr:cNvPr id="608" name="テキスト ボックス 607"/>
        <xdr:cNvSpPr txBox="1"/>
      </xdr:nvSpPr>
      <xdr:spPr>
        <a:xfrm>
          <a:off x="14325111" y="97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26505</xdr:rowOff>
    </xdr:from>
    <xdr:to>
      <xdr:col>72</xdr:col>
      <xdr:colOff>38100</xdr:colOff>
      <xdr:row>58</xdr:row>
      <xdr:rowOff>128105</xdr:rowOff>
    </xdr:to>
    <xdr:sp macro="" textlink="">
      <xdr:nvSpPr>
        <xdr:cNvPr id="609" name="楕円 608"/>
        <xdr:cNvSpPr/>
      </xdr:nvSpPr>
      <xdr:spPr>
        <a:xfrm>
          <a:off x="13652500" y="99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119232</xdr:rowOff>
    </xdr:from>
    <xdr:ext cx="534377" cy="259045"/>
    <xdr:sp macro="" textlink="">
      <xdr:nvSpPr>
        <xdr:cNvPr id="610" name="テキスト ボックス 609"/>
        <xdr:cNvSpPr txBox="1"/>
      </xdr:nvSpPr>
      <xdr:spPr>
        <a:xfrm>
          <a:off x="13436111" y="100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11392</xdr:rowOff>
    </xdr:from>
    <xdr:to>
      <xdr:col>67</xdr:col>
      <xdr:colOff>101600</xdr:colOff>
      <xdr:row>59</xdr:row>
      <xdr:rowOff>112992</xdr:rowOff>
    </xdr:to>
    <xdr:sp macro="" textlink="">
      <xdr:nvSpPr>
        <xdr:cNvPr id="611" name="楕円 610"/>
        <xdr:cNvSpPr/>
      </xdr:nvSpPr>
      <xdr:spPr>
        <a:xfrm>
          <a:off x="12763500" y="101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104119</xdr:rowOff>
    </xdr:from>
    <xdr:ext cx="534377" cy="259045"/>
    <xdr:sp macro="" textlink="">
      <xdr:nvSpPr>
        <xdr:cNvPr id="612" name="テキスト ボックス 611"/>
        <xdr:cNvSpPr txBox="1"/>
      </xdr:nvSpPr>
      <xdr:spPr>
        <a:xfrm>
          <a:off x="12547111" y="102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6" name="直線コネクタ 64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94503</xdr:rowOff>
    </xdr:from>
    <xdr:to>
      <xdr:col>76</xdr:col>
      <xdr:colOff>114300</xdr:colOff>
      <xdr:row>79</xdr:row>
      <xdr:rowOff>98879</xdr:rowOff>
    </xdr:to>
    <xdr:cxnSp macro="">
      <xdr:nvCxnSpPr>
        <xdr:cNvPr id="649" name="直線コネクタ 648"/>
        <xdr:cNvCxnSpPr/>
      </xdr:nvCxnSpPr>
      <xdr:spPr>
        <a:xfrm>
          <a:off x="13703300" y="13639053"/>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94503</xdr:rowOff>
    </xdr:from>
    <xdr:to>
      <xdr:col>71</xdr:col>
      <xdr:colOff>177800</xdr:colOff>
      <xdr:row>79</xdr:row>
      <xdr:rowOff>98879</xdr:rowOff>
    </xdr:to>
    <xdr:cxnSp macro="">
      <xdr:nvCxnSpPr>
        <xdr:cNvPr id="652" name="直線コネクタ 651"/>
        <xdr:cNvCxnSpPr/>
      </xdr:nvCxnSpPr>
      <xdr:spPr>
        <a:xfrm flipV="1">
          <a:off x="12814300" y="13639053"/>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6" name="楕円 66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7" name="テキスト ボックス 66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43703</xdr:rowOff>
    </xdr:from>
    <xdr:to>
      <xdr:col>72</xdr:col>
      <xdr:colOff>38100</xdr:colOff>
      <xdr:row>79</xdr:row>
      <xdr:rowOff>145303</xdr:rowOff>
    </xdr:to>
    <xdr:sp macro="" textlink="">
      <xdr:nvSpPr>
        <xdr:cNvPr id="668" name="楕円 667"/>
        <xdr:cNvSpPr/>
      </xdr:nvSpPr>
      <xdr:spPr>
        <a:xfrm>
          <a:off x="13652500" y="135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136430</xdr:rowOff>
    </xdr:from>
    <xdr:ext cx="378565" cy="259045"/>
    <xdr:sp macro="" textlink="">
      <xdr:nvSpPr>
        <xdr:cNvPr id="669" name="テキスト ボックス 668"/>
        <xdr:cNvSpPr txBox="1"/>
      </xdr:nvSpPr>
      <xdr:spPr>
        <a:xfrm>
          <a:off x="13514017" y="13680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108519</xdr:rowOff>
    </xdr:from>
    <xdr:to>
      <xdr:col>85</xdr:col>
      <xdr:colOff>127000</xdr:colOff>
      <xdr:row>98</xdr:row>
      <xdr:rowOff>112914</xdr:rowOff>
    </xdr:to>
    <xdr:cxnSp macro="">
      <xdr:nvCxnSpPr>
        <xdr:cNvPr id="702" name="直線コネクタ 701"/>
        <xdr:cNvCxnSpPr/>
      </xdr:nvCxnSpPr>
      <xdr:spPr>
        <a:xfrm>
          <a:off x="15481300" y="16910619"/>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108238</xdr:rowOff>
    </xdr:from>
    <xdr:to>
      <xdr:col>81</xdr:col>
      <xdr:colOff>50800</xdr:colOff>
      <xdr:row>98</xdr:row>
      <xdr:rowOff>108519</xdr:rowOff>
    </xdr:to>
    <xdr:cxnSp macro="">
      <xdr:nvCxnSpPr>
        <xdr:cNvPr id="705" name="直線コネクタ 704"/>
        <xdr:cNvCxnSpPr/>
      </xdr:nvCxnSpPr>
      <xdr:spPr>
        <a:xfrm>
          <a:off x="14592300" y="16910338"/>
          <a:ext cx="8890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108238</xdr:rowOff>
    </xdr:from>
    <xdr:to>
      <xdr:col>76</xdr:col>
      <xdr:colOff>114300</xdr:colOff>
      <xdr:row>98</xdr:row>
      <xdr:rowOff>116075</xdr:rowOff>
    </xdr:to>
    <xdr:cxnSp macro="">
      <xdr:nvCxnSpPr>
        <xdr:cNvPr id="708" name="直線コネクタ 707"/>
        <xdr:cNvCxnSpPr/>
      </xdr:nvCxnSpPr>
      <xdr:spPr>
        <a:xfrm flipV="1">
          <a:off x="13703300" y="16910338"/>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116075</xdr:rowOff>
    </xdr:from>
    <xdr:to>
      <xdr:col>71</xdr:col>
      <xdr:colOff>177800</xdr:colOff>
      <xdr:row>98</xdr:row>
      <xdr:rowOff>124902</xdr:rowOff>
    </xdr:to>
    <xdr:cxnSp macro="">
      <xdr:nvCxnSpPr>
        <xdr:cNvPr id="711" name="直線コネクタ 710"/>
        <xdr:cNvCxnSpPr/>
      </xdr:nvCxnSpPr>
      <xdr:spPr>
        <a:xfrm flipV="1">
          <a:off x="12814300" y="16918175"/>
          <a:ext cx="8890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62114</xdr:rowOff>
    </xdr:from>
    <xdr:to>
      <xdr:col>85</xdr:col>
      <xdr:colOff>177800</xdr:colOff>
      <xdr:row>98</xdr:row>
      <xdr:rowOff>163714</xdr:rowOff>
    </xdr:to>
    <xdr:sp macro="" textlink="">
      <xdr:nvSpPr>
        <xdr:cNvPr id="721" name="楕円 720"/>
        <xdr:cNvSpPr/>
      </xdr:nvSpPr>
      <xdr:spPr>
        <a:xfrm>
          <a:off x="16268700" y="168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148491</xdr:rowOff>
    </xdr:from>
    <xdr:ext cx="534377" cy="259045"/>
    <xdr:sp macro="" textlink="">
      <xdr:nvSpPr>
        <xdr:cNvPr id="722" name="公債費該当値テキスト"/>
        <xdr:cNvSpPr txBox="1"/>
      </xdr:nvSpPr>
      <xdr:spPr>
        <a:xfrm>
          <a:off x="16370300" y="1677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57719</xdr:rowOff>
    </xdr:from>
    <xdr:to>
      <xdr:col>81</xdr:col>
      <xdr:colOff>101600</xdr:colOff>
      <xdr:row>98</xdr:row>
      <xdr:rowOff>159319</xdr:rowOff>
    </xdr:to>
    <xdr:sp macro="" textlink="">
      <xdr:nvSpPr>
        <xdr:cNvPr id="723" name="楕円 722"/>
        <xdr:cNvSpPr/>
      </xdr:nvSpPr>
      <xdr:spPr>
        <a:xfrm>
          <a:off x="15430500" y="168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150446</xdr:rowOff>
    </xdr:from>
    <xdr:ext cx="534377" cy="259045"/>
    <xdr:sp macro="" textlink="">
      <xdr:nvSpPr>
        <xdr:cNvPr id="724" name="テキスト ボックス 723"/>
        <xdr:cNvSpPr txBox="1"/>
      </xdr:nvSpPr>
      <xdr:spPr>
        <a:xfrm>
          <a:off x="15214111" y="1695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57438</xdr:rowOff>
    </xdr:from>
    <xdr:to>
      <xdr:col>76</xdr:col>
      <xdr:colOff>165100</xdr:colOff>
      <xdr:row>98</xdr:row>
      <xdr:rowOff>159038</xdr:rowOff>
    </xdr:to>
    <xdr:sp macro="" textlink="">
      <xdr:nvSpPr>
        <xdr:cNvPr id="725" name="楕円 724"/>
        <xdr:cNvSpPr/>
      </xdr:nvSpPr>
      <xdr:spPr>
        <a:xfrm>
          <a:off x="14541500" y="168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150165</xdr:rowOff>
    </xdr:from>
    <xdr:ext cx="534377" cy="259045"/>
    <xdr:sp macro="" textlink="">
      <xdr:nvSpPr>
        <xdr:cNvPr id="726" name="テキスト ボックス 725"/>
        <xdr:cNvSpPr txBox="1"/>
      </xdr:nvSpPr>
      <xdr:spPr>
        <a:xfrm>
          <a:off x="14325111" y="169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65275</xdr:rowOff>
    </xdr:from>
    <xdr:to>
      <xdr:col>72</xdr:col>
      <xdr:colOff>38100</xdr:colOff>
      <xdr:row>98</xdr:row>
      <xdr:rowOff>166875</xdr:rowOff>
    </xdr:to>
    <xdr:sp macro="" textlink="">
      <xdr:nvSpPr>
        <xdr:cNvPr id="727" name="楕円 726"/>
        <xdr:cNvSpPr/>
      </xdr:nvSpPr>
      <xdr:spPr>
        <a:xfrm>
          <a:off x="13652500" y="168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158002</xdr:rowOff>
    </xdr:from>
    <xdr:ext cx="534377" cy="259045"/>
    <xdr:sp macro="" textlink="">
      <xdr:nvSpPr>
        <xdr:cNvPr id="728" name="テキスト ボックス 727"/>
        <xdr:cNvSpPr txBox="1"/>
      </xdr:nvSpPr>
      <xdr:spPr>
        <a:xfrm>
          <a:off x="13436111" y="169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74102</xdr:rowOff>
    </xdr:from>
    <xdr:to>
      <xdr:col>67</xdr:col>
      <xdr:colOff>101600</xdr:colOff>
      <xdr:row>99</xdr:row>
      <xdr:rowOff>4252</xdr:rowOff>
    </xdr:to>
    <xdr:sp macro="" textlink="">
      <xdr:nvSpPr>
        <xdr:cNvPr id="729" name="楕円 728"/>
        <xdr:cNvSpPr/>
      </xdr:nvSpPr>
      <xdr:spPr>
        <a:xfrm>
          <a:off x="12763500" y="168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166829</xdr:rowOff>
    </xdr:from>
    <xdr:ext cx="534377" cy="259045"/>
    <xdr:sp macro="" textlink="">
      <xdr:nvSpPr>
        <xdr:cNvPr id="730" name="テキスト ボックス 729"/>
        <xdr:cNvSpPr txBox="1"/>
      </xdr:nvSpPr>
      <xdr:spPr>
        <a:xfrm>
          <a:off x="12547111" y="169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全ての</a:t>
          </a:r>
          <a:r>
            <a:rPr kumimoji="1" lang="ja-JP" altLang="ja-JP" sz="1100">
              <a:solidFill>
                <a:schemeClr val="dk1"/>
              </a:solidFill>
              <a:effectLst/>
              <a:latin typeface="+mn-lt"/>
              <a:ea typeface="+mn-ea"/>
              <a:cs typeface="+mn-cs"/>
            </a:rPr>
            <a:t>項目で住民一人当たりのコストは類似団体平均値と比較して低い値となっている。</a:t>
          </a:r>
          <a:endParaRPr lang="ja-JP" altLang="ja-JP" sz="1400">
            <a:effectLst/>
          </a:endParaRPr>
        </a:p>
        <a:p>
          <a:r>
            <a:rPr kumimoji="1" lang="ja-JP" altLang="ja-JP" sz="1100">
              <a:solidFill>
                <a:schemeClr val="dk1"/>
              </a:solidFill>
              <a:effectLst/>
              <a:latin typeface="+mn-lt"/>
              <a:ea typeface="+mn-ea"/>
              <a:cs typeface="+mn-cs"/>
            </a:rPr>
            <a:t>　民生費については、住民一人当たり</a:t>
          </a:r>
          <a:r>
            <a:rPr kumimoji="1" lang="en-US" altLang="ja-JP" sz="1100">
              <a:solidFill>
                <a:schemeClr val="dk1"/>
              </a:solidFill>
              <a:effectLst/>
              <a:latin typeface="+mn-lt"/>
              <a:ea typeface="+mn-ea"/>
              <a:cs typeface="+mn-cs"/>
            </a:rPr>
            <a:t>164,786</a:t>
          </a:r>
          <a:r>
            <a:rPr kumimoji="1" lang="ja-JP" altLang="ja-JP" sz="1100">
              <a:solidFill>
                <a:schemeClr val="dk1"/>
              </a:solidFill>
              <a:effectLst/>
              <a:latin typeface="+mn-lt"/>
              <a:ea typeface="+mn-ea"/>
              <a:cs typeface="+mn-cs"/>
            </a:rPr>
            <a:t>円となっており、類似団体平均値と比較して</a:t>
          </a:r>
          <a:r>
            <a:rPr kumimoji="1" lang="en-US" altLang="ja-JP" sz="1100">
              <a:solidFill>
                <a:schemeClr val="dk1"/>
              </a:solidFill>
              <a:effectLst/>
              <a:latin typeface="+mn-lt"/>
              <a:ea typeface="+mn-ea"/>
              <a:cs typeface="+mn-cs"/>
            </a:rPr>
            <a:t>42,986</a:t>
          </a:r>
          <a:r>
            <a:rPr kumimoji="1" lang="ja-JP" altLang="ja-JP" sz="1100">
              <a:solidFill>
                <a:schemeClr val="dk1"/>
              </a:solidFill>
              <a:effectLst/>
              <a:latin typeface="+mn-lt"/>
              <a:ea typeface="+mn-ea"/>
              <a:cs typeface="+mn-cs"/>
            </a:rPr>
            <a:t>円低くなって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、前年より</a:t>
          </a:r>
          <a:r>
            <a:rPr kumimoji="1" lang="en-US" altLang="ja-JP" sz="1100">
              <a:solidFill>
                <a:schemeClr val="dk1"/>
              </a:solidFill>
              <a:effectLst/>
              <a:latin typeface="+mn-lt"/>
              <a:ea typeface="+mn-ea"/>
              <a:cs typeface="+mn-cs"/>
            </a:rPr>
            <a:t>14,204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茨城県平均と比較し</a:t>
          </a:r>
          <a:r>
            <a:rPr kumimoji="1" lang="en-US" altLang="ja-JP" sz="1100">
              <a:solidFill>
                <a:schemeClr val="dk1"/>
              </a:solidFill>
              <a:effectLst/>
              <a:latin typeface="+mn-lt"/>
              <a:ea typeface="+mn-ea"/>
              <a:cs typeface="+mn-cs"/>
            </a:rPr>
            <a:t>2,902</a:t>
          </a:r>
          <a:r>
            <a:rPr kumimoji="1" lang="ja-JP" altLang="en-US" sz="1100">
              <a:solidFill>
                <a:schemeClr val="dk1"/>
              </a:solidFill>
              <a:effectLst/>
              <a:latin typeface="+mn-lt"/>
              <a:ea typeface="+mn-ea"/>
              <a:cs typeface="+mn-cs"/>
            </a:rPr>
            <a:t>円高くなっており、過去の傾向を鑑みると</a:t>
          </a:r>
          <a:r>
            <a:rPr kumimoji="1" lang="ja-JP" altLang="ja-JP" sz="1100">
              <a:solidFill>
                <a:schemeClr val="dk1"/>
              </a:solidFill>
              <a:effectLst/>
              <a:latin typeface="+mn-lt"/>
              <a:ea typeface="+mn-ea"/>
              <a:cs typeface="+mn-cs"/>
            </a:rPr>
            <a:t>少子高齢化を始めとする諸要因により今後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増加傾向</a:t>
          </a:r>
          <a:r>
            <a:rPr kumimoji="1" lang="ja-JP" altLang="en-US" sz="1100">
              <a:solidFill>
                <a:schemeClr val="dk1"/>
              </a:solidFill>
              <a:effectLst/>
              <a:latin typeface="+mn-lt"/>
              <a:ea typeface="+mn-ea"/>
              <a:cs typeface="+mn-cs"/>
            </a:rPr>
            <a:t>になることが見込まれる</a:t>
          </a:r>
          <a:r>
            <a:rPr kumimoji="1" lang="ja-JP" altLang="ja-JP" sz="1100">
              <a:solidFill>
                <a:schemeClr val="dk1"/>
              </a:solidFill>
              <a:effectLst/>
              <a:latin typeface="+mn-lt"/>
              <a:ea typeface="+mn-ea"/>
              <a:cs typeface="+mn-cs"/>
            </a:rPr>
            <a:t>。衛生費については、住民一人当たり</a:t>
          </a:r>
          <a:r>
            <a:rPr kumimoji="1" lang="en-US" altLang="ja-JP" sz="1100">
              <a:solidFill>
                <a:schemeClr val="dk1"/>
              </a:solidFill>
              <a:effectLst/>
              <a:latin typeface="+mn-lt"/>
              <a:ea typeface="+mn-ea"/>
              <a:cs typeface="+mn-cs"/>
            </a:rPr>
            <a:t>53,615</a:t>
          </a:r>
          <a:r>
            <a:rPr kumimoji="1" lang="ja-JP" altLang="ja-JP" sz="1100">
              <a:solidFill>
                <a:schemeClr val="dk1"/>
              </a:solidFill>
              <a:effectLst/>
              <a:latin typeface="+mn-lt"/>
              <a:ea typeface="+mn-ea"/>
              <a:cs typeface="+mn-cs"/>
            </a:rPr>
            <a:t>円であり、類似団体平均値と比較して</a:t>
          </a:r>
          <a:r>
            <a:rPr kumimoji="1" lang="en-US" altLang="ja-JP" sz="1100">
              <a:solidFill>
                <a:schemeClr val="dk1"/>
              </a:solidFill>
              <a:effectLst/>
              <a:latin typeface="+mn-lt"/>
              <a:ea typeface="+mn-ea"/>
              <a:cs typeface="+mn-cs"/>
            </a:rPr>
            <a:t>12,237</a:t>
          </a:r>
          <a:r>
            <a:rPr kumimoji="1" lang="ja-JP" altLang="ja-JP" sz="1100">
              <a:solidFill>
                <a:schemeClr val="dk1"/>
              </a:solidFill>
              <a:effectLst/>
              <a:latin typeface="+mn-lt"/>
              <a:ea typeface="+mn-ea"/>
              <a:cs typeface="+mn-cs"/>
            </a:rPr>
            <a:t>円低くなっている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昨年度と比較し</a:t>
          </a:r>
          <a:r>
            <a:rPr kumimoji="1" lang="en-US" altLang="ja-JP" sz="1100">
              <a:solidFill>
                <a:schemeClr val="dk1"/>
              </a:solidFill>
              <a:effectLst/>
              <a:latin typeface="+mn-lt"/>
              <a:ea typeface="+mn-ea"/>
              <a:cs typeface="+mn-cs"/>
            </a:rPr>
            <a:t>8,885</a:t>
          </a:r>
          <a:r>
            <a:rPr kumimoji="1" lang="ja-JP" altLang="en-US" sz="1100">
              <a:solidFill>
                <a:schemeClr val="dk1"/>
              </a:solidFill>
              <a:effectLst/>
              <a:latin typeface="+mn-lt"/>
              <a:ea typeface="+mn-ea"/>
              <a:cs typeface="+mn-cs"/>
            </a:rPr>
            <a:t>円高くなっている。これは、旧</a:t>
          </a:r>
          <a:r>
            <a:rPr kumimoji="1" lang="ja-JP" altLang="ja-JP" sz="1100">
              <a:solidFill>
                <a:schemeClr val="dk1"/>
              </a:solidFill>
              <a:effectLst/>
              <a:latin typeface="+mn-lt"/>
              <a:ea typeface="+mn-ea"/>
              <a:cs typeface="+mn-cs"/>
            </a:rPr>
            <a:t>広域ごみ処理施設の</a:t>
          </a:r>
          <a:r>
            <a:rPr kumimoji="1" lang="ja-JP" altLang="en-US" sz="1100">
              <a:solidFill>
                <a:schemeClr val="dk1"/>
              </a:solidFill>
              <a:effectLst/>
              <a:latin typeface="+mn-lt"/>
              <a:ea typeface="+mn-ea"/>
              <a:cs typeface="+mn-cs"/>
            </a:rPr>
            <a:t>解体</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を実施したためである</a:t>
          </a:r>
          <a:r>
            <a:rPr kumimoji="1" lang="ja-JP" altLang="ja-JP" sz="1100">
              <a:solidFill>
                <a:schemeClr val="dk1"/>
              </a:solidFill>
              <a:effectLst/>
              <a:latin typeface="+mn-lt"/>
              <a:ea typeface="+mn-ea"/>
              <a:cs typeface="+mn-cs"/>
            </a:rPr>
            <a:t>。土木費については、住民一人当たり</a:t>
          </a:r>
          <a:r>
            <a:rPr kumimoji="1" lang="en-US" altLang="ja-JP" sz="1100">
              <a:solidFill>
                <a:schemeClr val="dk1"/>
              </a:solidFill>
              <a:effectLst/>
              <a:latin typeface="+mn-lt"/>
              <a:ea typeface="+mn-ea"/>
              <a:cs typeface="+mn-cs"/>
            </a:rPr>
            <a:t>43,418</a:t>
          </a:r>
          <a:r>
            <a:rPr kumimoji="1" lang="ja-JP" altLang="ja-JP" sz="1100">
              <a:solidFill>
                <a:schemeClr val="dk1"/>
              </a:solidFill>
              <a:effectLst/>
              <a:latin typeface="+mn-lt"/>
              <a:ea typeface="+mn-ea"/>
              <a:cs typeface="+mn-cs"/>
            </a:rPr>
            <a:t>円となっており、類似団体平均値と比較して</a:t>
          </a:r>
          <a:r>
            <a:rPr kumimoji="1" lang="en-US" altLang="ja-JP" sz="1100">
              <a:solidFill>
                <a:schemeClr val="dk1"/>
              </a:solidFill>
              <a:effectLst/>
              <a:latin typeface="+mn-lt"/>
              <a:ea typeface="+mn-ea"/>
              <a:cs typeface="+mn-cs"/>
            </a:rPr>
            <a:t>19,831</a:t>
          </a:r>
          <a:r>
            <a:rPr kumimoji="1" lang="ja-JP" altLang="ja-JP" sz="1100">
              <a:solidFill>
                <a:schemeClr val="dk1"/>
              </a:solidFill>
              <a:effectLst/>
              <a:latin typeface="+mn-lt"/>
              <a:ea typeface="+mn-ea"/>
              <a:cs typeface="+mn-cs"/>
            </a:rPr>
            <a:t>円低くなっているが、</a:t>
          </a:r>
          <a:r>
            <a:rPr kumimoji="1" lang="ja-JP" altLang="en-US" sz="1100">
              <a:solidFill>
                <a:schemeClr val="dk1"/>
              </a:solidFill>
              <a:effectLst/>
              <a:latin typeface="+mn-lt"/>
              <a:ea typeface="+mn-ea"/>
              <a:cs typeface="+mn-cs"/>
            </a:rPr>
            <a:t>昨年度と比較し</a:t>
          </a:r>
          <a:r>
            <a:rPr kumimoji="1" lang="en-US" altLang="ja-JP" sz="1100">
              <a:solidFill>
                <a:schemeClr val="dk1"/>
              </a:solidFill>
              <a:effectLst/>
              <a:latin typeface="+mn-lt"/>
              <a:ea typeface="+mn-ea"/>
              <a:cs typeface="+mn-cs"/>
            </a:rPr>
            <a:t>4,860</a:t>
          </a:r>
          <a:r>
            <a:rPr kumimoji="1" lang="ja-JP" altLang="en-US" sz="1100">
              <a:solidFill>
                <a:schemeClr val="dk1"/>
              </a:solidFill>
              <a:effectLst/>
              <a:latin typeface="+mn-lt"/>
              <a:ea typeface="+mn-ea"/>
              <a:cs typeface="+mn-cs"/>
            </a:rPr>
            <a:t>円高くなっており、今後は</a:t>
          </a:r>
          <a:r>
            <a:rPr kumimoji="1" lang="ja-JP" altLang="ja-JP" sz="1100">
              <a:solidFill>
                <a:schemeClr val="dk1"/>
              </a:solidFill>
              <a:effectLst/>
              <a:latin typeface="+mn-lt"/>
              <a:ea typeface="+mn-ea"/>
              <a:cs typeface="+mn-cs"/>
            </a:rPr>
            <a:t>現在進めている</a:t>
          </a:r>
          <a:r>
            <a:rPr kumimoji="1" lang="ja-JP" altLang="en-US" sz="1100">
              <a:solidFill>
                <a:schemeClr val="dk1"/>
              </a:solidFill>
              <a:effectLst/>
              <a:latin typeface="+mn-lt"/>
              <a:ea typeface="+mn-ea"/>
              <a:cs typeface="+mn-cs"/>
            </a:rPr>
            <a:t>道路改良やスマートインターチェンジ整備</a:t>
          </a:r>
          <a:r>
            <a:rPr kumimoji="1" lang="ja-JP" altLang="ja-JP" sz="1100">
              <a:solidFill>
                <a:schemeClr val="dk1"/>
              </a:solidFill>
              <a:effectLst/>
              <a:latin typeface="+mn-lt"/>
              <a:ea typeface="+mn-ea"/>
              <a:cs typeface="+mn-cs"/>
            </a:rPr>
            <a:t>に係る事業費が大きくなり高い水準を維持していくと思われる。</a:t>
          </a:r>
          <a:endParaRPr lang="ja-JP" altLang="ja-JP" sz="1400">
            <a:effectLst/>
          </a:endParaRPr>
        </a:p>
        <a:p>
          <a:r>
            <a:rPr kumimoji="1" lang="ja-JP" altLang="ja-JP" sz="1100">
              <a:solidFill>
                <a:schemeClr val="dk1"/>
              </a:solidFill>
              <a:effectLst/>
              <a:latin typeface="+mn-lt"/>
              <a:ea typeface="+mn-ea"/>
              <a:cs typeface="+mn-cs"/>
            </a:rPr>
            <a:t>　教育費については、令和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年度から着工している小学校統合に伴う新たな校舎等の建設及び改築工事</a:t>
          </a:r>
          <a:r>
            <a:rPr kumimoji="1" lang="ja-JP" altLang="en-US" sz="1100">
              <a:solidFill>
                <a:schemeClr val="dk1"/>
              </a:solidFill>
              <a:effectLst/>
              <a:latin typeface="+mn-lt"/>
              <a:ea typeface="+mn-ea"/>
              <a:cs typeface="+mn-cs"/>
            </a:rPr>
            <a:t>が完了したこと</a:t>
          </a:r>
          <a:r>
            <a:rPr kumimoji="1" lang="ja-JP" altLang="ja-JP" sz="1100">
              <a:solidFill>
                <a:schemeClr val="dk1"/>
              </a:solidFill>
              <a:effectLst/>
              <a:latin typeface="+mn-lt"/>
              <a:ea typeface="+mn-ea"/>
              <a:cs typeface="+mn-cs"/>
            </a:rPr>
            <a:t>により、大幅な</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が、新たに屋内運動場整備事業を進めていることから、今後増加していくことが見込まれる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全体的な増加状況を注視していかなければならない。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年度において、実質単年度収支については、</a:t>
          </a:r>
          <a:r>
            <a:rPr kumimoji="1" lang="en-US" altLang="ja-JP" sz="1100">
              <a:solidFill>
                <a:schemeClr val="dk1"/>
              </a:solidFill>
              <a:effectLst/>
              <a:latin typeface="+mn-lt"/>
              <a:ea typeface="+mn-ea"/>
              <a:cs typeface="+mn-cs"/>
            </a:rPr>
            <a:t>10.27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となっている。また、実質収支においても、</a:t>
          </a:r>
          <a:r>
            <a:rPr kumimoji="1" lang="en-US" altLang="ja-JP" sz="1100">
              <a:solidFill>
                <a:schemeClr val="dk1"/>
              </a:solidFill>
              <a:effectLst/>
              <a:latin typeface="+mn-lt"/>
              <a:ea typeface="+mn-ea"/>
              <a:cs typeface="+mn-cs"/>
            </a:rPr>
            <a:t>4.29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となっている。これは、令和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年度で新広域ごみ処理施設の整備が完了したことなどにより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単年度収支がプラスとなってい</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年度の複合交流拠点施設用地の購入などから減となったものである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今後について、予算執行にあたり歳入の確かな確保、歳出の精査及び抑制を実施し、実質収支比率については、安定的に高い水準が保てるように努めていく。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一般会計をはじめとして、全会計において黒字決算である。令和元年度より下水道事業及び農業集落排水事業を法適化</a:t>
          </a:r>
          <a:r>
            <a:rPr kumimoji="1" lang="ja-JP" altLang="ja-JP" sz="1100" baseline="0">
              <a:solidFill>
                <a:schemeClr val="dk1"/>
              </a:solidFill>
              <a:effectLst/>
              <a:latin typeface="+mn-lt"/>
              <a:ea typeface="+mn-ea"/>
              <a:cs typeface="+mn-cs"/>
            </a:rPr>
            <a:t>したところであり、</a:t>
          </a:r>
          <a:r>
            <a:rPr kumimoji="1" lang="ja-JP" altLang="ja-JP" sz="1100">
              <a:solidFill>
                <a:schemeClr val="dk1"/>
              </a:solidFill>
              <a:effectLst/>
              <a:latin typeface="+mn-lt"/>
              <a:ea typeface="+mn-ea"/>
              <a:cs typeface="+mn-cs"/>
            </a:rPr>
            <a:t>今後の経営について注視していく必要がある。各会計においては、一般会計からの繰入金や補助金等を実施していることから、各会計の状況を精査し、独立採算を徹底し一般会計の負担を軽減するよう努め、よ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元利償還金については、合併前の金利が高い臨時地方道整備事業等の償還が完了していく中で、合併特例債等の大型事業に伴う地方債の据置期間が終了し元金償還が開始され、また</a:t>
          </a:r>
          <a:r>
            <a:rPr kumimoji="1" lang="ja-JP" altLang="en-US" sz="1100">
              <a:solidFill>
                <a:schemeClr val="dk1"/>
              </a:solidFill>
              <a:effectLst/>
              <a:latin typeface="+mn-lt"/>
              <a:ea typeface="+mn-ea"/>
              <a:cs typeface="+mn-cs"/>
            </a:rPr>
            <a:t>統合小学校整備が令和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年度で完了し、今後償還が発生することから</a:t>
          </a:r>
          <a:r>
            <a:rPr kumimoji="1" lang="ja-JP" altLang="ja-JP" sz="1100">
              <a:solidFill>
                <a:schemeClr val="dk1"/>
              </a:solidFill>
              <a:effectLst/>
              <a:latin typeface="+mn-lt"/>
              <a:ea typeface="+mn-ea"/>
              <a:cs typeface="+mn-cs"/>
            </a:rPr>
            <a:t>横ばいもしくは増加していく傾向にある。</a:t>
          </a:r>
          <a:endParaRPr lang="ja-JP" altLang="ja-JP" sz="1400">
            <a:effectLst/>
          </a:endParaRPr>
        </a:p>
        <a:p>
          <a:r>
            <a:rPr kumimoji="1" lang="ja-JP" altLang="ja-JP" sz="1100">
              <a:solidFill>
                <a:schemeClr val="dk1"/>
              </a:solidFill>
              <a:effectLst/>
              <a:latin typeface="+mn-lt"/>
              <a:ea typeface="+mn-ea"/>
              <a:cs typeface="+mn-cs"/>
            </a:rPr>
            <a:t>　算入公債費等についても、臨時地方道整備事業等</a:t>
          </a:r>
          <a:endParaRPr lang="ja-JP" altLang="ja-JP" sz="1400">
            <a:effectLst/>
          </a:endParaRPr>
        </a:p>
        <a:p>
          <a:r>
            <a:rPr kumimoji="1" lang="ja-JP" altLang="ja-JP" sz="1100">
              <a:solidFill>
                <a:schemeClr val="dk1"/>
              </a:solidFill>
              <a:effectLst/>
              <a:latin typeface="+mn-lt"/>
              <a:ea typeface="+mn-ea"/>
              <a:cs typeface="+mn-cs"/>
            </a:rPr>
            <a:t>の交付税算入が終了したこと等により微減となっている。今後大型事業等の実施により実質公債費比率は増加していく懸念があるため、長期財政見通しを精査し事業計画の見直しとあわせながら、緊急性や住民ニーズを的確に把握した事業の選択による起債の平準化により、実質公債費比率の急激な上昇を抑え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本市については、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年償還（２回借換）で、毎年度の積立額は発行額の</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と設定しているため、減債基金残高と減債基金積立相当額に乖離が生じている。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将来負担比率の分子については、令和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年度と比較し一般会計等に係る地方債の現在高が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ものの、基準財政需要額算入見込額が減少した</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　</a:t>
          </a:r>
          <a:endParaRPr lang="ja-JP" altLang="ja-JP" sz="1400">
            <a:effectLst/>
          </a:endParaRPr>
        </a:p>
        <a:p>
          <a:r>
            <a:rPr kumimoji="1" lang="ja-JP" altLang="ja-JP" sz="1100">
              <a:solidFill>
                <a:schemeClr val="dk1"/>
              </a:solidFill>
              <a:effectLst/>
              <a:latin typeface="+mn-lt"/>
              <a:ea typeface="+mn-ea"/>
              <a:cs typeface="+mn-cs"/>
            </a:rPr>
            <a:t>　一般会計等に係る地方債の現在高について、償還が進んでいく中で、新規発行の地方債については、普通交付税措置の高い有利な起債の活用により、基準財政需要額算入見込額と一部相殺される。併せて、充当可能基金額を毎年積立を行うことで、継続的に将来負担額に充当可能な財源を増額を図ってきた</a:t>
          </a:r>
          <a:r>
            <a:rPr kumimoji="1" lang="ja-JP" altLang="en-US" sz="1100">
              <a:solidFill>
                <a:schemeClr val="dk1"/>
              </a:solidFill>
              <a:effectLst/>
              <a:latin typeface="+mn-lt"/>
              <a:ea typeface="+mn-ea"/>
              <a:cs typeface="+mn-cs"/>
            </a:rPr>
            <a:t>ところである。なお、</a:t>
          </a:r>
          <a:r>
            <a:rPr kumimoji="1" lang="ja-JP" altLang="ja-JP" sz="1100">
              <a:solidFill>
                <a:schemeClr val="dk1"/>
              </a:solidFill>
              <a:effectLst/>
              <a:latin typeface="+mn-lt"/>
              <a:ea typeface="+mn-ea"/>
              <a:cs typeface="+mn-cs"/>
            </a:rPr>
            <a:t>令和３年度における千代田義務教育学校の建設に伴う大規模な借入を実施したため</a:t>
          </a:r>
          <a:r>
            <a:rPr kumimoji="1" lang="ja-JP" altLang="en-US" sz="1100">
              <a:solidFill>
                <a:schemeClr val="dk1"/>
              </a:solidFill>
              <a:effectLst/>
              <a:latin typeface="+mn-lt"/>
              <a:ea typeface="+mn-ea"/>
              <a:cs typeface="+mn-cs"/>
            </a:rPr>
            <a:t>一時的に増となったものの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年度については複合交流拠点用地購入に伴う借入を実施しなかったことから地方債現在高は減少している</a:t>
          </a:r>
          <a:r>
            <a:rPr kumimoji="1" lang="ja-JP" altLang="ja-JP" sz="1100">
              <a:solidFill>
                <a:schemeClr val="dk1"/>
              </a:solidFill>
              <a:effectLst/>
              <a:latin typeface="+mn-lt"/>
              <a:ea typeface="+mn-ea"/>
              <a:cs typeface="+mn-cs"/>
            </a:rPr>
            <a:t>。また、公営企業債等繰入見込額についても利率の高い地方債の償還が終わったことで減少の要因となっているが、各資産の老朽化等による施設整備について今後検討していかなければならない。</a:t>
          </a:r>
          <a:endParaRPr lang="ja-JP" altLang="ja-JP" sz="1400">
            <a:effectLst/>
          </a:endParaRPr>
        </a:p>
        <a:p>
          <a:r>
            <a:rPr kumimoji="1" lang="ja-JP" altLang="ja-JP" sz="1100">
              <a:solidFill>
                <a:schemeClr val="dk1"/>
              </a:solidFill>
              <a:effectLst/>
              <a:latin typeface="+mn-lt"/>
              <a:ea typeface="+mn-ea"/>
              <a:cs typeface="+mn-cs"/>
            </a:rPr>
            <a:t>　今後基金積立や地方債現在高を考慮しつつ、将来負担比率の減少を継続し、財政の健全化に努める。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茨城県かすみがうら市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地域づくり基金における令和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年度ふるさと納税分を繰入したことなどに伴い、全体としては減少している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新型コロナウイルスの影響をはじめ、経済の先行きが不透明な状況のなか、基金活用事業を厳選し、事業見直しなどを行い、基金繰入の抑制に努め、不測の事態への備えをしていく。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地域づくり基金：地域づくりに資するために用いる</a:t>
          </a:r>
          <a:endParaRPr lang="ja-JP" altLang="ja-JP" sz="1400">
            <a:effectLst/>
          </a:endParaRPr>
        </a:p>
        <a:p>
          <a:r>
            <a:rPr kumimoji="1" lang="ja-JP" altLang="ja-JP" sz="1100">
              <a:solidFill>
                <a:schemeClr val="dk1"/>
              </a:solidFill>
              <a:effectLst/>
              <a:latin typeface="+mn-lt"/>
              <a:ea typeface="+mn-ea"/>
              <a:cs typeface="+mn-cs"/>
            </a:rPr>
            <a:t>　地域振興基金：地域住民の連帯の強化又は旧町の区域における地域振興に資するために用いる</a:t>
          </a:r>
          <a:endParaRPr lang="ja-JP" altLang="ja-JP" sz="1400">
            <a:effectLst/>
          </a:endParaRPr>
        </a:p>
        <a:p>
          <a:r>
            <a:rPr kumimoji="1" lang="ja-JP" altLang="ja-JP" sz="1100">
              <a:solidFill>
                <a:schemeClr val="dk1"/>
              </a:solidFill>
              <a:effectLst/>
              <a:latin typeface="+mn-lt"/>
              <a:ea typeface="+mn-ea"/>
              <a:cs typeface="+mn-cs"/>
            </a:rPr>
            <a:t>　公共施設等整備基金：公共施設等の整備及び保全に関する事業に要する経費に充てるために用いる</a:t>
          </a:r>
          <a:endParaRPr lang="ja-JP" altLang="ja-JP" sz="1400">
            <a:effectLst/>
          </a:endParaRPr>
        </a:p>
        <a:p>
          <a:r>
            <a:rPr kumimoji="1" lang="ja-JP" altLang="ja-JP" sz="1100">
              <a:solidFill>
                <a:schemeClr val="dk1"/>
              </a:solidFill>
              <a:effectLst/>
              <a:latin typeface="+mn-lt"/>
              <a:ea typeface="+mn-ea"/>
              <a:cs typeface="+mn-cs"/>
            </a:rPr>
            <a:t>　地域福祉基金：地域における高齢者保健福祉の推進、民間福祉活動に対する助成及び保険給付による住民の健康向上等に資するために用いる</a:t>
          </a:r>
          <a:endParaRPr lang="ja-JP" altLang="ja-JP" sz="1400">
            <a:effectLst/>
          </a:endParaRPr>
        </a:p>
        <a:p>
          <a:r>
            <a:rPr kumimoji="1" lang="ja-JP" altLang="ja-JP" sz="1100">
              <a:solidFill>
                <a:schemeClr val="dk1"/>
              </a:solidFill>
              <a:effectLst/>
              <a:latin typeface="+mn-lt"/>
              <a:ea typeface="+mn-ea"/>
              <a:cs typeface="+mn-cs"/>
            </a:rPr>
            <a:t>　霞ヶ浦水質浄化基金：霞ヶ浦の水質浄化の推進に資するために用いる</a:t>
          </a:r>
          <a:endParaRPr lang="ja-JP" altLang="ja-JP" sz="1400">
            <a:effectLst/>
          </a:endParaRPr>
        </a:p>
        <a:p>
          <a:r>
            <a:rPr lang="ja-JP" altLang="ja-JP" sz="1100">
              <a:solidFill>
                <a:schemeClr val="dk1"/>
              </a:solidFill>
              <a:effectLst/>
              <a:latin typeface="+mn-lt"/>
              <a:ea typeface="+mn-ea"/>
              <a:cs typeface="+mn-cs"/>
            </a:rPr>
            <a:t>　森林環境譲与税基金：森林整備およびその促進に資するために用いる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百万円の減となっている。その要因としては、地域づくり基金を企業立地促進助成金の財源として</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百万円繰入したことによるものなどである。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なお、各基金に積立も継続して行っている。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新型コロナウイルスの影響をはじめ、経済の先行きが不透明な状況のなか、基金活用事業を厳選し、事業見直しなどを行い、基金繰入の抑制に努め、不測の事態への備えをしていく。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債券</a:t>
          </a:r>
          <a:r>
            <a:rPr kumimoji="1" lang="ja-JP" altLang="en-US" sz="1100">
              <a:solidFill>
                <a:schemeClr val="dk1"/>
              </a:solidFill>
              <a:effectLst/>
              <a:latin typeface="+mn-lt"/>
              <a:ea typeface="+mn-ea"/>
              <a:cs typeface="+mn-cs"/>
            </a:rPr>
            <a:t>運用</a:t>
          </a:r>
          <a:r>
            <a:rPr kumimoji="1" lang="ja-JP" altLang="ja-JP" sz="1100">
              <a:solidFill>
                <a:schemeClr val="dk1"/>
              </a:solidFill>
              <a:effectLst/>
              <a:latin typeface="+mn-lt"/>
              <a:ea typeface="+mn-ea"/>
              <a:cs typeface="+mn-cs"/>
            </a:rPr>
            <a:t>益</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積立金により、</a:t>
          </a:r>
          <a:r>
            <a:rPr kumimoji="1" lang="ja-JP" altLang="en-US" sz="1100">
              <a:solidFill>
                <a:schemeClr val="dk1"/>
              </a:solidFill>
              <a:effectLst/>
              <a:latin typeface="+mn-lt"/>
              <a:ea typeface="+mn-ea"/>
              <a:cs typeface="+mn-cs"/>
            </a:rPr>
            <a:t>微</a:t>
          </a:r>
          <a:r>
            <a:rPr kumimoji="1" lang="ja-JP" altLang="ja-JP" sz="1100">
              <a:solidFill>
                <a:schemeClr val="dk1"/>
              </a:solidFill>
              <a:effectLst/>
              <a:latin typeface="+mn-lt"/>
              <a:ea typeface="+mn-ea"/>
              <a:cs typeface="+mn-cs"/>
            </a:rPr>
            <a:t>増となっている。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％程度である。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今後の大型事業等の実施に伴い必要となる財源の年度間の調整を図るため、財政調整基金の残高は、標準財政規模の</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％程度を目途に積立を実施する。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債券</a:t>
          </a:r>
          <a:r>
            <a:rPr kumimoji="1" lang="ja-JP" altLang="en-US" sz="1100">
              <a:solidFill>
                <a:schemeClr val="dk1"/>
              </a:solidFill>
              <a:effectLst/>
              <a:latin typeface="+mn-lt"/>
              <a:ea typeface="+mn-ea"/>
              <a:cs typeface="+mn-cs"/>
            </a:rPr>
            <a:t>運用益</a:t>
          </a:r>
          <a:r>
            <a:rPr kumimoji="1" lang="ja-JP" altLang="ja-JP" sz="1100">
              <a:solidFill>
                <a:schemeClr val="dk1"/>
              </a:solidFill>
              <a:effectLst/>
              <a:latin typeface="+mn-lt"/>
              <a:ea typeface="+mn-ea"/>
              <a:cs typeface="+mn-cs"/>
            </a:rPr>
            <a:t>などの積立金により、微増となっている。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地方債の償還計画では、償還額が</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百万円前後で推移していくことが想定され、今後の償還に必要な財源を確保し、将来にわたる財政の健全な運営に資するため、減債基金の残高は、現状維持の</a:t>
          </a:r>
          <a:r>
            <a:rPr kumimoji="1" lang="en-US" altLang="ja-JP" sz="1100">
              <a:solidFill>
                <a:schemeClr val="dk1"/>
              </a:solidFill>
              <a:effectLst/>
              <a:latin typeface="+mn-lt"/>
              <a:ea typeface="+mn-ea"/>
              <a:cs typeface="+mn-cs"/>
            </a:rPr>
            <a:t>2,800</a:t>
          </a:r>
          <a:r>
            <a:rPr kumimoji="1" lang="ja-JP" altLang="ja-JP" sz="1100">
              <a:solidFill>
                <a:schemeClr val="dk1"/>
              </a:solidFill>
              <a:effectLst/>
              <a:latin typeface="+mn-lt"/>
              <a:ea typeface="+mn-ea"/>
              <a:cs typeface="+mn-cs"/>
            </a:rPr>
            <a:t>百万円を目途とする。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40,628
38,992
156.60
20,719,981
19,881,887
673,385
11,348,894
19,973,464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有形固定資産減価償却率については、施設の集約化や除却を行っているため、前年度と比較して</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ポイント減少し、茨城県平均とほぼ同程度となった。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公共施設等マネジメント計画をもとに、今後も引き続き適切に管理していく。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3548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35486" y="56709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19028" y="39416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300220" y="4329430"/>
          <a:ext cx="1270" cy="127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352925" y="5607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213225" y="56037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352925" y="411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213225" y="432943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352925" y="5088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251325" y="5109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3616325" y="50646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2930525" y="50502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244725" y="50376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558925" y="50340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81" name="楕円 80"/>
        <xdr:cNvSpPr/>
      </xdr:nvSpPr>
      <xdr:spPr>
        <a:xfrm>
          <a:off x="4251325" y="50250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94949</xdr:rowOff>
    </xdr:from>
    <xdr:ext cx="405111" cy="259045"/>
    <xdr:sp macro="" textlink="">
      <xdr:nvSpPr>
        <xdr:cNvPr id="82" name="有形固定資産減価償却率該当値テキスト"/>
        <xdr:cNvSpPr txBox="1"/>
      </xdr:nvSpPr>
      <xdr:spPr>
        <a:xfrm>
          <a:off x="4352925" y="488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115253</xdr:rowOff>
    </xdr:from>
    <xdr:to>
      <xdr:col>19</xdr:col>
      <xdr:colOff>187325</xdr:colOff>
      <xdr:row>31</xdr:row>
      <xdr:rowOff>45403</xdr:rowOff>
    </xdr:to>
    <xdr:sp macro="" textlink="">
      <xdr:nvSpPr>
        <xdr:cNvPr id="83" name="楕円 82"/>
        <xdr:cNvSpPr/>
      </xdr:nvSpPr>
      <xdr:spPr>
        <a:xfrm>
          <a:off x="3616325" y="50682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122872</xdr:rowOff>
    </xdr:from>
    <xdr:to>
      <xdr:col>23</xdr:col>
      <xdr:colOff>85725</xdr:colOff>
      <xdr:row>30</xdr:row>
      <xdr:rowOff>166053</xdr:rowOff>
    </xdr:to>
    <xdr:cxnSp macro="">
      <xdr:nvCxnSpPr>
        <xdr:cNvPr id="84" name="直線コネクタ 83"/>
        <xdr:cNvCxnSpPr/>
      </xdr:nvCxnSpPr>
      <xdr:spPr>
        <a:xfrm flipV="1">
          <a:off x="3667125" y="5075872"/>
          <a:ext cx="635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5" name="楕円 84"/>
        <xdr:cNvSpPr/>
      </xdr:nvSpPr>
      <xdr:spPr>
        <a:xfrm>
          <a:off x="2930525" y="50196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166053</xdr:rowOff>
    </xdr:to>
    <xdr:cxnSp macro="">
      <xdr:nvCxnSpPr>
        <xdr:cNvPr id="86" name="直線コネクタ 85"/>
        <xdr:cNvCxnSpPr/>
      </xdr:nvCxnSpPr>
      <xdr:spPr>
        <a:xfrm>
          <a:off x="2981325" y="5070475"/>
          <a:ext cx="6858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86466</xdr:rowOff>
    </xdr:from>
    <xdr:to>
      <xdr:col>11</xdr:col>
      <xdr:colOff>187325</xdr:colOff>
      <xdr:row>31</xdr:row>
      <xdr:rowOff>16616</xdr:rowOff>
    </xdr:to>
    <xdr:sp macro="" textlink="">
      <xdr:nvSpPr>
        <xdr:cNvPr id="87" name="楕円 86"/>
        <xdr:cNvSpPr/>
      </xdr:nvSpPr>
      <xdr:spPr>
        <a:xfrm>
          <a:off x="2244725" y="50394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137266</xdr:rowOff>
    </xdr:to>
    <xdr:cxnSp macro="">
      <xdr:nvCxnSpPr>
        <xdr:cNvPr id="88" name="直線コネクタ 87"/>
        <xdr:cNvCxnSpPr/>
      </xdr:nvCxnSpPr>
      <xdr:spPr>
        <a:xfrm flipV="1">
          <a:off x="2295525" y="5070475"/>
          <a:ext cx="6858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73872</xdr:rowOff>
    </xdr:from>
    <xdr:to>
      <xdr:col>7</xdr:col>
      <xdr:colOff>187325</xdr:colOff>
      <xdr:row>31</xdr:row>
      <xdr:rowOff>4022</xdr:rowOff>
    </xdr:to>
    <xdr:sp macro="" textlink="">
      <xdr:nvSpPr>
        <xdr:cNvPr id="89" name="楕円 88"/>
        <xdr:cNvSpPr/>
      </xdr:nvSpPr>
      <xdr:spPr>
        <a:xfrm>
          <a:off x="1558925" y="50268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124672</xdr:rowOff>
    </xdr:from>
    <xdr:to>
      <xdr:col>11</xdr:col>
      <xdr:colOff>136525</xdr:colOff>
      <xdr:row>30</xdr:row>
      <xdr:rowOff>137266</xdr:rowOff>
    </xdr:to>
    <xdr:cxnSp macro="">
      <xdr:nvCxnSpPr>
        <xdr:cNvPr id="90" name="直線コネクタ 89"/>
        <xdr:cNvCxnSpPr/>
      </xdr:nvCxnSpPr>
      <xdr:spPr>
        <a:xfrm>
          <a:off x="1609725" y="5077672"/>
          <a:ext cx="6858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xdr:cNvSpPr txBox="1"/>
      </xdr:nvSpPr>
      <xdr:spPr>
        <a:xfrm>
          <a:off x="3470919" y="484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xdr:cNvSpPr txBox="1"/>
      </xdr:nvSpPr>
      <xdr:spPr>
        <a:xfrm>
          <a:off x="2797819" y="513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xdr:cNvSpPr txBox="1"/>
      </xdr:nvSpPr>
      <xdr:spPr>
        <a:xfrm>
          <a:off x="2112019" y="481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xdr:cNvSpPr txBox="1"/>
      </xdr:nvSpPr>
      <xdr:spPr>
        <a:xfrm>
          <a:off x="1426219" y="512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36530</xdr:rowOff>
    </xdr:from>
    <xdr:ext cx="405111" cy="259045"/>
    <xdr:sp macro="" textlink="">
      <xdr:nvSpPr>
        <xdr:cNvPr id="95" name="n_1mainValue有形固定資産減価償却率"/>
        <xdr:cNvSpPr txBox="1"/>
      </xdr:nvSpPr>
      <xdr:spPr>
        <a:xfrm>
          <a:off x="3470919"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6" name="n_2mainValue有形固定資産減価償却率"/>
        <xdr:cNvSpPr txBox="1"/>
      </xdr:nvSpPr>
      <xdr:spPr>
        <a:xfrm>
          <a:off x="2797819" y="480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7743</xdr:rowOff>
    </xdr:from>
    <xdr:ext cx="405111" cy="259045"/>
    <xdr:sp macro="" textlink="">
      <xdr:nvSpPr>
        <xdr:cNvPr id="97" name="n_3mainValue有形固定資産減価償却率"/>
        <xdr:cNvSpPr txBox="1"/>
      </xdr:nvSpPr>
      <xdr:spPr>
        <a:xfrm>
          <a:off x="2112019" y="512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8" name="n_4mainValue有形固定資産減価償却率"/>
        <xdr:cNvSpPr txBox="1"/>
      </xdr:nvSpPr>
      <xdr:spPr>
        <a:xfrm>
          <a:off x="1426219" y="480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債務償還比率については、前年度と比較して</a:t>
          </a:r>
          <a:r>
            <a:rPr kumimoji="1" lang="en-US" altLang="ja-JP" sz="1100">
              <a:latin typeface="ＭＳ Ｐゴシック" panose="020B0600070205080204" pitchFamily="50" charset="-128"/>
              <a:ea typeface="ＭＳ Ｐゴシック" panose="020B0600070205080204" pitchFamily="50" charset="-128"/>
            </a:rPr>
            <a:t>74.7</a:t>
          </a:r>
          <a:r>
            <a:rPr kumimoji="1" lang="ja-JP" altLang="en-US" sz="1100">
              <a:latin typeface="ＭＳ Ｐゴシック" panose="020B0600070205080204" pitchFamily="50" charset="-128"/>
              <a:ea typeface="ＭＳ Ｐゴシック" panose="020B0600070205080204" pitchFamily="50" charset="-128"/>
            </a:rPr>
            <a:t>ポイント上昇している。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老朽化していく施設の管理事業等により、将来負担額はより増加していく懸念がある中で、公共施設等マネジメント計画をもとに計画的な管理を進めていく。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今後も事務事業の見直し等により公共施設等の整備に必要な財源の確保を目指し、債務償還比率がより高くならないよう努める。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705751" y="56709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861428" y="42887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3323570" y="4376208"/>
          <a:ext cx="1269" cy="1243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3376275" y="56235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3255625" y="5619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376275" y="4157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3255625" y="437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xdr:cNvSpPr txBox="1"/>
      </xdr:nvSpPr>
      <xdr:spPr>
        <a:xfrm>
          <a:off x="13376275" y="4823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3293725" y="49653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2639675" y="49347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1953875" y="51006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1268075" y="515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0582275" y="512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33930</xdr:rowOff>
    </xdr:from>
    <xdr:to>
      <xdr:col>76</xdr:col>
      <xdr:colOff>73025</xdr:colOff>
      <xdr:row>30</xdr:row>
      <xdr:rowOff>135530</xdr:rowOff>
    </xdr:to>
    <xdr:sp macro="" textlink="">
      <xdr:nvSpPr>
        <xdr:cNvPr id="143" name="楕円 142"/>
        <xdr:cNvSpPr/>
      </xdr:nvSpPr>
      <xdr:spPr>
        <a:xfrm>
          <a:off x="13293725" y="4986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12357</xdr:rowOff>
    </xdr:from>
    <xdr:ext cx="469744" cy="259045"/>
    <xdr:sp macro="" textlink="">
      <xdr:nvSpPr>
        <xdr:cNvPr id="144" name="債務償還比率該当値テキスト"/>
        <xdr:cNvSpPr txBox="1"/>
      </xdr:nvSpPr>
      <xdr:spPr>
        <a:xfrm>
          <a:off x="13376275" y="496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115782</xdr:rowOff>
    </xdr:from>
    <xdr:to>
      <xdr:col>72</xdr:col>
      <xdr:colOff>123825</xdr:colOff>
      <xdr:row>30</xdr:row>
      <xdr:rowOff>45932</xdr:rowOff>
    </xdr:to>
    <xdr:sp macro="" textlink="">
      <xdr:nvSpPr>
        <xdr:cNvPr id="145" name="楕円 144"/>
        <xdr:cNvSpPr/>
      </xdr:nvSpPr>
      <xdr:spPr>
        <a:xfrm>
          <a:off x="12639675" y="49036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166582</xdr:rowOff>
    </xdr:from>
    <xdr:to>
      <xdr:col>76</xdr:col>
      <xdr:colOff>22225</xdr:colOff>
      <xdr:row>30</xdr:row>
      <xdr:rowOff>84730</xdr:rowOff>
    </xdr:to>
    <xdr:cxnSp macro="">
      <xdr:nvCxnSpPr>
        <xdr:cNvPr id="146" name="直線コネクタ 145"/>
        <xdr:cNvCxnSpPr/>
      </xdr:nvCxnSpPr>
      <xdr:spPr>
        <a:xfrm>
          <a:off x="12690475" y="4954482"/>
          <a:ext cx="635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61997</xdr:rowOff>
    </xdr:from>
    <xdr:to>
      <xdr:col>68</xdr:col>
      <xdr:colOff>123825</xdr:colOff>
      <xdr:row>30</xdr:row>
      <xdr:rowOff>163597</xdr:rowOff>
    </xdr:to>
    <xdr:sp macro="" textlink="">
      <xdr:nvSpPr>
        <xdr:cNvPr id="147" name="楕円 146"/>
        <xdr:cNvSpPr/>
      </xdr:nvSpPr>
      <xdr:spPr>
        <a:xfrm>
          <a:off x="11953875" y="50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166582</xdr:rowOff>
    </xdr:from>
    <xdr:to>
      <xdr:col>72</xdr:col>
      <xdr:colOff>73025</xdr:colOff>
      <xdr:row>30</xdr:row>
      <xdr:rowOff>112797</xdr:rowOff>
    </xdr:to>
    <xdr:cxnSp macro="">
      <xdr:nvCxnSpPr>
        <xdr:cNvPr id="148" name="直線コネクタ 147"/>
        <xdr:cNvCxnSpPr/>
      </xdr:nvCxnSpPr>
      <xdr:spPr>
        <a:xfrm flipV="1">
          <a:off x="12004675" y="4954482"/>
          <a:ext cx="685800" cy="1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99780</xdr:rowOff>
    </xdr:from>
    <xdr:to>
      <xdr:col>64</xdr:col>
      <xdr:colOff>123825</xdr:colOff>
      <xdr:row>31</xdr:row>
      <xdr:rowOff>29930</xdr:rowOff>
    </xdr:to>
    <xdr:sp macro="" textlink="">
      <xdr:nvSpPr>
        <xdr:cNvPr id="149" name="楕円 148"/>
        <xdr:cNvSpPr/>
      </xdr:nvSpPr>
      <xdr:spPr>
        <a:xfrm>
          <a:off x="11268075" y="5052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112797</xdr:rowOff>
    </xdr:from>
    <xdr:to>
      <xdr:col>68</xdr:col>
      <xdr:colOff>73025</xdr:colOff>
      <xdr:row>30</xdr:row>
      <xdr:rowOff>150580</xdr:rowOff>
    </xdr:to>
    <xdr:cxnSp macro="">
      <xdr:nvCxnSpPr>
        <xdr:cNvPr id="150" name="直線コネクタ 149"/>
        <xdr:cNvCxnSpPr/>
      </xdr:nvCxnSpPr>
      <xdr:spPr>
        <a:xfrm flipV="1">
          <a:off x="11318875" y="5065797"/>
          <a:ext cx="6858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146558</xdr:rowOff>
    </xdr:from>
    <xdr:to>
      <xdr:col>60</xdr:col>
      <xdr:colOff>123825</xdr:colOff>
      <xdr:row>31</xdr:row>
      <xdr:rowOff>76708</xdr:rowOff>
    </xdr:to>
    <xdr:sp macro="" textlink="">
      <xdr:nvSpPr>
        <xdr:cNvPr id="151" name="楕円 150"/>
        <xdr:cNvSpPr/>
      </xdr:nvSpPr>
      <xdr:spPr>
        <a:xfrm>
          <a:off x="10582275" y="50995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150580</xdr:rowOff>
    </xdr:from>
    <xdr:to>
      <xdr:col>64</xdr:col>
      <xdr:colOff>73025</xdr:colOff>
      <xdr:row>31</xdr:row>
      <xdr:rowOff>25908</xdr:rowOff>
    </xdr:to>
    <xdr:cxnSp macro="">
      <xdr:nvCxnSpPr>
        <xdr:cNvPr id="152" name="直線コネクタ 151"/>
        <xdr:cNvCxnSpPr/>
      </xdr:nvCxnSpPr>
      <xdr:spPr>
        <a:xfrm flipV="1">
          <a:off x="10633075" y="5103580"/>
          <a:ext cx="685800" cy="4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3" name="n_1aveValue債務償還比率"/>
        <xdr:cNvSpPr txBox="1"/>
      </xdr:nvSpPr>
      <xdr:spPr>
        <a:xfrm>
          <a:off x="12461952" y="50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4" name="n_2aveValue債務償還比率"/>
        <xdr:cNvSpPr txBox="1"/>
      </xdr:nvSpPr>
      <xdr:spPr>
        <a:xfrm>
          <a:off x="11788852" y="51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55" name="n_3aveValue債務償還比率"/>
        <xdr:cNvSpPr txBox="1"/>
      </xdr:nvSpPr>
      <xdr:spPr>
        <a:xfrm>
          <a:off x="11103052" y="524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6" name="n_4aveValue債務償還比率"/>
        <xdr:cNvSpPr txBox="1"/>
      </xdr:nvSpPr>
      <xdr:spPr>
        <a:xfrm>
          <a:off x="10417252" y="521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62459</xdr:rowOff>
    </xdr:from>
    <xdr:ext cx="469744" cy="259045"/>
    <xdr:sp macro="" textlink="">
      <xdr:nvSpPr>
        <xdr:cNvPr id="157" name="n_1mainValue債務償還比率"/>
        <xdr:cNvSpPr txBox="1"/>
      </xdr:nvSpPr>
      <xdr:spPr>
        <a:xfrm>
          <a:off x="12461952" y="468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8674</xdr:rowOff>
    </xdr:from>
    <xdr:ext cx="469744" cy="259045"/>
    <xdr:sp macro="" textlink="">
      <xdr:nvSpPr>
        <xdr:cNvPr id="158" name="n_2mainValue債務償還比率"/>
        <xdr:cNvSpPr txBox="1"/>
      </xdr:nvSpPr>
      <xdr:spPr>
        <a:xfrm>
          <a:off x="11788852" y="479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46457</xdr:rowOff>
    </xdr:from>
    <xdr:ext cx="469744" cy="259045"/>
    <xdr:sp macro="" textlink="">
      <xdr:nvSpPr>
        <xdr:cNvPr id="159" name="n_3mainValue債務償還比率"/>
        <xdr:cNvSpPr txBox="1"/>
      </xdr:nvSpPr>
      <xdr:spPr>
        <a:xfrm>
          <a:off x="11103052" y="483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93235</xdr:rowOff>
    </xdr:from>
    <xdr:ext cx="469744" cy="259045"/>
    <xdr:sp macro="" textlink="">
      <xdr:nvSpPr>
        <xdr:cNvPr id="160" name="n_4mainValue債務償還比率"/>
        <xdr:cNvSpPr txBox="1"/>
      </xdr:nvSpPr>
      <xdr:spPr>
        <a:xfrm>
          <a:off x="10417252" y="488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40,628
38,992
156.60
20,719,981
19,881,887
673,385
11,348,894
19,973,464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177665" y="559117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216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108450" y="6968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216400"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108450" y="5591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xdr:cNvSpPr txBox="1"/>
      </xdr:nvSpPr>
      <xdr:spPr>
        <a:xfrm>
          <a:off x="42164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127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384550" y="6282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571750" y="6242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778000" y="6221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984250" y="62141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3" name="楕円 72"/>
        <xdr:cNvSpPr/>
      </xdr:nvSpPr>
      <xdr:spPr>
        <a:xfrm>
          <a:off x="4127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38752</xdr:rowOff>
    </xdr:from>
    <xdr:ext cx="405111" cy="259045"/>
    <xdr:sp macro="" textlink="">
      <xdr:nvSpPr>
        <xdr:cNvPr id="74" name="【道路】&#10;有形固定資産減価償却率該当値テキスト"/>
        <xdr:cNvSpPr txBox="1"/>
      </xdr:nvSpPr>
      <xdr:spPr>
        <a:xfrm>
          <a:off x="4216400" y="614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5" name="楕円 74"/>
        <xdr:cNvSpPr/>
      </xdr:nvSpPr>
      <xdr:spPr>
        <a:xfrm>
          <a:off x="3384550" y="63830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160020</xdr:rowOff>
    </xdr:to>
    <xdr:cxnSp macro="">
      <xdr:nvCxnSpPr>
        <xdr:cNvPr id="76" name="直線コネクタ 75"/>
        <xdr:cNvCxnSpPr/>
      </xdr:nvCxnSpPr>
      <xdr:spPr>
        <a:xfrm flipV="1">
          <a:off x="3429000" y="6340475"/>
          <a:ext cx="7493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7" name="楕円 76"/>
        <xdr:cNvSpPr/>
      </xdr:nvSpPr>
      <xdr:spPr>
        <a:xfrm>
          <a:off x="2571750" y="6344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160020</xdr:rowOff>
    </xdr:to>
    <xdr:cxnSp macro="">
      <xdr:nvCxnSpPr>
        <xdr:cNvPr id="78" name="直線コネクタ 77"/>
        <xdr:cNvCxnSpPr/>
      </xdr:nvCxnSpPr>
      <xdr:spPr>
        <a:xfrm>
          <a:off x="2622550" y="639572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33020</xdr:rowOff>
    </xdr:from>
    <xdr:to>
      <xdr:col>10</xdr:col>
      <xdr:colOff>165100</xdr:colOff>
      <xdr:row>38</xdr:row>
      <xdr:rowOff>134620</xdr:rowOff>
    </xdr:to>
    <xdr:sp macro="" textlink="">
      <xdr:nvSpPr>
        <xdr:cNvPr id="79" name="楕円 78"/>
        <xdr:cNvSpPr/>
      </xdr:nvSpPr>
      <xdr:spPr>
        <a:xfrm>
          <a:off x="1778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83820</xdr:rowOff>
    </xdr:from>
    <xdr:to>
      <xdr:col>15</xdr:col>
      <xdr:colOff>50800</xdr:colOff>
      <xdr:row>38</xdr:row>
      <xdr:rowOff>121920</xdr:rowOff>
    </xdr:to>
    <xdr:cxnSp macro="">
      <xdr:nvCxnSpPr>
        <xdr:cNvPr id="80" name="直線コネクタ 79"/>
        <xdr:cNvCxnSpPr/>
      </xdr:nvCxnSpPr>
      <xdr:spPr>
        <a:xfrm>
          <a:off x="1828800" y="635762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166370</xdr:rowOff>
    </xdr:from>
    <xdr:to>
      <xdr:col>6</xdr:col>
      <xdr:colOff>38100</xdr:colOff>
      <xdr:row>38</xdr:row>
      <xdr:rowOff>96520</xdr:rowOff>
    </xdr:to>
    <xdr:sp macro="" textlink="">
      <xdr:nvSpPr>
        <xdr:cNvPr id="81" name="楕円 80"/>
        <xdr:cNvSpPr/>
      </xdr:nvSpPr>
      <xdr:spPr>
        <a:xfrm>
          <a:off x="984250" y="6275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45720</xdr:rowOff>
    </xdr:from>
    <xdr:to>
      <xdr:col>10</xdr:col>
      <xdr:colOff>114300</xdr:colOff>
      <xdr:row>38</xdr:row>
      <xdr:rowOff>83820</xdr:rowOff>
    </xdr:to>
    <xdr:cxnSp macro="">
      <xdr:nvCxnSpPr>
        <xdr:cNvPr id="82" name="直線コネクタ 81"/>
        <xdr:cNvCxnSpPr/>
      </xdr:nvCxnSpPr>
      <xdr:spPr>
        <a:xfrm>
          <a:off x="1028700" y="631952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2391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xdr:cNvSpPr txBox="1"/>
      </xdr:nvSpPr>
      <xdr:spPr>
        <a:xfrm>
          <a:off x="2439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xdr:cNvSpPr txBox="1"/>
      </xdr:nvSpPr>
      <xdr:spPr>
        <a:xfrm>
          <a:off x="164529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xdr:cNvSpPr txBox="1"/>
      </xdr:nvSpPr>
      <xdr:spPr>
        <a:xfrm>
          <a:off x="8515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7" name="n_1mainValue【道路】&#10;有形固定資産減価償却率"/>
        <xdr:cNvSpPr txBox="1"/>
      </xdr:nvSpPr>
      <xdr:spPr>
        <a:xfrm>
          <a:off x="32391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8" name="n_2mainValue【道路】&#10;有形固定資産減価償却率"/>
        <xdr:cNvSpPr txBox="1"/>
      </xdr:nvSpPr>
      <xdr:spPr>
        <a:xfrm>
          <a:off x="24390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125747</xdr:rowOff>
    </xdr:from>
    <xdr:ext cx="405111" cy="259045"/>
    <xdr:sp macro="" textlink="">
      <xdr:nvSpPr>
        <xdr:cNvPr id="89" name="n_3mainValue【道路】&#10;有形固定資産減価償却率"/>
        <xdr:cNvSpPr txBox="1"/>
      </xdr:nvSpPr>
      <xdr:spPr>
        <a:xfrm>
          <a:off x="164529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87647</xdr:rowOff>
    </xdr:from>
    <xdr:ext cx="405111" cy="259045"/>
    <xdr:sp macro="" textlink="">
      <xdr:nvSpPr>
        <xdr:cNvPr id="90" name="n_4mainValue【道路】&#10;有形固定資産減価償却率"/>
        <xdr:cNvSpPr txBox="1"/>
      </xdr:nvSpPr>
      <xdr:spPr>
        <a:xfrm>
          <a:off x="8515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482151" y="6322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5418031" y="5883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541803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9429115" y="5486260"/>
          <a:ext cx="0" cy="1412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9467850" y="690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9359900" y="68983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9467850" y="52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9359900" y="5486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9467850" y="645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9398000" y="66025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8636000" y="66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7842250" y="66187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029450" y="66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235700" y="6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69163</xdr:rowOff>
    </xdr:from>
    <xdr:to>
      <xdr:col>55</xdr:col>
      <xdr:colOff>50800</xdr:colOff>
      <xdr:row>40</xdr:row>
      <xdr:rowOff>170763</xdr:rowOff>
    </xdr:to>
    <xdr:sp macro="" textlink="">
      <xdr:nvSpPr>
        <xdr:cNvPr id="128" name="楕円 127"/>
        <xdr:cNvSpPr/>
      </xdr:nvSpPr>
      <xdr:spPr>
        <a:xfrm>
          <a:off x="9398000" y="66731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47590</xdr:rowOff>
    </xdr:from>
    <xdr:ext cx="534377" cy="259045"/>
    <xdr:sp macro="" textlink="">
      <xdr:nvSpPr>
        <xdr:cNvPr id="129" name="【道路】&#10;一人当たり延長該当値テキスト"/>
        <xdr:cNvSpPr txBox="1"/>
      </xdr:nvSpPr>
      <xdr:spPr>
        <a:xfrm>
          <a:off x="9467850" y="665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77246</xdr:rowOff>
    </xdr:from>
    <xdr:to>
      <xdr:col>50</xdr:col>
      <xdr:colOff>165100</xdr:colOff>
      <xdr:row>41</xdr:row>
      <xdr:rowOff>7396</xdr:rowOff>
    </xdr:to>
    <xdr:sp macro="" textlink="">
      <xdr:nvSpPr>
        <xdr:cNvPr id="130" name="楕円 129"/>
        <xdr:cNvSpPr/>
      </xdr:nvSpPr>
      <xdr:spPr>
        <a:xfrm>
          <a:off x="8636000" y="66812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119963</xdr:rowOff>
    </xdr:from>
    <xdr:to>
      <xdr:col>55</xdr:col>
      <xdr:colOff>0</xdr:colOff>
      <xdr:row>40</xdr:row>
      <xdr:rowOff>128046</xdr:rowOff>
    </xdr:to>
    <xdr:cxnSp macro="">
      <xdr:nvCxnSpPr>
        <xdr:cNvPr id="131" name="直線コネクタ 130"/>
        <xdr:cNvCxnSpPr/>
      </xdr:nvCxnSpPr>
      <xdr:spPr>
        <a:xfrm flipV="1">
          <a:off x="8686800" y="6723963"/>
          <a:ext cx="74295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79240</xdr:rowOff>
    </xdr:from>
    <xdr:to>
      <xdr:col>46</xdr:col>
      <xdr:colOff>38100</xdr:colOff>
      <xdr:row>41</xdr:row>
      <xdr:rowOff>9390</xdr:rowOff>
    </xdr:to>
    <xdr:sp macro="" textlink="">
      <xdr:nvSpPr>
        <xdr:cNvPr id="132" name="楕円 131"/>
        <xdr:cNvSpPr/>
      </xdr:nvSpPr>
      <xdr:spPr>
        <a:xfrm>
          <a:off x="7842250" y="66832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128046</xdr:rowOff>
    </xdr:from>
    <xdr:to>
      <xdr:col>50</xdr:col>
      <xdr:colOff>114300</xdr:colOff>
      <xdr:row>40</xdr:row>
      <xdr:rowOff>130040</xdr:rowOff>
    </xdr:to>
    <xdr:cxnSp macro="">
      <xdr:nvCxnSpPr>
        <xdr:cNvPr id="133" name="直線コネクタ 132"/>
        <xdr:cNvCxnSpPr/>
      </xdr:nvCxnSpPr>
      <xdr:spPr>
        <a:xfrm flipV="1">
          <a:off x="7886700" y="6732046"/>
          <a:ext cx="8001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81407</xdr:rowOff>
    </xdr:from>
    <xdr:to>
      <xdr:col>41</xdr:col>
      <xdr:colOff>101600</xdr:colOff>
      <xdr:row>41</xdr:row>
      <xdr:rowOff>11557</xdr:rowOff>
    </xdr:to>
    <xdr:sp macro="" textlink="">
      <xdr:nvSpPr>
        <xdr:cNvPr id="134" name="楕円 133"/>
        <xdr:cNvSpPr/>
      </xdr:nvSpPr>
      <xdr:spPr>
        <a:xfrm>
          <a:off x="7029450" y="66854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130040</xdr:rowOff>
    </xdr:from>
    <xdr:to>
      <xdr:col>45</xdr:col>
      <xdr:colOff>177800</xdr:colOff>
      <xdr:row>40</xdr:row>
      <xdr:rowOff>132207</xdr:rowOff>
    </xdr:to>
    <xdr:cxnSp macro="">
      <xdr:nvCxnSpPr>
        <xdr:cNvPr id="135" name="直線コネクタ 134"/>
        <xdr:cNvCxnSpPr/>
      </xdr:nvCxnSpPr>
      <xdr:spPr>
        <a:xfrm flipV="1">
          <a:off x="7080250" y="6734040"/>
          <a:ext cx="80645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83345</xdr:rowOff>
    </xdr:from>
    <xdr:to>
      <xdr:col>36</xdr:col>
      <xdr:colOff>165100</xdr:colOff>
      <xdr:row>41</xdr:row>
      <xdr:rowOff>13495</xdr:rowOff>
    </xdr:to>
    <xdr:sp macro="" textlink="">
      <xdr:nvSpPr>
        <xdr:cNvPr id="136" name="楕円 135"/>
        <xdr:cNvSpPr/>
      </xdr:nvSpPr>
      <xdr:spPr>
        <a:xfrm>
          <a:off x="6235700" y="6687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132207</xdr:rowOff>
    </xdr:from>
    <xdr:to>
      <xdr:col>41</xdr:col>
      <xdr:colOff>50800</xdr:colOff>
      <xdr:row>40</xdr:row>
      <xdr:rowOff>134145</xdr:rowOff>
    </xdr:to>
    <xdr:cxnSp macro="">
      <xdr:nvCxnSpPr>
        <xdr:cNvPr id="137" name="直線コネクタ 136"/>
        <xdr:cNvCxnSpPr/>
      </xdr:nvCxnSpPr>
      <xdr:spPr>
        <a:xfrm flipV="1">
          <a:off x="6286500" y="6736207"/>
          <a:ext cx="79375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8425961" y="639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xdr:cNvSpPr txBox="1"/>
      </xdr:nvSpPr>
      <xdr:spPr>
        <a:xfrm>
          <a:off x="7644911" y="64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xdr:cNvSpPr txBox="1"/>
      </xdr:nvSpPr>
      <xdr:spPr>
        <a:xfrm>
          <a:off x="6851161" y="64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xdr:cNvSpPr txBox="1"/>
      </xdr:nvSpPr>
      <xdr:spPr>
        <a:xfrm>
          <a:off x="6038361" y="641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169973</xdr:rowOff>
    </xdr:from>
    <xdr:ext cx="534377" cy="259045"/>
    <xdr:sp macro="" textlink="">
      <xdr:nvSpPr>
        <xdr:cNvPr id="142" name="n_1mainValue【道路】&#10;一人当たり延長"/>
        <xdr:cNvSpPr txBox="1"/>
      </xdr:nvSpPr>
      <xdr:spPr>
        <a:xfrm>
          <a:off x="8425961" y="676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517</xdr:rowOff>
    </xdr:from>
    <xdr:ext cx="534377" cy="259045"/>
    <xdr:sp macro="" textlink="">
      <xdr:nvSpPr>
        <xdr:cNvPr id="143" name="n_2mainValue【道路】&#10;一人当たり延長"/>
        <xdr:cNvSpPr txBox="1"/>
      </xdr:nvSpPr>
      <xdr:spPr>
        <a:xfrm>
          <a:off x="7644911" y="67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2684</xdr:rowOff>
    </xdr:from>
    <xdr:ext cx="534377" cy="259045"/>
    <xdr:sp macro="" textlink="">
      <xdr:nvSpPr>
        <xdr:cNvPr id="144" name="n_3mainValue【道路】&#10;一人当たり延長"/>
        <xdr:cNvSpPr txBox="1"/>
      </xdr:nvSpPr>
      <xdr:spPr>
        <a:xfrm>
          <a:off x="6851161" y="677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4622</xdr:rowOff>
    </xdr:from>
    <xdr:ext cx="534377" cy="259045"/>
    <xdr:sp macro="" textlink="">
      <xdr:nvSpPr>
        <xdr:cNvPr id="145" name="n_4mainValue【道路】&#10;一人当たり延長"/>
        <xdr:cNvSpPr txBox="1"/>
      </xdr:nvSpPr>
      <xdr:spPr>
        <a:xfrm>
          <a:off x="6038361" y="67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177665" y="9206230"/>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216400" y="10589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108450" y="10585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216400" y="8987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108450" y="9206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xdr:cNvSpPr txBox="1"/>
      </xdr:nvSpPr>
      <xdr:spPr>
        <a:xfrm>
          <a:off x="4216400" y="10055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127500" y="1007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384550" y="100544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571750" y="10025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778000" y="100168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984250" y="10003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7" name="楕円 186"/>
        <xdr:cNvSpPr/>
      </xdr:nvSpPr>
      <xdr:spPr>
        <a:xfrm>
          <a:off x="4127500" y="9838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120667</xdr:rowOff>
    </xdr:from>
    <xdr:ext cx="405111" cy="259045"/>
    <xdr:sp macro="" textlink="">
      <xdr:nvSpPr>
        <xdr:cNvPr id="188" name="【橋りょう・トンネル】&#10;有形固定資産減価償却率該当値テキスト"/>
        <xdr:cNvSpPr txBox="1"/>
      </xdr:nvSpPr>
      <xdr:spPr>
        <a:xfrm>
          <a:off x="4216400" y="969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128815</xdr:rowOff>
    </xdr:from>
    <xdr:to>
      <xdr:col>20</xdr:col>
      <xdr:colOff>38100</xdr:colOff>
      <xdr:row>60</xdr:row>
      <xdr:rowOff>58965</xdr:rowOff>
    </xdr:to>
    <xdr:sp macro="" textlink="">
      <xdr:nvSpPr>
        <xdr:cNvPr id="189" name="楕円 188"/>
        <xdr:cNvSpPr/>
      </xdr:nvSpPr>
      <xdr:spPr>
        <a:xfrm>
          <a:off x="3384550" y="98697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8165</xdr:rowOff>
    </xdr:to>
    <xdr:cxnSp macro="">
      <xdr:nvCxnSpPr>
        <xdr:cNvPr id="190" name="直線コネクタ 189"/>
        <xdr:cNvCxnSpPr/>
      </xdr:nvCxnSpPr>
      <xdr:spPr>
        <a:xfrm flipV="1">
          <a:off x="3429000" y="9889490"/>
          <a:ext cx="7493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99423</xdr:rowOff>
    </xdr:from>
    <xdr:to>
      <xdr:col>15</xdr:col>
      <xdr:colOff>101600</xdr:colOff>
      <xdr:row>60</xdr:row>
      <xdr:rowOff>29573</xdr:rowOff>
    </xdr:to>
    <xdr:sp macro="" textlink="">
      <xdr:nvSpPr>
        <xdr:cNvPr id="191" name="楕円 190"/>
        <xdr:cNvSpPr/>
      </xdr:nvSpPr>
      <xdr:spPr>
        <a:xfrm>
          <a:off x="2571750" y="98403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150223</xdr:rowOff>
    </xdr:from>
    <xdr:to>
      <xdr:col>19</xdr:col>
      <xdr:colOff>177800</xdr:colOff>
      <xdr:row>60</xdr:row>
      <xdr:rowOff>8165</xdr:rowOff>
    </xdr:to>
    <xdr:cxnSp macro="">
      <xdr:nvCxnSpPr>
        <xdr:cNvPr id="192" name="直線コネクタ 191"/>
        <xdr:cNvCxnSpPr/>
      </xdr:nvCxnSpPr>
      <xdr:spPr>
        <a:xfrm>
          <a:off x="2622550" y="9891123"/>
          <a:ext cx="80645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70031</xdr:rowOff>
    </xdr:from>
    <xdr:to>
      <xdr:col>10</xdr:col>
      <xdr:colOff>165100</xdr:colOff>
      <xdr:row>60</xdr:row>
      <xdr:rowOff>181</xdr:rowOff>
    </xdr:to>
    <xdr:sp macro="" textlink="">
      <xdr:nvSpPr>
        <xdr:cNvPr id="193" name="楕円 192"/>
        <xdr:cNvSpPr/>
      </xdr:nvSpPr>
      <xdr:spPr>
        <a:xfrm>
          <a:off x="1778000" y="98109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120831</xdr:rowOff>
    </xdr:from>
    <xdr:to>
      <xdr:col>15</xdr:col>
      <xdr:colOff>50800</xdr:colOff>
      <xdr:row>59</xdr:row>
      <xdr:rowOff>150223</xdr:rowOff>
    </xdr:to>
    <xdr:cxnSp macro="">
      <xdr:nvCxnSpPr>
        <xdr:cNvPr id="194" name="直線コネクタ 193"/>
        <xdr:cNvCxnSpPr/>
      </xdr:nvCxnSpPr>
      <xdr:spPr>
        <a:xfrm>
          <a:off x="1828800" y="9861731"/>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5" name="楕円 194"/>
        <xdr:cNvSpPr/>
      </xdr:nvSpPr>
      <xdr:spPr>
        <a:xfrm>
          <a:off x="984250" y="9781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120831</xdr:rowOff>
    </xdr:to>
    <xdr:cxnSp macro="">
      <xdr:nvCxnSpPr>
        <xdr:cNvPr id="196" name="直線コネクタ 195"/>
        <xdr:cNvCxnSpPr/>
      </xdr:nvCxnSpPr>
      <xdr:spPr>
        <a:xfrm>
          <a:off x="1028700" y="9832340"/>
          <a:ext cx="8001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xdr:cNvSpPr txBox="1"/>
      </xdr:nvSpPr>
      <xdr:spPr>
        <a:xfrm>
          <a:off x="3239144" y="10140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xdr:cNvSpPr txBox="1"/>
      </xdr:nvSpPr>
      <xdr:spPr>
        <a:xfrm>
          <a:off x="2439044" y="10111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xdr:cNvSpPr txBox="1"/>
      </xdr:nvSpPr>
      <xdr:spPr>
        <a:xfrm>
          <a:off x="1645294" y="10103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851544" y="10090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75492</xdr:rowOff>
    </xdr:from>
    <xdr:ext cx="405111" cy="259045"/>
    <xdr:sp macro="" textlink="">
      <xdr:nvSpPr>
        <xdr:cNvPr id="201" name="n_1mainValue【橋りょう・トンネル】&#10;有形固定資産減価償却率"/>
        <xdr:cNvSpPr txBox="1"/>
      </xdr:nvSpPr>
      <xdr:spPr>
        <a:xfrm>
          <a:off x="3239144" y="965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46100</xdr:rowOff>
    </xdr:from>
    <xdr:ext cx="405111" cy="259045"/>
    <xdr:sp macro="" textlink="">
      <xdr:nvSpPr>
        <xdr:cNvPr id="202" name="n_2mainValue【橋りょう・トンネル】&#10;有形固定資産減価償却率"/>
        <xdr:cNvSpPr txBox="1"/>
      </xdr:nvSpPr>
      <xdr:spPr>
        <a:xfrm>
          <a:off x="2439044" y="9621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16708</xdr:rowOff>
    </xdr:from>
    <xdr:ext cx="405111" cy="259045"/>
    <xdr:sp macro="" textlink="">
      <xdr:nvSpPr>
        <xdr:cNvPr id="203" name="n_3mainValue【橋りょう・トンネル】&#10;有形固定資産減価償却率"/>
        <xdr:cNvSpPr txBox="1"/>
      </xdr:nvSpPr>
      <xdr:spPr>
        <a:xfrm>
          <a:off x="1645294" y="9592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4" name="n_4mainValue【橋りょう・トンネル】&#10;有形固定資産減価償却率"/>
        <xdr:cNvSpPr txBox="1"/>
      </xdr:nvSpPr>
      <xdr:spPr>
        <a:xfrm>
          <a:off x="8515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327878" y="9770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327878" y="940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327878" y="9039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9429115" y="9382568"/>
          <a:ext cx="0" cy="125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9467850" y="106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9359900" y="10634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9467850" y="91641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9359900" y="93825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xdr:cNvSpPr txBox="1"/>
      </xdr:nvSpPr>
      <xdr:spPr>
        <a:xfrm>
          <a:off x="9467850" y="10163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9398000" y="103059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8636000" y="103146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7842250" y="10327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029450" y="103271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235700" y="103301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116960</xdr:rowOff>
    </xdr:from>
    <xdr:to>
      <xdr:col>55</xdr:col>
      <xdr:colOff>50800</xdr:colOff>
      <xdr:row>63</xdr:row>
      <xdr:rowOff>47110</xdr:rowOff>
    </xdr:to>
    <xdr:sp macro="" textlink="">
      <xdr:nvSpPr>
        <xdr:cNvPr id="244" name="楕円 243"/>
        <xdr:cNvSpPr/>
      </xdr:nvSpPr>
      <xdr:spPr>
        <a:xfrm>
          <a:off x="9398000" y="103531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95387</xdr:rowOff>
    </xdr:from>
    <xdr:ext cx="599010" cy="259045"/>
    <xdr:sp macro="" textlink="">
      <xdr:nvSpPr>
        <xdr:cNvPr id="245" name="【橋りょう・トンネル】&#10;一人当たり有形固定資産（償却資産）額該当値テキスト"/>
        <xdr:cNvSpPr txBox="1"/>
      </xdr:nvSpPr>
      <xdr:spPr>
        <a:xfrm>
          <a:off x="9467850" y="1033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119489</xdr:rowOff>
    </xdr:from>
    <xdr:to>
      <xdr:col>50</xdr:col>
      <xdr:colOff>165100</xdr:colOff>
      <xdr:row>63</xdr:row>
      <xdr:rowOff>49639</xdr:rowOff>
    </xdr:to>
    <xdr:sp macro="" textlink="">
      <xdr:nvSpPr>
        <xdr:cNvPr id="246" name="楕円 245"/>
        <xdr:cNvSpPr/>
      </xdr:nvSpPr>
      <xdr:spPr>
        <a:xfrm>
          <a:off x="8636000" y="103556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167760</xdr:rowOff>
    </xdr:from>
    <xdr:to>
      <xdr:col>55</xdr:col>
      <xdr:colOff>0</xdr:colOff>
      <xdr:row>62</xdr:row>
      <xdr:rowOff>170289</xdr:rowOff>
    </xdr:to>
    <xdr:cxnSp macro="">
      <xdr:nvCxnSpPr>
        <xdr:cNvPr id="247" name="直線コネクタ 246"/>
        <xdr:cNvCxnSpPr/>
      </xdr:nvCxnSpPr>
      <xdr:spPr>
        <a:xfrm flipV="1">
          <a:off x="8686800" y="1040396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122285</xdr:rowOff>
    </xdr:from>
    <xdr:to>
      <xdr:col>46</xdr:col>
      <xdr:colOff>38100</xdr:colOff>
      <xdr:row>63</xdr:row>
      <xdr:rowOff>52435</xdr:rowOff>
    </xdr:to>
    <xdr:sp macro="" textlink="">
      <xdr:nvSpPr>
        <xdr:cNvPr id="248" name="楕円 247"/>
        <xdr:cNvSpPr/>
      </xdr:nvSpPr>
      <xdr:spPr>
        <a:xfrm>
          <a:off x="7842250" y="103584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170289</xdr:rowOff>
    </xdr:from>
    <xdr:to>
      <xdr:col>50</xdr:col>
      <xdr:colOff>114300</xdr:colOff>
      <xdr:row>63</xdr:row>
      <xdr:rowOff>1635</xdr:rowOff>
    </xdr:to>
    <xdr:cxnSp macro="">
      <xdr:nvCxnSpPr>
        <xdr:cNvPr id="249" name="直線コネクタ 248"/>
        <xdr:cNvCxnSpPr/>
      </xdr:nvCxnSpPr>
      <xdr:spPr>
        <a:xfrm flipV="1">
          <a:off x="7886700" y="10400139"/>
          <a:ext cx="8001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125333</xdr:rowOff>
    </xdr:from>
    <xdr:to>
      <xdr:col>41</xdr:col>
      <xdr:colOff>101600</xdr:colOff>
      <xdr:row>63</xdr:row>
      <xdr:rowOff>55483</xdr:rowOff>
    </xdr:to>
    <xdr:sp macro="" textlink="">
      <xdr:nvSpPr>
        <xdr:cNvPr id="250" name="楕円 249"/>
        <xdr:cNvSpPr/>
      </xdr:nvSpPr>
      <xdr:spPr>
        <a:xfrm>
          <a:off x="7029450" y="103615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1635</xdr:rowOff>
    </xdr:from>
    <xdr:to>
      <xdr:col>45</xdr:col>
      <xdr:colOff>177800</xdr:colOff>
      <xdr:row>63</xdr:row>
      <xdr:rowOff>4683</xdr:rowOff>
    </xdr:to>
    <xdr:cxnSp macro="">
      <xdr:nvCxnSpPr>
        <xdr:cNvPr id="251" name="直線コネクタ 250"/>
        <xdr:cNvCxnSpPr/>
      </xdr:nvCxnSpPr>
      <xdr:spPr>
        <a:xfrm flipV="1">
          <a:off x="7080250" y="10402935"/>
          <a:ext cx="8064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128074</xdr:rowOff>
    </xdr:from>
    <xdr:to>
      <xdr:col>36</xdr:col>
      <xdr:colOff>165100</xdr:colOff>
      <xdr:row>63</xdr:row>
      <xdr:rowOff>58224</xdr:rowOff>
    </xdr:to>
    <xdr:sp macro="" textlink="">
      <xdr:nvSpPr>
        <xdr:cNvPr id="252" name="楕円 251"/>
        <xdr:cNvSpPr/>
      </xdr:nvSpPr>
      <xdr:spPr>
        <a:xfrm>
          <a:off x="6235700" y="103642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4683</xdr:rowOff>
    </xdr:from>
    <xdr:to>
      <xdr:col>41</xdr:col>
      <xdr:colOff>50800</xdr:colOff>
      <xdr:row>63</xdr:row>
      <xdr:rowOff>7424</xdr:rowOff>
    </xdr:to>
    <xdr:cxnSp macro="">
      <xdr:nvCxnSpPr>
        <xdr:cNvPr id="253" name="直線コネクタ 252"/>
        <xdr:cNvCxnSpPr/>
      </xdr:nvCxnSpPr>
      <xdr:spPr>
        <a:xfrm flipV="1">
          <a:off x="6286500" y="10405983"/>
          <a:ext cx="79375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xdr:cNvSpPr txBox="1"/>
      </xdr:nvSpPr>
      <xdr:spPr>
        <a:xfrm>
          <a:off x="8399995" y="1009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xdr:cNvSpPr txBox="1"/>
      </xdr:nvSpPr>
      <xdr:spPr>
        <a:xfrm>
          <a:off x="7612595" y="1010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xdr:cNvSpPr txBox="1"/>
      </xdr:nvSpPr>
      <xdr:spPr>
        <a:xfrm>
          <a:off x="6818845" y="1010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xdr:cNvSpPr txBox="1"/>
      </xdr:nvSpPr>
      <xdr:spPr>
        <a:xfrm>
          <a:off x="6006045" y="101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40766</xdr:rowOff>
    </xdr:from>
    <xdr:ext cx="599010" cy="259045"/>
    <xdr:sp macro="" textlink="">
      <xdr:nvSpPr>
        <xdr:cNvPr id="258" name="n_1mainValue【橋りょう・トンネル】&#10;一人当たり有形固定資産（償却資産）額"/>
        <xdr:cNvSpPr txBox="1"/>
      </xdr:nvSpPr>
      <xdr:spPr>
        <a:xfrm>
          <a:off x="8399995" y="1044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43562</xdr:rowOff>
    </xdr:from>
    <xdr:ext cx="599010" cy="259045"/>
    <xdr:sp macro="" textlink="">
      <xdr:nvSpPr>
        <xdr:cNvPr id="259" name="n_2mainValue【橋りょう・トンネル】&#10;一人当たり有形固定資産（償却資産）額"/>
        <xdr:cNvSpPr txBox="1"/>
      </xdr:nvSpPr>
      <xdr:spPr>
        <a:xfrm>
          <a:off x="7612595" y="1044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46610</xdr:rowOff>
    </xdr:from>
    <xdr:ext cx="599010" cy="259045"/>
    <xdr:sp macro="" textlink="">
      <xdr:nvSpPr>
        <xdr:cNvPr id="260" name="n_3mainValue【橋りょう・トンネル】&#10;一人当たり有形固定資産（償却資産）額"/>
        <xdr:cNvSpPr txBox="1"/>
      </xdr:nvSpPr>
      <xdr:spPr>
        <a:xfrm>
          <a:off x="6818845" y="1044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49351</xdr:rowOff>
    </xdr:from>
    <xdr:ext cx="599010" cy="259045"/>
    <xdr:sp macro="" textlink="">
      <xdr:nvSpPr>
        <xdr:cNvPr id="261" name="n_4mainValue【橋りょう・トンネル】&#10;一人当たり有形固定資産（償却資産）額"/>
        <xdr:cNvSpPr txBox="1"/>
      </xdr:nvSpPr>
      <xdr:spPr>
        <a:xfrm>
          <a:off x="6006045" y="1045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858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95630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港湾・漁港】&#10;有形固定資産減価償却率グラフ枠"/>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303" name="直線コネクタ 302"/>
        <xdr:cNvCxnSpPr/>
      </xdr:nvCxnSpPr>
      <xdr:spPr>
        <a:xfrm flipV="1">
          <a:off x="4177665" y="16525784"/>
          <a:ext cx="0" cy="147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304" name="【港湾・漁港】&#10;有形固定資産減価償却率最小値テキスト"/>
        <xdr:cNvSpPr txBox="1"/>
      </xdr:nvSpPr>
      <xdr:spPr>
        <a:xfrm>
          <a:off x="4216400" y="1799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305" name="直線コネクタ 304"/>
        <xdr:cNvCxnSpPr/>
      </xdr:nvCxnSpPr>
      <xdr:spPr>
        <a:xfrm>
          <a:off x="4108450" y="179968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6" name="【港湾・漁港】&#10;有形固定資産減価償却率最大値テキスト"/>
        <xdr:cNvSpPr txBox="1"/>
      </xdr:nvSpPr>
      <xdr:spPr>
        <a:xfrm>
          <a:off x="4216400" y="163137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07" name="直線コネクタ 306"/>
        <xdr:cNvCxnSpPr/>
      </xdr:nvCxnSpPr>
      <xdr:spPr>
        <a:xfrm>
          <a:off x="4108450" y="16525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103795</xdr:rowOff>
    </xdr:from>
    <xdr:ext cx="405111" cy="259045"/>
    <xdr:sp macro="" textlink="">
      <xdr:nvSpPr>
        <xdr:cNvPr id="308" name="【港湾・漁港】&#10;有形固定資産減価償却率平均値テキスト"/>
        <xdr:cNvSpPr txBox="1"/>
      </xdr:nvSpPr>
      <xdr:spPr>
        <a:xfrm>
          <a:off x="4216400" y="17274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309" name="フローチャート: 判断 308"/>
        <xdr:cNvSpPr/>
      </xdr:nvSpPr>
      <xdr:spPr>
        <a:xfrm>
          <a:off x="4127500" y="174164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310" name="フローチャート: 判断 309"/>
        <xdr:cNvSpPr/>
      </xdr:nvSpPr>
      <xdr:spPr>
        <a:xfrm>
          <a:off x="3384550" y="17372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311" name="フローチャート: 判断 310"/>
        <xdr:cNvSpPr/>
      </xdr:nvSpPr>
      <xdr:spPr>
        <a:xfrm>
          <a:off x="2571750" y="173296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312" name="フローチャート: 判断 311"/>
        <xdr:cNvSpPr/>
      </xdr:nvSpPr>
      <xdr:spPr>
        <a:xfrm>
          <a:off x="1778000" y="172921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313" name="フローチャート: 判断 312"/>
        <xdr:cNvSpPr/>
      </xdr:nvSpPr>
      <xdr:spPr>
        <a:xfrm>
          <a:off x="984250" y="172660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30299</xdr:rowOff>
    </xdr:from>
    <xdr:to>
      <xdr:col>24</xdr:col>
      <xdr:colOff>114300</xdr:colOff>
      <xdr:row>107</xdr:row>
      <xdr:rowOff>131899</xdr:rowOff>
    </xdr:to>
    <xdr:sp macro="" textlink="">
      <xdr:nvSpPr>
        <xdr:cNvPr id="319" name="楕円 318"/>
        <xdr:cNvSpPr/>
      </xdr:nvSpPr>
      <xdr:spPr>
        <a:xfrm>
          <a:off x="4127500" y="176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8726</xdr:rowOff>
    </xdr:from>
    <xdr:ext cx="405111" cy="259045"/>
    <xdr:sp macro="" textlink="">
      <xdr:nvSpPr>
        <xdr:cNvPr id="320" name="【港湾・漁港】&#10;有形固定資産減価償却率該当値テキスト"/>
        <xdr:cNvSpPr txBox="1"/>
      </xdr:nvSpPr>
      <xdr:spPr>
        <a:xfrm>
          <a:off x="4216400" y="17674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59689</xdr:rowOff>
    </xdr:from>
    <xdr:to>
      <xdr:col>20</xdr:col>
      <xdr:colOff>38100</xdr:colOff>
      <xdr:row>107</xdr:row>
      <xdr:rowOff>161289</xdr:rowOff>
    </xdr:to>
    <xdr:sp macro="" textlink="">
      <xdr:nvSpPr>
        <xdr:cNvPr id="321" name="楕円 320"/>
        <xdr:cNvSpPr/>
      </xdr:nvSpPr>
      <xdr:spPr>
        <a:xfrm>
          <a:off x="3384550" y="177253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81099</xdr:rowOff>
    </xdr:from>
    <xdr:to>
      <xdr:col>24</xdr:col>
      <xdr:colOff>63500</xdr:colOff>
      <xdr:row>107</xdr:row>
      <xdr:rowOff>110489</xdr:rowOff>
    </xdr:to>
    <xdr:cxnSp macro="">
      <xdr:nvCxnSpPr>
        <xdr:cNvPr id="322" name="直線コネクタ 321"/>
        <xdr:cNvCxnSpPr/>
      </xdr:nvCxnSpPr>
      <xdr:spPr>
        <a:xfrm flipV="1">
          <a:off x="3429000" y="17746799"/>
          <a:ext cx="7493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30299</xdr:rowOff>
    </xdr:from>
    <xdr:to>
      <xdr:col>15</xdr:col>
      <xdr:colOff>101600</xdr:colOff>
      <xdr:row>107</xdr:row>
      <xdr:rowOff>131899</xdr:rowOff>
    </xdr:to>
    <xdr:sp macro="" textlink="">
      <xdr:nvSpPr>
        <xdr:cNvPr id="323" name="楕円 322"/>
        <xdr:cNvSpPr/>
      </xdr:nvSpPr>
      <xdr:spPr>
        <a:xfrm>
          <a:off x="2571750" y="176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81099</xdr:rowOff>
    </xdr:from>
    <xdr:to>
      <xdr:col>19</xdr:col>
      <xdr:colOff>177800</xdr:colOff>
      <xdr:row>107</xdr:row>
      <xdr:rowOff>110489</xdr:rowOff>
    </xdr:to>
    <xdr:cxnSp macro="">
      <xdr:nvCxnSpPr>
        <xdr:cNvPr id="324" name="直線コネクタ 323"/>
        <xdr:cNvCxnSpPr/>
      </xdr:nvCxnSpPr>
      <xdr:spPr>
        <a:xfrm>
          <a:off x="2622550" y="17746799"/>
          <a:ext cx="80645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907</xdr:rowOff>
    </xdr:from>
    <xdr:to>
      <xdr:col>10</xdr:col>
      <xdr:colOff>165100</xdr:colOff>
      <xdr:row>107</xdr:row>
      <xdr:rowOff>102507</xdr:rowOff>
    </xdr:to>
    <xdr:sp macro="" textlink="">
      <xdr:nvSpPr>
        <xdr:cNvPr id="325" name="楕円 324"/>
        <xdr:cNvSpPr/>
      </xdr:nvSpPr>
      <xdr:spPr>
        <a:xfrm>
          <a:off x="1778000" y="1766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51707</xdr:rowOff>
    </xdr:from>
    <xdr:to>
      <xdr:col>15</xdr:col>
      <xdr:colOff>50800</xdr:colOff>
      <xdr:row>107</xdr:row>
      <xdr:rowOff>81099</xdr:rowOff>
    </xdr:to>
    <xdr:cxnSp macro="">
      <xdr:nvCxnSpPr>
        <xdr:cNvPr id="326" name="直線コネクタ 325"/>
        <xdr:cNvCxnSpPr/>
      </xdr:nvCxnSpPr>
      <xdr:spPr>
        <a:xfrm>
          <a:off x="1828800" y="17717407"/>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141332</xdr:rowOff>
    </xdr:from>
    <xdr:to>
      <xdr:col>6</xdr:col>
      <xdr:colOff>38100</xdr:colOff>
      <xdr:row>107</xdr:row>
      <xdr:rowOff>71482</xdr:rowOff>
    </xdr:to>
    <xdr:sp macro="" textlink="">
      <xdr:nvSpPr>
        <xdr:cNvPr id="327" name="楕円 326"/>
        <xdr:cNvSpPr/>
      </xdr:nvSpPr>
      <xdr:spPr>
        <a:xfrm>
          <a:off x="984250" y="176419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20682</xdr:rowOff>
    </xdr:from>
    <xdr:to>
      <xdr:col>10</xdr:col>
      <xdr:colOff>114300</xdr:colOff>
      <xdr:row>107</xdr:row>
      <xdr:rowOff>51707</xdr:rowOff>
    </xdr:to>
    <xdr:cxnSp macro="">
      <xdr:nvCxnSpPr>
        <xdr:cNvPr id="328" name="直線コネクタ 327"/>
        <xdr:cNvCxnSpPr/>
      </xdr:nvCxnSpPr>
      <xdr:spPr>
        <a:xfrm>
          <a:off x="1028700" y="17686382"/>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329" name="n_1aveValue【港湾・漁港】&#10;有形固定資産減価償却率"/>
        <xdr:cNvSpPr txBox="1"/>
      </xdr:nvSpPr>
      <xdr:spPr>
        <a:xfrm>
          <a:off x="323914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330" name="n_2aveValue【港湾・漁港】&#10;有形固定資産減価償却率"/>
        <xdr:cNvSpPr txBox="1"/>
      </xdr:nvSpPr>
      <xdr:spPr>
        <a:xfrm>
          <a:off x="2439044" y="1711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331" name="n_3aveValue【港湾・漁港】&#10;有形固定資産減価償却率"/>
        <xdr:cNvSpPr txBox="1"/>
      </xdr:nvSpPr>
      <xdr:spPr>
        <a:xfrm>
          <a:off x="1645294" y="17073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332" name="n_4aveValue【港湾・漁港】&#10;有形固定資産減価償却率"/>
        <xdr:cNvSpPr txBox="1"/>
      </xdr:nvSpPr>
      <xdr:spPr>
        <a:xfrm>
          <a:off x="851544" y="1704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152416</xdr:rowOff>
    </xdr:from>
    <xdr:ext cx="405111" cy="259045"/>
    <xdr:sp macro="" textlink="">
      <xdr:nvSpPr>
        <xdr:cNvPr id="333" name="n_1mainValue【港湾・漁港】&#10;有形固定資産減価償却率"/>
        <xdr:cNvSpPr txBox="1"/>
      </xdr:nvSpPr>
      <xdr:spPr>
        <a:xfrm>
          <a:off x="32391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123026</xdr:rowOff>
    </xdr:from>
    <xdr:ext cx="405111" cy="259045"/>
    <xdr:sp macro="" textlink="">
      <xdr:nvSpPr>
        <xdr:cNvPr id="334" name="n_2mainValue【港湾・漁港】&#10;有形固定資産減価償却率"/>
        <xdr:cNvSpPr txBox="1"/>
      </xdr:nvSpPr>
      <xdr:spPr>
        <a:xfrm>
          <a:off x="2439044" y="17788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93634</xdr:rowOff>
    </xdr:from>
    <xdr:ext cx="405111" cy="259045"/>
    <xdr:sp macro="" textlink="">
      <xdr:nvSpPr>
        <xdr:cNvPr id="335" name="n_3mainValue【港湾・漁港】&#10;有形固定資産減価償却率"/>
        <xdr:cNvSpPr txBox="1"/>
      </xdr:nvSpPr>
      <xdr:spPr>
        <a:xfrm>
          <a:off x="1645294" y="17759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62609</xdr:rowOff>
    </xdr:from>
    <xdr:ext cx="405111" cy="259045"/>
    <xdr:sp macro="" textlink="">
      <xdr:nvSpPr>
        <xdr:cNvPr id="336" name="n_4mainValue【港湾・漁港】&#10;有形固定資産減価償却率"/>
        <xdr:cNvSpPr txBox="1"/>
      </xdr:nvSpPr>
      <xdr:spPr>
        <a:xfrm>
          <a:off x="851544" y="1772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7" name="直線コネクタ 346"/>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8" name="テキスト ボックス 347"/>
        <xdr:cNvSpPr txBox="1"/>
      </xdr:nvSpPr>
      <xdr:spPr>
        <a:xfrm>
          <a:off x="5726564" y="17771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9" name="直線コネクタ 348"/>
        <xdr:cNvCxnSpPr/>
      </xdr:nvCxnSpPr>
      <xdr:spPr>
        <a:xfrm>
          <a:off x="5956300" y="1746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50" name="テキスト ボックス 349"/>
        <xdr:cNvSpPr txBox="1"/>
      </xdr:nvSpPr>
      <xdr:spPr>
        <a:xfrm>
          <a:off x="5327878" y="17332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1" name="直線コネクタ 350"/>
        <xdr:cNvCxnSpPr/>
      </xdr:nvCxnSpPr>
      <xdr:spPr>
        <a:xfrm>
          <a:off x="5956300" y="1702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2" name="テキスト ボックス 351"/>
        <xdr:cNvSpPr txBox="1"/>
      </xdr:nvSpPr>
      <xdr:spPr>
        <a:xfrm>
          <a:off x="5327878" y="16888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3" name="直線コネクタ 352"/>
        <xdr:cNvCxnSpPr/>
      </xdr:nvCxnSpPr>
      <xdr:spPr>
        <a:xfrm>
          <a:off x="5956300" y="16586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4" name="テキスト ボックス 353"/>
        <xdr:cNvSpPr txBox="1"/>
      </xdr:nvSpPr>
      <xdr:spPr>
        <a:xfrm>
          <a:off x="5327878" y="16450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6" name="テキスト ボックス 355"/>
        <xdr:cNvSpPr txBox="1"/>
      </xdr:nvSpPr>
      <xdr:spPr>
        <a:xfrm>
          <a:off x="5327878" y="16012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港湾・漁港】&#10;一人当たり有形固定資産（償却資産）額グラフ枠"/>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358" name="直線コネクタ 357"/>
        <xdr:cNvCxnSpPr/>
      </xdr:nvCxnSpPr>
      <xdr:spPr>
        <a:xfrm flipV="1">
          <a:off x="9429115" y="16552067"/>
          <a:ext cx="0" cy="135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359" name="【港湾・漁港】&#10;一人当たり有形固定資産（償却資産）額最小値テキスト"/>
        <xdr:cNvSpPr txBox="1"/>
      </xdr:nvSpPr>
      <xdr:spPr>
        <a:xfrm>
          <a:off x="9467850" y="17910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360" name="直線コネクタ 359"/>
        <xdr:cNvCxnSpPr/>
      </xdr:nvCxnSpPr>
      <xdr:spPr>
        <a:xfrm>
          <a:off x="9359900" y="179069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361" name="【港湾・漁港】&#10;一人当たり有形固定資産（償却資産）額最大値テキスト"/>
        <xdr:cNvSpPr txBox="1"/>
      </xdr:nvSpPr>
      <xdr:spPr>
        <a:xfrm>
          <a:off x="9467850" y="163399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362" name="直線コネクタ 361"/>
        <xdr:cNvCxnSpPr/>
      </xdr:nvCxnSpPr>
      <xdr:spPr>
        <a:xfrm>
          <a:off x="9359900" y="165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363" name="【港湾・漁港】&#10;一人当たり有形固定資産（償却資産）額平均値テキスト"/>
        <xdr:cNvSpPr txBox="1"/>
      </xdr:nvSpPr>
      <xdr:spPr>
        <a:xfrm>
          <a:off x="9467850" y="1752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364" name="フローチャート: 判断 363"/>
        <xdr:cNvSpPr/>
      </xdr:nvSpPr>
      <xdr:spPr>
        <a:xfrm>
          <a:off x="9398000" y="176707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365" name="フローチャート: 判断 364"/>
        <xdr:cNvSpPr/>
      </xdr:nvSpPr>
      <xdr:spPr>
        <a:xfrm>
          <a:off x="8636000" y="176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366" name="フローチャート: 判断 365"/>
        <xdr:cNvSpPr/>
      </xdr:nvSpPr>
      <xdr:spPr>
        <a:xfrm>
          <a:off x="7842250" y="177079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367" name="フローチャート: 判断 366"/>
        <xdr:cNvSpPr/>
      </xdr:nvSpPr>
      <xdr:spPr>
        <a:xfrm>
          <a:off x="7029450" y="1771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368" name="フローチャート: 判断 367"/>
        <xdr:cNvSpPr/>
      </xdr:nvSpPr>
      <xdr:spPr>
        <a:xfrm>
          <a:off x="6235700" y="1769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22014</xdr:rowOff>
    </xdr:from>
    <xdr:to>
      <xdr:col>55</xdr:col>
      <xdr:colOff>50800</xdr:colOff>
      <xdr:row>108</xdr:row>
      <xdr:rowOff>123614</xdr:rowOff>
    </xdr:to>
    <xdr:sp macro="" textlink="">
      <xdr:nvSpPr>
        <xdr:cNvPr id="374" name="楕円 373"/>
        <xdr:cNvSpPr/>
      </xdr:nvSpPr>
      <xdr:spPr>
        <a:xfrm>
          <a:off x="9398000" y="178528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108391</xdr:rowOff>
    </xdr:from>
    <xdr:ext cx="469744" cy="259045"/>
    <xdr:sp macro="" textlink="">
      <xdr:nvSpPr>
        <xdr:cNvPr id="375" name="【港湾・漁港】&#10;一人当たり有形固定資産（償却資産）額該当値テキスト"/>
        <xdr:cNvSpPr txBox="1"/>
      </xdr:nvSpPr>
      <xdr:spPr>
        <a:xfrm>
          <a:off x="9467850" y="1777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22023</xdr:rowOff>
    </xdr:from>
    <xdr:to>
      <xdr:col>50</xdr:col>
      <xdr:colOff>165100</xdr:colOff>
      <xdr:row>108</xdr:row>
      <xdr:rowOff>123623</xdr:rowOff>
    </xdr:to>
    <xdr:sp macro="" textlink="">
      <xdr:nvSpPr>
        <xdr:cNvPr id="376" name="楕円 375"/>
        <xdr:cNvSpPr/>
      </xdr:nvSpPr>
      <xdr:spPr>
        <a:xfrm>
          <a:off x="8636000" y="178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72814</xdr:rowOff>
    </xdr:from>
    <xdr:to>
      <xdr:col>55</xdr:col>
      <xdr:colOff>0</xdr:colOff>
      <xdr:row>108</xdr:row>
      <xdr:rowOff>72823</xdr:rowOff>
    </xdr:to>
    <xdr:cxnSp macro="">
      <xdr:nvCxnSpPr>
        <xdr:cNvPr id="377" name="直線コネクタ 376"/>
        <xdr:cNvCxnSpPr/>
      </xdr:nvCxnSpPr>
      <xdr:spPr>
        <a:xfrm flipV="1">
          <a:off x="8686800" y="17903614"/>
          <a:ext cx="74295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22062</xdr:rowOff>
    </xdr:from>
    <xdr:to>
      <xdr:col>46</xdr:col>
      <xdr:colOff>38100</xdr:colOff>
      <xdr:row>108</xdr:row>
      <xdr:rowOff>123662</xdr:rowOff>
    </xdr:to>
    <xdr:sp macro="" textlink="">
      <xdr:nvSpPr>
        <xdr:cNvPr id="378" name="楕円 377"/>
        <xdr:cNvSpPr/>
      </xdr:nvSpPr>
      <xdr:spPr>
        <a:xfrm>
          <a:off x="7842250" y="178528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72823</xdr:rowOff>
    </xdr:from>
    <xdr:to>
      <xdr:col>50</xdr:col>
      <xdr:colOff>114300</xdr:colOff>
      <xdr:row>108</xdr:row>
      <xdr:rowOff>72862</xdr:rowOff>
    </xdr:to>
    <xdr:cxnSp macro="">
      <xdr:nvCxnSpPr>
        <xdr:cNvPr id="379" name="直線コネクタ 378"/>
        <xdr:cNvCxnSpPr/>
      </xdr:nvCxnSpPr>
      <xdr:spPr>
        <a:xfrm flipV="1">
          <a:off x="7886700" y="17903623"/>
          <a:ext cx="8001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22103</xdr:rowOff>
    </xdr:from>
    <xdr:to>
      <xdr:col>41</xdr:col>
      <xdr:colOff>101600</xdr:colOff>
      <xdr:row>108</xdr:row>
      <xdr:rowOff>123703</xdr:rowOff>
    </xdr:to>
    <xdr:sp macro="" textlink="">
      <xdr:nvSpPr>
        <xdr:cNvPr id="380" name="楕円 379"/>
        <xdr:cNvSpPr/>
      </xdr:nvSpPr>
      <xdr:spPr>
        <a:xfrm>
          <a:off x="7029450" y="178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72862</xdr:rowOff>
    </xdr:from>
    <xdr:to>
      <xdr:col>45</xdr:col>
      <xdr:colOff>177800</xdr:colOff>
      <xdr:row>108</xdr:row>
      <xdr:rowOff>72903</xdr:rowOff>
    </xdr:to>
    <xdr:cxnSp macro="">
      <xdr:nvCxnSpPr>
        <xdr:cNvPr id="381" name="直線コネクタ 380"/>
        <xdr:cNvCxnSpPr/>
      </xdr:nvCxnSpPr>
      <xdr:spPr>
        <a:xfrm flipV="1">
          <a:off x="7080250" y="17903662"/>
          <a:ext cx="80645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22140</xdr:rowOff>
    </xdr:from>
    <xdr:to>
      <xdr:col>36</xdr:col>
      <xdr:colOff>165100</xdr:colOff>
      <xdr:row>108</xdr:row>
      <xdr:rowOff>123740</xdr:rowOff>
    </xdr:to>
    <xdr:sp macro="" textlink="">
      <xdr:nvSpPr>
        <xdr:cNvPr id="382" name="楕円 381"/>
        <xdr:cNvSpPr/>
      </xdr:nvSpPr>
      <xdr:spPr>
        <a:xfrm>
          <a:off x="6235700" y="178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72903</xdr:rowOff>
    </xdr:from>
    <xdr:to>
      <xdr:col>41</xdr:col>
      <xdr:colOff>50800</xdr:colOff>
      <xdr:row>108</xdr:row>
      <xdr:rowOff>72940</xdr:rowOff>
    </xdr:to>
    <xdr:cxnSp macro="">
      <xdr:nvCxnSpPr>
        <xdr:cNvPr id="383" name="直線コネクタ 382"/>
        <xdr:cNvCxnSpPr/>
      </xdr:nvCxnSpPr>
      <xdr:spPr>
        <a:xfrm flipV="1">
          <a:off x="6286500" y="17903703"/>
          <a:ext cx="79375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384" name="n_1aveValue【港湾・漁港】&#10;一人当たり有形固定資産（償却資産）額"/>
        <xdr:cNvSpPr txBox="1"/>
      </xdr:nvSpPr>
      <xdr:spPr>
        <a:xfrm>
          <a:off x="8399995" y="1746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385" name="n_2aveValue【港湾・漁港】&#10;一人当たり有形固定資産（償却資産）額"/>
        <xdr:cNvSpPr txBox="1"/>
      </xdr:nvSpPr>
      <xdr:spPr>
        <a:xfrm>
          <a:off x="7612595" y="1749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386" name="n_3aveValue【港湾・漁港】&#10;一人当たり有形固定資産（償却資産）額"/>
        <xdr:cNvSpPr txBox="1"/>
      </xdr:nvSpPr>
      <xdr:spPr>
        <a:xfrm>
          <a:off x="6818845" y="1750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387" name="n_4aveValue【港湾・漁港】&#10;一人当たり有形固定資産（償却資産）額"/>
        <xdr:cNvSpPr txBox="1"/>
      </xdr:nvSpPr>
      <xdr:spPr>
        <a:xfrm>
          <a:off x="6006045" y="1748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114750</xdr:rowOff>
    </xdr:from>
    <xdr:ext cx="469744" cy="259045"/>
    <xdr:sp macro="" textlink="">
      <xdr:nvSpPr>
        <xdr:cNvPr id="388" name="n_1mainValue【港湾・漁港】&#10;一人当たり有形固定資産（償却資産）額"/>
        <xdr:cNvSpPr txBox="1"/>
      </xdr:nvSpPr>
      <xdr:spPr>
        <a:xfrm>
          <a:off x="8458278" y="1794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114789</xdr:rowOff>
    </xdr:from>
    <xdr:ext cx="469744" cy="259045"/>
    <xdr:sp macro="" textlink="">
      <xdr:nvSpPr>
        <xdr:cNvPr id="389" name="n_2mainValue【港湾・漁港】&#10;一人当たり有形固定資産（償却資産）額"/>
        <xdr:cNvSpPr txBox="1"/>
      </xdr:nvSpPr>
      <xdr:spPr>
        <a:xfrm>
          <a:off x="7677228" y="1794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114830</xdr:rowOff>
    </xdr:from>
    <xdr:ext cx="469744" cy="259045"/>
    <xdr:sp macro="" textlink="">
      <xdr:nvSpPr>
        <xdr:cNvPr id="390" name="n_3mainValue【港湾・漁港】&#10;一人当たり有形固定資産（償却資産）額"/>
        <xdr:cNvSpPr txBox="1"/>
      </xdr:nvSpPr>
      <xdr:spPr>
        <a:xfrm>
          <a:off x="6864428" y="1794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114867</xdr:rowOff>
    </xdr:from>
    <xdr:ext cx="469744" cy="259045"/>
    <xdr:sp macro="" textlink="">
      <xdr:nvSpPr>
        <xdr:cNvPr id="391" name="n_4mainValue【港湾・漁港】&#10;一人当たり有形固定資産（償却資産）額"/>
        <xdr:cNvSpPr txBox="1"/>
      </xdr:nvSpPr>
      <xdr:spPr>
        <a:xfrm>
          <a:off x="6070678" y="179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7" name="直線コネクタ 416"/>
        <xdr:cNvCxnSpPr/>
      </xdr:nvCxnSpPr>
      <xdr:spPr>
        <a:xfrm flipV="1">
          <a:off x="14699614" y="55228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0" name="【認定こども園・幼稚園・保育所】&#10;有形固定資産減価償却率最大値テキスト"/>
        <xdr:cNvSpPr txBox="1"/>
      </xdr:nvSpPr>
      <xdr:spPr>
        <a:xfrm>
          <a:off x="14738350" y="5304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1" name="直線コネクタ 420"/>
        <xdr:cNvCxnSpPr/>
      </xdr:nvCxnSpPr>
      <xdr:spPr>
        <a:xfrm>
          <a:off x="14611350" y="55228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2" name="【認定こども園・幼稚園・保育所】&#10;有形固定資産減価償却率平均値テキスト"/>
        <xdr:cNvSpPr txBox="1"/>
      </xdr:nvSpPr>
      <xdr:spPr>
        <a:xfrm>
          <a:off x="14738350" y="6148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3" name="フローチャート: 判断 422"/>
        <xdr:cNvSpPr/>
      </xdr:nvSpPr>
      <xdr:spPr>
        <a:xfrm>
          <a:off x="14649450" y="62910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4" name="フローチャート: 判断 423"/>
        <xdr:cNvSpPr/>
      </xdr:nvSpPr>
      <xdr:spPr>
        <a:xfrm>
          <a:off x="13887450" y="627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5" name="フローチャート: 判断 424"/>
        <xdr:cNvSpPr/>
      </xdr:nvSpPr>
      <xdr:spPr>
        <a:xfrm>
          <a:off x="13093700" y="632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6" name="フローチャート: 判断 425"/>
        <xdr:cNvSpPr/>
      </xdr:nvSpPr>
      <xdr:spPr>
        <a:xfrm>
          <a:off x="12299950" y="63204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7" name="フローチャート: 判断 426"/>
        <xdr:cNvSpPr/>
      </xdr:nvSpPr>
      <xdr:spPr>
        <a:xfrm>
          <a:off x="1148715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108676</xdr:rowOff>
    </xdr:from>
    <xdr:to>
      <xdr:col>85</xdr:col>
      <xdr:colOff>177800</xdr:colOff>
      <xdr:row>39</xdr:row>
      <xdr:rowOff>38826</xdr:rowOff>
    </xdr:to>
    <xdr:sp macro="" textlink="">
      <xdr:nvSpPr>
        <xdr:cNvPr id="433" name="楕円 432"/>
        <xdr:cNvSpPr/>
      </xdr:nvSpPr>
      <xdr:spPr>
        <a:xfrm>
          <a:off x="14649450" y="63824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87103</xdr:rowOff>
    </xdr:from>
    <xdr:ext cx="405111" cy="259045"/>
    <xdr:sp macro="" textlink="">
      <xdr:nvSpPr>
        <xdr:cNvPr id="434" name="【認定こども園・幼稚園・保育所】&#10;有形固定資産減価償却率該当値テキスト"/>
        <xdr:cNvSpPr txBox="1"/>
      </xdr:nvSpPr>
      <xdr:spPr>
        <a:xfrm>
          <a:off x="14738350"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146231</xdr:rowOff>
    </xdr:from>
    <xdr:to>
      <xdr:col>81</xdr:col>
      <xdr:colOff>101600</xdr:colOff>
      <xdr:row>39</xdr:row>
      <xdr:rowOff>76381</xdr:rowOff>
    </xdr:to>
    <xdr:sp macro="" textlink="">
      <xdr:nvSpPr>
        <xdr:cNvPr id="435" name="楕円 434"/>
        <xdr:cNvSpPr/>
      </xdr:nvSpPr>
      <xdr:spPr>
        <a:xfrm>
          <a:off x="13887450" y="64200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159476</xdr:rowOff>
    </xdr:from>
    <xdr:to>
      <xdr:col>85</xdr:col>
      <xdr:colOff>127000</xdr:colOff>
      <xdr:row>39</xdr:row>
      <xdr:rowOff>25581</xdr:rowOff>
    </xdr:to>
    <xdr:cxnSp macro="">
      <xdr:nvCxnSpPr>
        <xdr:cNvPr id="436" name="直線コネクタ 435"/>
        <xdr:cNvCxnSpPr/>
      </xdr:nvCxnSpPr>
      <xdr:spPr>
        <a:xfrm flipV="1">
          <a:off x="13938250" y="6433276"/>
          <a:ext cx="7620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37" name="楕円 436"/>
        <xdr:cNvSpPr/>
      </xdr:nvSpPr>
      <xdr:spPr>
        <a:xfrm>
          <a:off x="13093700" y="63743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151312</xdr:rowOff>
    </xdr:from>
    <xdr:to>
      <xdr:col>81</xdr:col>
      <xdr:colOff>50800</xdr:colOff>
      <xdr:row>39</xdr:row>
      <xdr:rowOff>25581</xdr:rowOff>
    </xdr:to>
    <xdr:cxnSp macro="">
      <xdr:nvCxnSpPr>
        <xdr:cNvPr id="438" name="直線コネクタ 437"/>
        <xdr:cNvCxnSpPr/>
      </xdr:nvCxnSpPr>
      <xdr:spPr>
        <a:xfrm>
          <a:off x="13144500" y="6425112"/>
          <a:ext cx="79375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62956</xdr:rowOff>
    </xdr:from>
    <xdr:to>
      <xdr:col>72</xdr:col>
      <xdr:colOff>38100</xdr:colOff>
      <xdr:row>38</xdr:row>
      <xdr:rowOff>164556</xdr:rowOff>
    </xdr:to>
    <xdr:sp macro="" textlink="">
      <xdr:nvSpPr>
        <xdr:cNvPr id="439" name="楕円 438"/>
        <xdr:cNvSpPr/>
      </xdr:nvSpPr>
      <xdr:spPr>
        <a:xfrm>
          <a:off x="12299950" y="63367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113756</xdr:rowOff>
    </xdr:from>
    <xdr:to>
      <xdr:col>76</xdr:col>
      <xdr:colOff>114300</xdr:colOff>
      <xdr:row>38</xdr:row>
      <xdr:rowOff>151312</xdr:rowOff>
    </xdr:to>
    <xdr:cxnSp macro="">
      <xdr:nvCxnSpPr>
        <xdr:cNvPr id="440" name="直線コネクタ 439"/>
        <xdr:cNvCxnSpPr/>
      </xdr:nvCxnSpPr>
      <xdr:spPr>
        <a:xfrm>
          <a:off x="12344400" y="6387556"/>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441" name="楕円 440"/>
        <xdr:cNvSpPr/>
      </xdr:nvSpPr>
      <xdr:spPr>
        <a:xfrm>
          <a:off x="1148715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113756</xdr:rowOff>
    </xdr:to>
    <xdr:cxnSp macro="">
      <xdr:nvCxnSpPr>
        <xdr:cNvPr id="442" name="直線コネクタ 441"/>
        <xdr:cNvCxnSpPr/>
      </xdr:nvCxnSpPr>
      <xdr:spPr>
        <a:xfrm>
          <a:off x="11537950" y="6350000"/>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3" name="n_1aveValue【認定こども園・幼稚園・保育所】&#10;有形固定資産減価償却率"/>
        <xdr:cNvSpPr txBox="1"/>
      </xdr:nvSpPr>
      <xdr:spPr>
        <a:xfrm>
          <a:off x="13742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4" name="n_2aveValue【認定こども園・幼稚園・保育所】&#10;有形固定資産減価償却率"/>
        <xdr:cNvSpPr txBox="1"/>
      </xdr:nvSpPr>
      <xdr:spPr>
        <a:xfrm>
          <a:off x="1296099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5" name="n_3aveValue【認定こども園・幼稚園・保育所】&#10;有形固定資産減価償却率"/>
        <xdr:cNvSpPr txBox="1"/>
      </xdr:nvSpPr>
      <xdr:spPr>
        <a:xfrm>
          <a:off x="121672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6" name="n_4aveValue【認定こども園・幼稚園・保育所】&#10;有形固定資産減価償却率"/>
        <xdr:cNvSpPr txBox="1"/>
      </xdr:nvSpPr>
      <xdr:spPr>
        <a:xfrm>
          <a:off x="113544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67508</xdr:rowOff>
    </xdr:from>
    <xdr:ext cx="405111" cy="259045"/>
    <xdr:sp macro="" textlink="">
      <xdr:nvSpPr>
        <xdr:cNvPr id="447" name="n_1mainValue【認定こども園・幼稚園・保育所】&#10;有形固定資産減価償却率"/>
        <xdr:cNvSpPr txBox="1"/>
      </xdr:nvSpPr>
      <xdr:spPr>
        <a:xfrm>
          <a:off x="13742044" y="6506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448" name="n_2mainValue【認定こども園・幼稚園・保育所】&#10;有形固定資産減価償却率"/>
        <xdr:cNvSpPr txBox="1"/>
      </xdr:nvSpPr>
      <xdr:spPr>
        <a:xfrm>
          <a:off x="12960994" y="646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155683</xdr:rowOff>
    </xdr:from>
    <xdr:ext cx="405111" cy="259045"/>
    <xdr:sp macro="" textlink="">
      <xdr:nvSpPr>
        <xdr:cNvPr id="449" name="n_3mainValue【認定こども園・幼稚園・保育所】&#10;有形固定資産減価償却率"/>
        <xdr:cNvSpPr txBox="1"/>
      </xdr:nvSpPr>
      <xdr:spPr>
        <a:xfrm>
          <a:off x="12167244" y="642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50" name="n_4mainValue【認定こども園・幼稚園・保育所】&#10;有形固定資産減価償却率"/>
        <xdr:cNvSpPr txBox="1"/>
      </xdr:nvSpPr>
      <xdr:spPr>
        <a:xfrm>
          <a:off x="113544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2" name="直線コネクタ 471"/>
        <xdr:cNvCxnSpPr/>
      </xdr:nvCxnSpPr>
      <xdr:spPr>
        <a:xfrm flipV="1">
          <a:off x="19951064" y="5577078"/>
          <a:ext cx="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3" name="【認定こども園・幼稚園・保育所】&#10;一人当たり面積最小値テキスト"/>
        <xdr:cNvSpPr txBox="1"/>
      </xdr:nvSpPr>
      <xdr:spPr>
        <a:xfrm>
          <a:off x="19989800" y="689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4" name="直線コネクタ 473"/>
        <xdr:cNvCxnSpPr/>
      </xdr:nvCxnSpPr>
      <xdr:spPr>
        <a:xfrm>
          <a:off x="19881850" y="68864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5" name="【認定こども園・幼稚園・保育所】&#10;一人当たり面積最大値テキスト"/>
        <xdr:cNvSpPr txBox="1"/>
      </xdr:nvSpPr>
      <xdr:spPr>
        <a:xfrm>
          <a:off x="19989800" y="53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6" name="直線コネクタ 475"/>
        <xdr:cNvCxnSpPr/>
      </xdr:nvCxnSpPr>
      <xdr:spPr>
        <a:xfrm>
          <a:off x="19881850" y="5577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7" name="【認定こども園・幼稚園・保育所】&#10;一人当たり面積平均値テキスト"/>
        <xdr:cNvSpPr txBox="1"/>
      </xdr:nvSpPr>
      <xdr:spPr>
        <a:xfrm>
          <a:off x="19989800" y="6278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8" name="フローチャート: 判断 477"/>
        <xdr:cNvSpPr/>
      </xdr:nvSpPr>
      <xdr:spPr>
        <a:xfrm>
          <a:off x="19900900" y="64272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9" name="フローチャート: 判断 478"/>
        <xdr:cNvSpPr/>
      </xdr:nvSpPr>
      <xdr:spPr>
        <a:xfrm>
          <a:off x="19157950" y="64272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80" name="フローチャート: 判断 479"/>
        <xdr:cNvSpPr/>
      </xdr:nvSpPr>
      <xdr:spPr>
        <a:xfrm>
          <a:off x="18345150" y="64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1" name="フローチャート: 判断 480"/>
        <xdr:cNvSpPr/>
      </xdr:nvSpPr>
      <xdr:spPr>
        <a:xfrm>
          <a:off x="17551400" y="645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2" name="フローチャート: 判断 481"/>
        <xdr:cNvSpPr/>
      </xdr:nvSpPr>
      <xdr:spPr>
        <a:xfrm>
          <a:off x="16757650" y="64460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164846</xdr:rowOff>
    </xdr:from>
    <xdr:to>
      <xdr:col>116</xdr:col>
      <xdr:colOff>114300</xdr:colOff>
      <xdr:row>40</xdr:row>
      <xdr:rowOff>94996</xdr:rowOff>
    </xdr:to>
    <xdr:sp macro="" textlink="">
      <xdr:nvSpPr>
        <xdr:cNvPr id="488" name="楕円 487"/>
        <xdr:cNvSpPr/>
      </xdr:nvSpPr>
      <xdr:spPr>
        <a:xfrm>
          <a:off x="19900900" y="66037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143273</xdr:rowOff>
    </xdr:from>
    <xdr:ext cx="469744" cy="259045"/>
    <xdr:sp macro="" textlink="">
      <xdr:nvSpPr>
        <xdr:cNvPr id="489" name="【認定こども園・幼稚園・保育所】&#10;一人当たり面積該当値テキスト"/>
        <xdr:cNvSpPr txBox="1"/>
      </xdr:nvSpPr>
      <xdr:spPr>
        <a:xfrm>
          <a:off x="19989800" y="658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90" name="楕円 489"/>
        <xdr:cNvSpPr/>
      </xdr:nvSpPr>
      <xdr:spPr>
        <a:xfrm>
          <a:off x="19157950" y="6629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44196</xdr:rowOff>
    </xdr:from>
    <xdr:to>
      <xdr:col>116</xdr:col>
      <xdr:colOff>63500</xdr:colOff>
      <xdr:row>40</xdr:row>
      <xdr:rowOff>76200</xdr:rowOff>
    </xdr:to>
    <xdr:cxnSp macro="">
      <xdr:nvCxnSpPr>
        <xdr:cNvPr id="491" name="直線コネクタ 490"/>
        <xdr:cNvCxnSpPr/>
      </xdr:nvCxnSpPr>
      <xdr:spPr>
        <a:xfrm flipV="1">
          <a:off x="19202400" y="6648196"/>
          <a:ext cx="7493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27686</xdr:rowOff>
    </xdr:from>
    <xdr:to>
      <xdr:col>107</xdr:col>
      <xdr:colOff>101600</xdr:colOff>
      <xdr:row>40</xdr:row>
      <xdr:rowOff>129286</xdr:rowOff>
    </xdr:to>
    <xdr:sp macro="" textlink="">
      <xdr:nvSpPr>
        <xdr:cNvPr id="492" name="楕円 491"/>
        <xdr:cNvSpPr/>
      </xdr:nvSpPr>
      <xdr:spPr>
        <a:xfrm>
          <a:off x="18345150" y="66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78486</xdr:rowOff>
    </xdr:to>
    <xdr:cxnSp macro="">
      <xdr:nvCxnSpPr>
        <xdr:cNvPr id="493" name="直線コネクタ 492"/>
        <xdr:cNvCxnSpPr/>
      </xdr:nvCxnSpPr>
      <xdr:spPr>
        <a:xfrm flipV="1">
          <a:off x="18395950" y="6680200"/>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494" name="楕円 493"/>
        <xdr:cNvSpPr/>
      </xdr:nvSpPr>
      <xdr:spPr>
        <a:xfrm>
          <a:off x="17551400" y="66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78486</xdr:rowOff>
    </xdr:from>
    <xdr:to>
      <xdr:col>107</xdr:col>
      <xdr:colOff>50800</xdr:colOff>
      <xdr:row>40</xdr:row>
      <xdr:rowOff>80772</xdr:rowOff>
    </xdr:to>
    <xdr:cxnSp macro="">
      <xdr:nvCxnSpPr>
        <xdr:cNvPr id="495" name="直線コネクタ 494"/>
        <xdr:cNvCxnSpPr/>
      </xdr:nvCxnSpPr>
      <xdr:spPr>
        <a:xfrm flipV="1">
          <a:off x="17602200" y="6682486"/>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32258</xdr:rowOff>
    </xdr:from>
    <xdr:to>
      <xdr:col>98</xdr:col>
      <xdr:colOff>38100</xdr:colOff>
      <xdr:row>40</xdr:row>
      <xdr:rowOff>133858</xdr:rowOff>
    </xdr:to>
    <xdr:sp macro="" textlink="">
      <xdr:nvSpPr>
        <xdr:cNvPr id="496" name="楕円 495"/>
        <xdr:cNvSpPr/>
      </xdr:nvSpPr>
      <xdr:spPr>
        <a:xfrm>
          <a:off x="16757650" y="66362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80772</xdr:rowOff>
    </xdr:from>
    <xdr:to>
      <xdr:col>102</xdr:col>
      <xdr:colOff>114300</xdr:colOff>
      <xdr:row>40</xdr:row>
      <xdr:rowOff>83058</xdr:rowOff>
    </xdr:to>
    <xdr:cxnSp macro="">
      <xdr:nvCxnSpPr>
        <xdr:cNvPr id="497" name="直線コネクタ 496"/>
        <xdr:cNvCxnSpPr/>
      </xdr:nvCxnSpPr>
      <xdr:spPr>
        <a:xfrm flipV="1">
          <a:off x="16802100" y="6684772"/>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8" name="n_1aveValue【認定こども園・幼稚園・保育所】&#10;一人当たり面積"/>
        <xdr:cNvSpPr txBox="1"/>
      </xdr:nvSpPr>
      <xdr:spPr>
        <a:xfrm>
          <a:off x="18980227" y="620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9" name="n_2aveValue【認定こども園・幼稚園・保育所】&#10;一人当たり面積"/>
        <xdr:cNvSpPr txBox="1"/>
      </xdr:nvSpPr>
      <xdr:spPr>
        <a:xfrm>
          <a:off x="18180127" y="62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500" name="n_3aveValue【認定こども園・幼稚園・保育所】&#10;一人当たり面積"/>
        <xdr:cNvSpPr txBox="1"/>
      </xdr:nvSpPr>
      <xdr:spPr>
        <a:xfrm>
          <a:off x="17386377" y="623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1" name="n_4aveValue【認定こども園・幼稚園・保育所】&#10;一人当たり面積"/>
        <xdr:cNvSpPr txBox="1"/>
      </xdr:nvSpPr>
      <xdr:spPr>
        <a:xfrm>
          <a:off x="165926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02" name="n_1mainValue【認定こども園・幼稚園・保育所】&#10;一人当たり面積"/>
        <xdr:cNvSpPr txBox="1"/>
      </xdr:nvSpPr>
      <xdr:spPr>
        <a:xfrm>
          <a:off x="189802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120413</xdr:rowOff>
    </xdr:from>
    <xdr:ext cx="469744" cy="259045"/>
    <xdr:sp macro="" textlink="">
      <xdr:nvSpPr>
        <xdr:cNvPr id="503" name="n_2mainValue【認定こども園・幼稚園・保育所】&#10;一人当たり面積"/>
        <xdr:cNvSpPr txBox="1"/>
      </xdr:nvSpPr>
      <xdr:spPr>
        <a:xfrm>
          <a:off x="18180127"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504" name="n_3mainValue【認定こども園・幼稚園・保育所】&#10;一人当たり面積"/>
        <xdr:cNvSpPr txBox="1"/>
      </xdr:nvSpPr>
      <xdr:spPr>
        <a:xfrm>
          <a:off x="17386377" y="672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124985</xdr:rowOff>
    </xdr:from>
    <xdr:ext cx="469744" cy="259045"/>
    <xdr:sp macro="" textlink="">
      <xdr:nvSpPr>
        <xdr:cNvPr id="505" name="n_4mainValue【認定こども園・幼稚園・保育所】&#10;一人当たり面積"/>
        <xdr:cNvSpPr txBox="1"/>
      </xdr:nvSpPr>
      <xdr:spPr>
        <a:xfrm>
          <a:off x="16592627" y="672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1207750" y="10566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8" name="テキスト ボックス 517"/>
        <xdr:cNvSpPr txBox="1"/>
      </xdr:nvSpPr>
      <xdr:spPr>
        <a:xfrm>
          <a:off x="107977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1207750" y="1012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08427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1207750" y="969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08427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1207750" y="924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08427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8" name="直線コネクタ 527"/>
        <xdr:cNvCxnSpPr/>
      </xdr:nvCxnSpPr>
      <xdr:spPr>
        <a:xfrm flipV="1">
          <a:off x="14699614" y="9169654"/>
          <a:ext cx="0" cy="11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9" name="【学校施設】&#10;有形固定資産減価償却率最小値テキスト"/>
        <xdr:cNvSpPr txBox="1"/>
      </xdr:nvSpPr>
      <xdr:spPr>
        <a:xfrm>
          <a:off x="14738350"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30" name="直線コネクタ 529"/>
        <xdr:cNvCxnSpPr/>
      </xdr:nvCxnSpPr>
      <xdr:spPr>
        <a:xfrm>
          <a:off x="14611350" y="10300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1" name="【学校施設】&#10;有形固定資産減価償却率最大値テキスト"/>
        <xdr:cNvSpPr txBox="1"/>
      </xdr:nvSpPr>
      <xdr:spPr>
        <a:xfrm>
          <a:off x="14738350" y="895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2" name="直線コネクタ 531"/>
        <xdr:cNvCxnSpPr/>
      </xdr:nvCxnSpPr>
      <xdr:spPr>
        <a:xfrm>
          <a:off x="14611350" y="91696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33" name="【学校施設】&#10;有形固定資産減価償却率平均値テキスト"/>
        <xdr:cNvSpPr txBox="1"/>
      </xdr:nvSpPr>
      <xdr:spPr>
        <a:xfrm>
          <a:off x="14738350" y="9697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4" name="フローチャート: 判断 533"/>
        <xdr:cNvSpPr/>
      </xdr:nvSpPr>
      <xdr:spPr>
        <a:xfrm>
          <a:off x="14649450" y="97193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5" name="フローチャート: 判断 534"/>
        <xdr:cNvSpPr/>
      </xdr:nvSpPr>
      <xdr:spPr>
        <a:xfrm>
          <a:off x="13887450" y="9685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6" name="フローチャート: 判断 535"/>
        <xdr:cNvSpPr/>
      </xdr:nvSpPr>
      <xdr:spPr>
        <a:xfrm>
          <a:off x="13093700" y="96873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7" name="フローチャート: 判断 536"/>
        <xdr:cNvSpPr/>
      </xdr:nvSpPr>
      <xdr:spPr>
        <a:xfrm>
          <a:off x="12299950" y="96644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8" name="フローチャート: 判断 537"/>
        <xdr:cNvSpPr/>
      </xdr:nvSpPr>
      <xdr:spPr>
        <a:xfrm>
          <a:off x="11487150" y="9650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159512</xdr:rowOff>
    </xdr:from>
    <xdr:to>
      <xdr:col>85</xdr:col>
      <xdr:colOff>177800</xdr:colOff>
      <xdr:row>57</xdr:row>
      <xdr:rowOff>89662</xdr:rowOff>
    </xdr:to>
    <xdr:sp macro="" textlink="">
      <xdr:nvSpPr>
        <xdr:cNvPr id="544" name="楕円 543"/>
        <xdr:cNvSpPr/>
      </xdr:nvSpPr>
      <xdr:spPr>
        <a:xfrm>
          <a:off x="14649450" y="94051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10939</xdr:rowOff>
    </xdr:from>
    <xdr:ext cx="405111" cy="259045"/>
    <xdr:sp macro="" textlink="">
      <xdr:nvSpPr>
        <xdr:cNvPr id="545" name="【学校施設】&#10;有形固定資産減価償却率該当値テキスト"/>
        <xdr:cNvSpPr txBox="1"/>
      </xdr:nvSpPr>
      <xdr:spPr>
        <a:xfrm>
          <a:off x="14738350" y="925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93218</xdr:rowOff>
    </xdr:from>
    <xdr:to>
      <xdr:col>81</xdr:col>
      <xdr:colOff>101600</xdr:colOff>
      <xdr:row>58</xdr:row>
      <xdr:rowOff>23368</xdr:rowOff>
    </xdr:to>
    <xdr:sp macro="" textlink="">
      <xdr:nvSpPr>
        <xdr:cNvPr id="546" name="楕円 545"/>
        <xdr:cNvSpPr/>
      </xdr:nvSpPr>
      <xdr:spPr>
        <a:xfrm>
          <a:off x="13887450" y="95039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38862</xdr:rowOff>
    </xdr:from>
    <xdr:to>
      <xdr:col>85</xdr:col>
      <xdr:colOff>127000</xdr:colOff>
      <xdr:row>57</xdr:row>
      <xdr:rowOff>144018</xdr:rowOff>
    </xdr:to>
    <xdr:cxnSp macro="">
      <xdr:nvCxnSpPr>
        <xdr:cNvPr id="547" name="直線コネクタ 546"/>
        <xdr:cNvCxnSpPr/>
      </xdr:nvCxnSpPr>
      <xdr:spPr>
        <a:xfrm flipV="1">
          <a:off x="13938250" y="9449562"/>
          <a:ext cx="762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134366</xdr:rowOff>
    </xdr:from>
    <xdr:to>
      <xdr:col>76</xdr:col>
      <xdr:colOff>165100</xdr:colOff>
      <xdr:row>58</xdr:row>
      <xdr:rowOff>64516</xdr:rowOff>
    </xdr:to>
    <xdr:sp macro="" textlink="">
      <xdr:nvSpPr>
        <xdr:cNvPr id="548" name="楕円 547"/>
        <xdr:cNvSpPr/>
      </xdr:nvSpPr>
      <xdr:spPr>
        <a:xfrm>
          <a:off x="13093700" y="95450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144018</xdr:rowOff>
    </xdr:from>
    <xdr:to>
      <xdr:col>81</xdr:col>
      <xdr:colOff>50800</xdr:colOff>
      <xdr:row>58</xdr:row>
      <xdr:rowOff>13716</xdr:rowOff>
    </xdr:to>
    <xdr:cxnSp macro="">
      <xdr:nvCxnSpPr>
        <xdr:cNvPr id="549" name="直線コネクタ 548"/>
        <xdr:cNvCxnSpPr/>
      </xdr:nvCxnSpPr>
      <xdr:spPr>
        <a:xfrm flipV="1">
          <a:off x="13144500" y="9554718"/>
          <a:ext cx="7937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164084</xdr:rowOff>
    </xdr:from>
    <xdr:to>
      <xdr:col>72</xdr:col>
      <xdr:colOff>38100</xdr:colOff>
      <xdr:row>58</xdr:row>
      <xdr:rowOff>94234</xdr:rowOff>
    </xdr:to>
    <xdr:sp macro="" textlink="">
      <xdr:nvSpPr>
        <xdr:cNvPr id="550" name="楕円 549"/>
        <xdr:cNvSpPr/>
      </xdr:nvSpPr>
      <xdr:spPr>
        <a:xfrm>
          <a:off x="12299950" y="95747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xdr:rowOff>
    </xdr:from>
    <xdr:to>
      <xdr:col>76</xdr:col>
      <xdr:colOff>114300</xdr:colOff>
      <xdr:row>58</xdr:row>
      <xdr:rowOff>43434</xdr:rowOff>
    </xdr:to>
    <xdr:cxnSp macro="">
      <xdr:nvCxnSpPr>
        <xdr:cNvPr id="551" name="直線コネクタ 550"/>
        <xdr:cNvCxnSpPr/>
      </xdr:nvCxnSpPr>
      <xdr:spPr>
        <a:xfrm flipV="1">
          <a:off x="12344400" y="9589516"/>
          <a:ext cx="8001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129794</xdr:rowOff>
    </xdr:from>
    <xdr:to>
      <xdr:col>67</xdr:col>
      <xdr:colOff>101600</xdr:colOff>
      <xdr:row>58</xdr:row>
      <xdr:rowOff>59944</xdr:rowOff>
    </xdr:to>
    <xdr:sp macro="" textlink="">
      <xdr:nvSpPr>
        <xdr:cNvPr id="552" name="楕円 551"/>
        <xdr:cNvSpPr/>
      </xdr:nvSpPr>
      <xdr:spPr>
        <a:xfrm>
          <a:off x="11487150" y="95404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9144</xdr:rowOff>
    </xdr:from>
    <xdr:to>
      <xdr:col>71</xdr:col>
      <xdr:colOff>177800</xdr:colOff>
      <xdr:row>58</xdr:row>
      <xdr:rowOff>43434</xdr:rowOff>
    </xdr:to>
    <xdr:cxnSp macro="">
      <xdr:nvCxnSpPr>
        <xdr:cNvPr id="553" name="直線コネクタ 552"/>
        <xdr:cNvCxnSpPr/>
      </xdr:nvCxnSpPr>
      <xdr:spPr>
        <a:xfrm>
          <a:off x="11537950" y="9584944"/>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4" name="n_1aveValue【学校施設】&#10;有形固定資産減価償却率"/>
        <xdr:cNvSpPr txBox="1"/>
      </xdr:nvSpPr>
      <xdr:spPr>
        <a:xfrm>
          <a:off x="1374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5" name="n_2aveValue【学校施設】&#10;有形固定資産減価償却率"/>
        <xdr:cNvSpPr txBox="1"/>
      </xdr:nvSpPr>
      <xdr:spPr>
        <a:xfrm>
          <a:off x="1296099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56" name="n_3aveValue【学校施設】&#10;有形固定資産減価償却率"/>
        <xdr:cNvSpPr txBox="1"/>
      </xdr:nvSpPr>
      <xdr:spPr>
        <a:xfrm>
          <a:off x="121672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7" name="n_4aveValue【学校施設】&#10;有形固定資産減価償却率"/>
        <xdr:cNvSpPr txBox="1"/>
      </xdr:nvSpPr>
      <xdr:spPr>
        <a:xfrm>
          <a:off x="11354444" y="974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39895</xdr:rowOff>
    </xdr:from>
    <xdr:ext cx="405111" cy="259045"/>
    <xdr:sp macro="" textlink="">
      <xdr:nvSpPr>
        <xdr:cNvPr id="558" name="n_1mainValue【学校施設】&#10;有形固定資産減価償却率"/>
        <xdr:cNvSpPr txBox="1"/>
      </xdr:nvSpPr>
      <xdr:spPr>
        <a:xfrm>
          <a:off x="13742044" y="928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81043</xdr:rowOff>
    </xdr:from>
    <xdr:ext cx="405111" cy="259045"/>
    <xdr:sp macro="" textlink="">
      <xdr:nvSpPr>
        <xdr:cNvPr id="559" name="n_2mainValue【学校施設】&#10;有形固定資産減価償却率"/>
        <xdr:cNvSpPr txBox="1"/>
      </xdr:nvSpPr>
      <xdr:spPr>
        <a:xfrm>
          <a:off x="12960994" y="9326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110761</xdr:rowOff>
    </xdr:from>
    <xdr:ext cx="405111" cy="259045"/>
    <xdr:sp macro="" textlink="">
      <xdr:nvSpPr>
        <xdr:cNvPr id="560" name="n_3mainValue【学校施設】&#10;有形固定資産減価償却率"/>
        <xdr:cNvSpPr txBox="1"/>
      </xdr:nvSpPr>
      <xdr:spPr>
        <a:xfrm>
          <a:off x="12167244" y="9356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76471</xdr:rowOff>
    </xdr:from>
    <xdr:ext cx="405111" cy="259045"/>
    <xdr:sp macro="" textlink="">
      <xdr:nvSpPr>
        <xdr:cNvPr id="561" name="n_4mainValue【学校施設】&#10;有形固定資産減価償却率"/>
        <xdr:cNvSpPr txBox="1"/>
      </xdr:nvSpPr>
      <xdr:spPr>
        <a:xfrm>
          <a:off x="11354444" y="9322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3" name="テキスト ボックス 582"/>
        <xdr:cNvSpPr txBox="1"/>
      </xdr:nvSpPr>
      <xdr:spPr>
        <a:xfrm>
          <a:off x="15985051" y="867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5" name="直線コネクタ 584"/>
        <xdr:cNvCxnSpPr/>
      </xdr:nvCxnSpPr>
      <xdr:spPr>
        <a:xfrm flipV="1">
          <a:off x="19951064" y="9246044"/>
          <a:ext cx="0" cy="118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6" name="【学校施設】&#10;一人当たり面積最小値テキスト"/>
        <xdr:cNvSpPr txBox="1"/>
      </xdr:nvSpPr>
      <xdr:spPr>
        <a:xfrm>
          <a:off x="19989800" y="1043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7" name="直線コネクタ 586"/>
        <xdr:cNvCxnSpPr/>
      </xdr:nvCxnSpPr>
      <xdr:spPr>
        <a:xfrm>
          <a:off x="19881850" y="10433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8" name="【学校施設】&#10;一人当たり面積最大値テキスト"/>
        <xdr:cNvSpPr txBox="1"/>
      </xdr:nvSpPr>
      <xdr:spPr>
        <a:xfrm>
          <a:off x="19989800" y="902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9" name="直線コネクタ 588"/>
        <xdr:cNvCxnSpPr/>
      </xdr:nvCxnSpPr>
      <xdr:spPr>
        <a:xfrm>
          <a:off x="19881850" y="92460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90" name="【学校施設】&#10;一人当たり面積平均値テキスト"/>
        <xdr:cNvSpPr txBox="1"/>
      </xdr:nvSpPr>
      <xdr:spPr>
        <a:xfrm>
          <a:off x="19989800" y="10024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1" name="フローチャート: 判断 590"/>
        <xdr:cNvSpPr/>
      </xdr:nvSpPr>
      <xdr:spPr>
        <a:xfrm>
          <a:off x="19900900" y="10166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2" name="フローチャート: 判断 591"/>
        <xdr:cNvSpPr/>
      </xdr:nvSpPr>
      <xdr:spPr>
        <a:xfrm>
          <a:off x="19157950" y="101698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3" name="フローチャート: 判断 592"/>
        <xdr:cNvSpPr/>
      </xdr:nvSpPr>
      <xdr:spPr>
        <a:xfrm>
          <a:off x="18345150" y="101702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4" name="フローチャート: 判断 593"/>
        <xdr:cNvSpPr/>
      </xdr:nvSpPr>
      <xdr:spPr>
        <a:xfrm>
          <a:off x="17551400" y="10177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5" name="フローチャート: 判断 594"/>
        <xdr:cNvSpPr/>
      </xdr:nvSpPr>
      <xdr:spPr>
        <a:xfrm>
          <a:off x="16757650" y="10180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150940</xdr:rowOff>
    </xdr:from>
    <xdr:to>
      <xdr:col>116</xdr:col>
      <xdr:colOff>114300</xdr:colOff>
      <xdr:row>62</xdr:row>
      <xdr:rowOff>81090</xdr:rowOff>
    </xdr:to>
    <xdr:sp macro="" textlink="">
      <xdr:nvSpPr>
        <xdr:cNvPr id="601" name="楕円 600"/>
        <xdr:cNvSpPr/>
      </xdr:nvSpPr>
      <xdr:spPr>
        <a:xfrm>
          <a:off x="19900900" y="10222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129367</xdr:rowOff>
    </xdr:from>
    <xdr:ext cx="469744" cy="259045"/>
    <xdr:sp macro="" textlink="">
      <xdr:nvSpPr>
        <xdr:cNvPr id="602" name="【学校施設】&#10;一人当たり面積該当値テキスト"/>
        <xdr:cNvSpPr txBox="1"/>
      </xdr:nvSpPr>
      <xdr:spPr>
        <a:xfrm>
          <a:off x="19989800" y="1020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63881</xdr:rowOff>
    </xdr:from>
    <xdr:to>
      <xdr:col>112</xdr:col>
      <xdr:colOff>38100</xdr:colOff>
      <xdr:row>61</xdr:row>
      <xdr:rowOff>165481</xdr:rowOff>
    </xdr:to>
    <xdr:sp macro="" textlink="">
      <xdr:nvSpPr>
        <xdr:cNvPr id="603" name="楕円 602"/>
        <xdr:cNvSpPr/>
      </xdr:nvSpPr>
      <xdr:spPr>
        <a:xfrm>
          <a:off x="19157950" y="101349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114681</xdr:rowOff>
    </xdr:from>
    <xdr:to>
      <xdr:col>116</xdr:col>
      <xdr:colOff>63500</xdr:colOff>
      <xdr:row>62</xdr:row>
      <xdr:rowOff>30290</xdr:rowOff>
    </xdr:to>
    <xdr:cxnSp macro="">
      <xdr:nvCxnSpPr>
        <xdr:cNvPr id="604" name="直線コネクタ 603"/>
        <xdr:cNvCxnSpPr/>
      </xdr:nvCxnSpPr>
      <xdr:spPr>
        <a:xfrm>
          <a:off x="19202400" y="10185781"/>
          <a:ext cx="749300" cy="8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128842</xdr:rowOff>
    </xdr:from>
    <xdr:to>
      <xdr:col>107</xdr:col>
      <xdr:colOff>101600</xdr:colOff>
      <xdr:row>62</xdr:row>
      <xdr:rowOff>58992</xdr:rowOff>
    </xdr:to>
    <xdr:sp macro="" textlink="">
      <xdr:nvSpPr>
        <xdr:cNvPr id="605" name="楕円 604"/>
        <xdr:cNvSpPr/>
      </xdr:nvSpPr>
      <xdr:spPr>
        <a:xfrm>
          <a:off x="18345150" y="101999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114681</xdr:rowOff>
    </xdr:from>
    <xdr:to>
      <xdr:col>111</xdr:col>
      <xdr:colOff>177800</xdr:colOff>
      <xdr:row>62</xdr:row>
      <xdr:rowOff>8192</xdr:rowOff>
    </xdr:to>
    <xdr:cxnSp macro="">
      <xdr:nvCxnSpPr>
        <xdr:cNvPr id="606" name="直線コネクタ 605"/>
        <xdr:cNvCxnSpPr/>
      </xdr:nvCxnSpPr>
      <xdr:spPr>
        <a:xfrm flipV="1">
          <a:off x="18395950" y="10185781"/>
          <a:ext cx="806450" cy="5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132842</xdr:rowOff>
    </xdr:from>
    <xdr:to>
      <xdr:col>102</xdr:col>
      <xdr:colOff>165100</xdr:colOff>
      <xdr:row>62</xdr:row>
      <xdr:rowOff>62992</xdr:rowOff>
    </xdr:to>
    <xdr:sp macro="" textlink="">
      <xdr:nvSpPr>
        <xdr:cNvPr id="607" name="楕円 606"/>
        <xdr:cNvSpPr/>
      </xdr:nvSpPr>
      <xdr:spPr>
        <a:xfrm>
          <a:off x="17551400" y="102039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8192</xdr:rowOff>
    </xdr:from>
    <xdr:to>
      <xdr:col>107</xdr:col>
      <xdr:colOff>50800</xdr:colOff>
      <xdr:row>62</xdr:row>
      <xdr:rowOff>12192</xdr:rowOff>
    </xdr:to>
    <xdr:cxnSp macro="">
      <xdr:nvCxnSpPr>
        <xdr:cNvPr id="608" name="直線コネクタ 607"/>
        <xdr:cNvCxnSpPr/>
      </xdr:nvCxnSpPr>
      <xdr:spPr>
        <a:xfrm flipV="1">
          <a:off x="17602200" y="10244392"/>
          <a:ext cx="79375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137414</xdr:rowOff>
    </xdr:from>
    <xdr:to>
      <xdr:col>98</xdr:col>
      <xdr:colOff>38100</xdr:colOff>
      <xdr:row>62</xdr:row>
      <xdr:rowOff>67564</xdr:rowOff>
    </xdr:to>
    <xdr:sp macro="" textlink="">
      <xdr:nvSpPr>
        <xdr:cNvPr id="609" name="楕円 608"/>
        <xdr:cNvSpPr/>
      </xdr:nvSpPr>
      <xdr:spPr>
        <a:xfrm>
          <a:off x="16757650" y="102085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12192</xdr:rowOff>
    </xdr:from>
    <xdr:to>
      <xdr:col>102</xdr:col>
      <xdr:colOff>114300</xdr:colOff>
      <xdr:row>62</xdr:row>
      <xdr:rowOff>16764</xdr:rowOff>
    </xdr:to>
    <xdr:cxnSp macro="">
      <xdr:nvCxnSpPr>
        <xdr:cNvPr id="610" name="直線コネクタ 609"/>
        <xdr:cNvCxnSpPr/>
      </xdr:nvCxnSpPr>
      <xdr:spPr>
        <a:xfrm flipV="1">
          <a:off x="16802100" y="10248392"/>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1" name="n_1aveValue【学校施設】&#10;一人当たり面積"/>
        <xdr:cNvSpPr txBox="1"/>
      </xdr:nvSpPr>
      <xdr:spPr>
        <a:xfrm>
          <a:off x="18980227" y="102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2" name="n_2aveValue【学校施設】&#10;一人当たり面積"/>
        <xdr:cNvSpPr txBox="1"/>
      </xdr:nvSpPr>
      <xdr:spPr>
        <a:xfrm>
          <a:off x="18180127" y="995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13" name="n_3aveValue【学校施設】&#10;一人当たり面積"/>
        <xdr:cNvSpPr txBox="1"/>
      </xdr:nvSpPr>
      <xdr:spPr>
        <a:xfrm>
          <a:off x="17386377" y="995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614" name="n_4aveValue【学校施設】&#10;一人当たり面積"/>
        <xdr:cNvSpPr txBox="1"/>
      </xdr:nvSpPr>
      <xdr:spPr>
        <a:xfrm>
          <a:off x="16592627" y="996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10558</xdr:rowOff>
    </xdr:from>
    <xdr:ext cx="469744" cy="259045"/>
    <xdr:sp macro="" textlink="">
      <xdr:nvSpPr>
        <xdr:cNvPr id="615" name="n_1mainValue【学校施設】&#10;一人当たり面積"/>
        <xdr:cNvSpPr txBox="1"/>
      </xdr:nvSpPr>
      <xdr:spPr>
        <a:xfrm>
          <a:off x="18980227"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50119</xdr:rowOff>
    </xdr:from>
    <xdr:ext cx="469744" cy="259045"/>
    <xdr:sp macro="" textlink="">
      <xdr:nvSpPr>
        <xdr:cNvPr id="616" name="n_2mainValue【学校施設】&#10;一人当たり面積"/>
        <xdr:cNvSpPr txBox="1"/>
      </xdr:nvSpPr>
      <xdr:spPr>
        <a:xfrm>
          <a:off x="181801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54119</xdr:rowOff>
    </xdr:from>
    <xdr:ext cx="469744" cy="259045"/>
    <xdr:sp macro="" textlink="">
      <xdr:nvSpPr>
        <xdr:cNvPr id="617" name="n_3mainValue【学校施設】&#10;一人当たり面積"/>
        <xdr:cNvSpPr txBox="1"/>
      </xdr:nvSpPr>
      <xdr:spPr>
        <a:xfrm>
          <a:off x="1738637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58691</xdr:rowOff>
    </xdr:from>
    <xdr:ext cx="469744" cy="259045"/>
    <xdr:sp macro="" textlink="">
      <xdr:nvSpPr>
        <xdr:cNvPr id="618" name="n_4mainValue【学校施設】&#10;一人当たり面積"/>
        <xdr:cNvSpPr txBox="1"/>
      </xdr:nvSpPr>
      <xdr:spPr>
        <a:xfrm>
          <a:off x="165926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4" name="直線コネクタ 643"/>
        <xdr:cNvCxnSpPr/>
      </xdr:nvCxnSpPr>
      <xdr:spPr>
        <a:xfrm flipV="1">
          <a:off x="14699614" y="1294039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児童館】&#10;有形固定資産減価償却率最小値テキスト"/>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7" name="【児童館】&#10;有形固定資産減価償却率最大値テキスト"/>
        <xdr:cNvSpPr txBox="1"/>
      </xdr:nvSpPr>
      <xdr:spPr>
        <a:xfrm>
          <a:off x="14738350" y="12721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8" name="直線コネクタ 647"/>
        <xdr:cNvCxnSpPr/>
      </xdr:nvCxnSpPr>
      <xdr:spPr>
        <a:xfrm>
          <a:off x="14611350" y="12940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49" name="【児童館】&#10;有形固定資産減価償却率平均値テキスト"/>
        <xdr:cNvSpPr txBox="1"/>
      </xdr:nvSpPr>
      <xdr:spPr>
        <a:xfrm>
          <a:off x="14738350" y="13637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50" name="フローチャート: 判断 649"/>
        <xdr:cNvSpPr/>
      </xdr:nvSpPr>
      <xdr:spPr>
        <a:xfrm>
          <a:off x="14649450" y="136593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1" name="フローチャート: 判断 650"/>
        <xdr:cNvSpPr/>
      </xdr:nvSpPr>
      <xdr:spPr>
        <a:xfrm>
          <a:off x="13887450" y="136626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2" name="フローチャート: 判断 651"/>
        <xdr:cNvSpPr/>
      </xdr:nvSpPr>
      <xdr:spPr>
        <a:xfrm>
          <a:off x="13093700" y="136153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3" name="フローチャート: 判断 652"/>
        <xdr:cNvSpPr/>
      </xdr:nvSpPr>
      <xdr:spPr>
        <a:xfrm>
          <a:off x="12299950" y="135761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4" name="フローチャート: 判断 653"/>
        <xdr:cNvSpPr/>
      </xdr:nvSpPr>
      <xdr:spPr>
        <a:xfrm>
          <a:off x="11487150" y="136316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660" name="楕円 659"/>
        <xdr:cNvSpPr/>
      </xdr:nvSpPr>
      <xdr:spPr>
        <a:xfrm>
          <a:off x="14649450" y="136528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137540</xdr:rowOff>
    </xdr:from>
    <xdr:ext cx="405111" cy="259045"/>
    <xdr:sp macro="" textlink="">
      <xdr:nvSpPr>
        <xdr:cNvPr id="661" name="【児童館】&#10;有形固定資産減価償却率該当値テキスト"/>
        <xdr:cNvSpPr txBox="1"/>
      </xdr:nvSpPr>
      <xdr:spPr>
        <a:xfrm>
          <a:off x="14738350" y="1351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142421</xdr:rowOff>
    </xdr:from>
    <xdr:to>
      <xdr:col>81</xdr:col>
      <xdr:colOff>101600</xdr:colOff>
      <xdr:row>83</xdr:row>
      <xdr:rowOff>72571</xdr:rowOff>
    </xdr:to>
    <xdr:sp macro="" textlink="">
      <xdr:nvSpPr>
        <xdr:cNvPr id="662" name="楕円 661"/>
        <xdr:cNvSpPr/>
      </xdr:nvSpPr>
      <xdr:spPr>
        <a:xfrm>
          <a:off x="13887450" y="136806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165463</xdr:rowOff>
    </xdr:from>
    <xdr:to>
      <xdr:col>85</xdr:col>
      <xdr:colOff>127000</xdr:colOff>
      <xdr:row>83</xdr:row>
      <xdr:rowOff>21771</xdr:rowOff>
    </xdr:to>
    <xdr:cxnSp macro="">
      <xdr:nvCxnSpPr>
        <xdr:cNvPr id="663" name="直線コネクタ 662"/>
        <xdr:cNvCxnSpPr/>
      </xdr:nvCxnSpPr>
      <xdr:spPr>
        <a:xfrm flipV="1">
          <a:off x="13938250" y="13703663"/>
          <a:ext cx="7620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119562</xdr:rowOff>
    </xdr:from>
    <xdr:to>
      <xdr:col>76</xdr:col>
      <xdr:colOff>165100</xdr:colOff>
      <xdr:row>83</xdr:row>
      <xdr:rowOff>49712</xdr:rowOff>
    </xdr:to>
    <xdr:sp macro="" textlink="">
      <xdr:nvSpPr>
        <xdr:cNvPr id="664" name="楕円 663"/>
        <xdr:cNvSpPr/>
      </xdr:nvSpPr>
      <xdr:spPr>
        <a:xfrm>
          <a:off x="13093700" y="136577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170362</xdr:rowOff>
    </xdr:from>
    <xdr:to>
      <xdr:col>81</xdr:col>
      <xdr:colOff>50800</xdr:colOff>
      <xdr:row>83</xdr:row>
      <xdr:rowOff>21771</xdr:rowOff>
    </xdr:to>
    <xdr:cxnSp macro="">
      <xdr:nvCxnSpPr>
        <xdr:cNvPr id="665" name="直線コネクタ 664"/>
        <xdr:cNvCxnSpPr/>
      </xdr:nvCxnSpPr>
      <xdr:spPr>
        <a:xfrm>
          <a:off x="13144500" y="13702212"/>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66" name="楕円 665"/>
        <xdr:cNvSpPr/>
      </xdr:nvSpPr>
      <xdr:spPr>
        <a:xfrm>
          <a:off x="12299950" y="135597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72389</xdr:rowOff>
    </xdr:from>
    <xdr:to>
      <xdr:col>76</xdr:col>
      <xdr:colOff>114300</xdr:colOff>
      <xdr:row>82</xdr:row>
      <xdr:rowOff>170362</xdr:rowOff>
    </xdr:to>
    <xdr:cxnSp macro="">
      <xdr:nvCxnSpPr>
        <xdr:cNvPr id="667" name="直線コネクタ 666"/>
        <xdr:cNvCxnSpPr/>
      </xdr:nvCxnSpPr>
      <xdr:spPr>
        <a:xfrm>
          <a:off x="12344400" y="13610589"/>
          <a:ext cx="800100" cy="9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155484</xdr:rowOff>
    </xdr:from>
    <xdr:to>
      <xdr:col>67</xdr:col>
      <xdr:colOff>101600</xdr:colOff>
      <xdr:row>82</xdr:row>
      <xdr:rowOff>85634</xdr:rowOff>
    </xdr:to>
    <xdr:sp macro="" textlink="">
      <xdr:nvSpPr>
        <xdr:cNvPr id="668" name="楕円 667"/>
        <xdr:cNvSpPr/>
      </xdr:nvSpPr>
      <xdr:spPr>
        <a:xfrm>
          <a:off x="11487150" y="135285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34834</xdr:rowOff>
    </xdr:from>
    <xdr:to>
      <xdr:col>71</xdr:col>
      <xdr:colOff>177800</xdr:colOff>
      <xdr:row>82</xdr:row>
      <xdr:rowOff>72389</xdr:rowOff>
    </xdr:to>
    <xdr:cxnSp macro="">
      <xdr:nvCxnSpPr>
        <xdr:cNvPr id="669" name="直線コネクタ 668"/>
        <xdr:cNvCxnSpPr/>
      </xdr:nvCxnSpPr>
      <xdr:spPr>
        <a:xfrm>
          <a:off x="11537950" y="13573034"/>
          <a:ext cx="8064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70" name="n_1aveValue【児童館】&#10;有形固定資産減価償却率"/>
        <xdr:cNvSpPr txBox="1"/>
      </xdr:nvSpPr>
      <xdr:spPr>
        <a:xfrm>
          <a:off x="1374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71" name="n_2aveValue【児童館】&#10;有形固定資産減価償却率"/>
        <xdr:cNvSpPr txBox="1"/>
      </xdr:nvSpPr>
      <xdr:spPr>
        <a:xfrm>
          <a:off x="1296099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130646</xdr:rowOff>
    </xdr:from>
    <xdr:ext cx="405111" cy="259045"/>
    <xdr:sp macro="" textlink="">
      <xdr:nvSpPr>
        <xdr:cNvPr id="672" name="n_3aveValue【児童館】&#10;有形固定資産減価償却率"/>
        <xdr:cNvSpPr txBox="1"/>
      </xdr:nvSpPr>
      <xdr:spPr>
        <a:xfrm>
          <a:off x="12167244" y="13668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73" name="n_4aveValue【児童館】&#10;有形固定資産減価償却率"/>
        <xdr:cNvSpPr txBox="1"/>
      </xdr:nvSpPr>
      <xdr:spPr>
        <a:xfrm>
          <a:off x="11354444" y="137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63698</xdr:rowOff>
    </xdr:from>
    <xdr:ext cx="405111" cy="259045"/>
    <xdr:sp macro="" textlink="">
      <xdr:nvSpPr>
        <xdr:cNvPr id="674" name="n_1mainValue【児童館】&#10;有形固定資産減価償却率"/>
        <xdr:cNvSpPr txBox="1"/>
      </xdr:nvSpPr>
      <xdr:spPr>
        <a:xfrm>
          <a:off x="13742044" y="137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675" name="n_2mainValue【児童館】&#10;有形固定資産減価償却率"/>
        <xdr:cNvSpPr txBox="1"/>
      </xdr:nvSpPr>
      <xdr:spPr>
        <a:xfrm>
          <a:off x="12960994" y="1374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676" name="n_3mainValue【児童館】&#10;有形固定資産減価償却率"/>
        <xdr:cNvSpPr txBox="1"/>
      </xdr:nvSpPr>
      <xdr:spPr>
        <a:xfrm>
          <a:off x="12167244" y="1334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102161</xdr:rowOff>
    </xdr:from>
    <xdr:ext cx="405111" cy="259045"/>
    <xdr:sp macro="" textlink="">
      <xdr:nvSpPr>
        <xdr:cNvPr id="677" name="n_4mainValue【児童館】&#10;有形固定資産減価償却率"/>
        <xdr:cNvSpPr txBox="1"/>
      </xdr:nvSpPr>
      <xdr:spPr>
        <a:xfrm>
          <a:off x="11354444" y="13310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xdr:cNvCxnSpPr/>
      </xdr:nvCxnSpPr>
      <xdr:spPr>
        <a:xfrm>
          <a:off x="164592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xdr:cNvSpPr txBox="1"/>
      </xdr:nvSpPr>
      <xdr:spPr>
        <a:xfrm>
          <a:off x="160491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xdr:cNvCxnSpPr/>
      </xdr:nvCxnSpPr>
      <xdr:spPr>
        <a:xfrm>
          <a:off x="164592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xdr:cNvSpPr txBox="1"/>
      </xdr:nvSpPr>
      <xdr:spPr>
        <a:xfrm>
          <a:off x="1604917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xdr:cNvCxnSpPr/>
      </xdr:nvCxnSpPr>
      <xdr:spPr>
        <a:xfrm>
          <a:off x="164592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xdr:cNvSpPr txBox="1"/>
      </xdr:nvSpPr>
      <xdr:spPr>
        <a:xfrm>
          <a:off x="1604917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xdr:cNvCxnSpPr/>
      </xdr:nvCxnSpPr>
      <xdr:spPr>
        <a:xfrm>
          <a:off x="164592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xdr:cNvSpPr txBox="1"/>
      </xdr:nvSpPr>
      <xdr:spPr>
        <a:xfrm>
          <a:off x="1604917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xdr:cNvCxnSpPr/>
      </xdr:nvCxnSpPr>
      <xdr:spPr>
        <a:xfrm>
          <a:off x="164592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xdr:cNvSpPr txBox="1"/>
      </xdr:nvSpPr>
      <xdr:spPr>
        <a:xfrm>
          <a:off x="1604917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xdr:cNvCxnSpPr/>
      </xdr:nvCxnSpPr>
      <xdr:spPr>
        <a:xfrm>
          <a:off x="164592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xdr:cNvSpPr txBox="1"/>
      </xdr:nvSpPr>
      <xdr:spPr>
        <a:xfrm>
          <a:off x="1604917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3" name="直線コネクタ 702"/>
        <xdr:cNvCxnSpPr/>
      </xdr:nvCxnSpPr>
      <xdr:spPr>
        <a:xfrm flipV="1">
          <a:off x="19951064" y="12959443"/>
          <a:ext cx="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4" name="【児童館】&#10;一人当たり面積最小値テキスト"/>
        <xdr:cNvSpPr txBox="1"/>
      </xdr:nvSpPr>
      <xdr:spPr>
        <a:xfrm>
          <a:off x="19989800" y="1434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5" name="直線コネクタ 704"/>
        <xdr:cNvCxnSpPr/>
      </xdr:nvCxnSpPr>
      <xdr:spPr>
        <a:xfrm>
          <a:off x="19881850" y="14345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6" name="【児童館】&#10;一人当たり面積最大値テキスト"/>
        <xdr:cNvSpPr txBox="1"/>
      </xdr:nvSpPr>
      <xdr:spPr>
        <a:xfrm>
          <a:off x="19989800" y="127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7" name="直線コネクタ 706"/>
        <xdr:cNvCxnSpPr/>
      </xdr:nvCxnSpPr>
      <xdr:spPr>
        <a:xfrm>
          <a:off x="19881850" y="129594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708" name="【児童館】&#10;一人当たり面積平均値テキスト"/>
        <xdr:cNvSpPr txBox="1"/>
      </xdr:nvSpPr>
      <xdr:spPr>
        <a:xfrm>
          <a:off x="19989800" y="13871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9" name="フローチャート: 判断 708"/>
        <xdr:cNvSpPr/>
      </xdr:nvSpPr>
      <xdr:spPr>
        <a:xfrm>
          <a:off x="19900900" y="140135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10" name="フローチャート: 判断 709"/>
        <xdr:cNvSpPr/>
      </xdr:nvSpPr>
      <xdr:spPr>
        <a:xfrm>
          <a:off x="19157950" y="140244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1" name="フローチャート: 判断 710"/>
        <xdr:cNvSpPr/>
      </xdr:nvSpPr>
      <xdr:spPr>
        <a:xfrm>
          <a:off x="18345150" y="139917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2" name="フローチャート: 判断 711"/>
        <xdr:cNvSpPr/>
      </xdr:nvSpPr>
      <xdr:spPr>
        <a:xfrm>
          <a:off x="17551400" y="139917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3" name="フローチャート: 判断 712"/>
        <xdr:cNvSpPr/>
      </xdr:nvSpPr>
      <xdr:spPr>
        <a:xfrm>
          <a:off x="16757650" y="140026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19" name="楕円 718"/>
        <xdr:cNvSpPr/>
      </xdr:nvSpPr>
      <xdr:spPr>
        <a:xfrm>
          <a:off x="19900900" y="140244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134456</xdr:rowOff>
    </xdr:from>
    <xdr:ext cx="469744" cy="259045"/>
    <xdr:sp macro="" textlink="">
      <xdr:nvSpPr>
        <xdr:cNvPr id="720" name="【児童館】&#10;一人当たり面積該当値テキスト"/>
        <xdr:cNvSpPr txBox="1"/>
      </xdr:nvSpPr>
      <xdr:spPr>
        <a:xfrm>
          <a:off x="19989800" y="140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156029</xdr:rowOff>
    </xdr:from>
    <xdr:to>
      <xdr:col>112</xdr:col>
      <xdr:colOff>38100</xdr:colOff>
      <xdr:row>85</xdr:row>
      <xdr:rowOff>86179</xdr:rowOff>
    </xdr:to>
    <xdr:sp macro="" textlink="">
      <xdr:nvSpPr>
        <xdr:cNvPr id="721" name="楕円 720"/>
        <xdr:cNvSpPr/>
      </xdr:nvSpPr>
      <xdr:spPr>
        <a:xfrm>
          <a:off x="19157950" y="140244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35379</xdr:rowOff>
    </xdr:from>
    <xdr:to>
      <xdr:col>116</xdr:col>
      <xdr:colOff>63500</xdr:colOff>
      <xdr:row>85</xdr:row>
      <xdr:rowOff>35379</xdr:rowOff>
    </xdr:to>
    <xdr:cxnSp macro="">
      <xdr:nvCxnSpPr>
        <xdr:cNvPr id="722" name="直線コネクタ 721"/>
        <xdr:cNvCxnSpPr/>
      </xdr:nvCxnSpPr>
      <xdr:spPr>
        <a:xfrm>
          <a:off x="19202400" y="1406887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58057</xdr:rowOff>
    </xdr:from>
    <xdr:to>
      <xdr:col>107</xdr:col>
      <xdr:colOff>101600</xdr:colOff>
      <xdr:row>84</xdr:row>
      <xdr:rowOff>159657</xdr:rowOff>
    </xdr:to>
    <xdr:sp macro="" textlink="">
      <xdr:nvSpPr>
        <xdr:cNvPr id="723" name="楕円 722"/>
        <xdr:cNvSpPr/>
      </xdr:nvSpPr>
      <xdr:spPr>
        <a:xfrm>
          <a:off x="18345150" y="139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108857</xdr:rowOff>
    </xdr:from>
    <xdr:to>
      <xdr:col>111</xdr:col>
      <xdr:colOff>177800</xdr:colOff>
      <xdr:row>85</xdr:row>
      <xdr:rowOff>35379</xdr:rowOff>
    </xdr:to>
    <xdr:cxnSp macro="">
      <xdr:nvCxnSpPr>
        <xdr:cNvPr id="724" name="直線コネクタ 723"/>
        <xdr:cNvCxnSpPr/>
      </xdr:nvCxnSpPr>
      <xdr:spPr>
        <a:xfrm>
          <a:off x="18395950" y="13977257"/>
          <a:ext cx="806450"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725" name="楕円 724"/>
        <xdr:cNvSpPr/>
      </xdr:nvSpPr>
      <xdr:spPr>
        <a:xfrm>
          <a:off x="17551400" y="140353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108857</xdr:rowOff>
    </xdr:from>
    <xdr:to>
      <xdr:col>107</xdr:col>
      <xdr:colOff>50800</xdr:colOff>
      <xdr:row>85</xdr:row>
      <xdr:rowOff>46264</xdr:rowOff>
    </xdr:to>
    <xdr:cxnSp macro="">
      <xdr:nvCxnSpPr>
        <xdr:cNvPr id="726" name="直線コネクタ 725"/>
        <xdr:cNvCxnSpPr/>
      </xdr:nvCxnSpPr>
      <xdr:spPr>
        <a:xfrm flipV="1">
          <a:off x="17602200" y="13977257"/>
          <a:ext cx="793750" cy="10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166914</xdr:rowOff>
    </xdr:from>
    <xdr:to>
      <xdr:col>98</xdr:col>
      <xdr:colOff>38100</xdr:colOff>
      <xdr:row>85</xdr:row>
      <xdr:rowOff>97064</xdr:rowOff>
    </xdr:to>
    <xdr:sp macro="" textlink="">
      <xdr:nvSpPr>
        <xdr:cNvPr id="727" name="楕円 726"/>
        <xdr:cNvSpPr/>
      </xdr:nvSpPr>
      <xdr:spPr>
        <a:xfrm>
          <a:off x="16757650" y="140353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46264</xdr:rowOff>
    </xdr:to>
    <xdr:cxnSp macro="">
      <xdr:nvCxnSpPr>
        <xdr:cNvPr id="728" name="直線コネクタ 727"/>
        <xdr:cNvCxnSpPr/>
      </xdr:nvCxnSpPr>
      <xdr:spPr>
        <a:xfrm>
          <a:off x="16802100" y="140797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729" name="n_1aveValue【児童館】&#10;一人当たり面積"/>
        <xdr:cNvSpPr txBox="1"/>
      </xdr:nvSpPr>
      <xdr:spPr>
        <a:xfrm>
          <a:off x="18980227" y="1411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30" name="n_2aveValue【児童館】&#10;一人当たり面積"/>
        <xdr:cNvSpPr txBox="1"/>
      </xdr:nvSpPr>
      <xdr:spPr>
        <a:xfrm>
          <a:off x="18180127" y="1407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731" name="n_3aveValue【児童館】&#10;一人当たり面積"/>
        <xdr:cNvSpPr txBox="1"/>
      </xdr:nvSpPr>
      <xdr:spPr>
        <a:xfrm>
          <a:off x="17386377" y="1377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2" name="n_4aveValue【児童館】&#10;一人当たり面積"/>
        <xdr:cNvSpPr txBox="1"/>
      </xdr:nvSpPr>
      <xdr:spPr>
        <a:xfrm>
          <a:off x="16592627" y="1378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102706</xdr:rowOff>
    </xdr:from>
    <xdr:ext cx="469744" cy="259045"/>
    <xdr:sp macro="" textlink="">
      <xdr:nvSpPr>
        <xdr:cNvPr id="733" name="n_1mainValue【児童館】&#10;一人当たり面積"/>
        <xdr:cNvSpPr txBox="1"/>
      </xdr:nvSpPr>
      <xdr:spPr>
        <a:xfrm>
          <a:off x="18980227" y="1380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4734</xdr:rowOff>
    </xdr:from>
    <xdr:ext cx="469744" cy="259045"/>
    <xdr:sp macro="" textlink="">
      <xdr:nvSpPr>
        <xdr:cNvPr id="734" name="n_2mainValue【児童館】&#10;一人当たり面積"/>
        <xdr:cNvSpPr txBox="1"/>
      </xdr:nvSpPr>
      <xdr:spPr>
        <a:xfrm>
          <a:off x="18180127" y="137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735" name="n_3mainValue【児童館】&#10;一人当たり面積"/>
        <xdr:cNvSpPr txBox="1"/>
      </xdr:nvSpPr>
      <xdr:spPr>
        <a:xfrm>
          <a:off x="17386377" y="1412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736" name="n_4mainValue【児童館】&#10;一人当たり面積"/>
        <xdr:cNvSpPr txBox="1"/>
      </xdr:nvSpPr>
      <xdr:spPr>
        <a:xfrm>
          <a:off x="16592627" y="1412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1" name="直線コネクタ 760"/>
        <xdr:cNvCxnSpPr/>
      </xdr:nvCxnSpPr>
      <xdr:spPr>
        <a:xfrm flipV="1">
          <a:off x="14699614" y="165106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2" name="【公民館】&#10;有形固定資産減価償却率最小値テキスト"/>
        <xdr:cNvSpPr txBox="1"/>
      </xdr:nvSpPr>
      <xdr:spPr>
        <a:xfrm>
          <a:off x="1473835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3" name="直線コネクタ 762"/>
        <xdr:cNvCxnSpPr/>
      </xdr:nvCxnSpPr>
      <xdr:spPr>
        <a:xfrm>
          <a:off x="146113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4" name="【公民館】&#10;有形固定資産減価償却率最大値テキスト"/>
        <xdr:cNvSpPr txBox="1"/>
      </xdr:nvSpPr>
      <xdr:spPr>
        <a:xfrm>
          <a:off x="14738350" y="1629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5" name="直線コネクタ 764"/>
        <xdr:cNvCxnSpPr/>
      </xdr:nvCxnSpPr>
      <xdr:spPr>
        <a:xfrm>
          <a:off x="14611350" y="16510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766" name="【公民館】&#10;有形固定資産減価償却率平均値テキスト"/>
        <xdr:cNvSpPr txBox="1"/>
      </xdr:nvSpPr>
      <xdr:spPr>
        <a:xfrm>
          <a:off x="14738350" y="17261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7" name="フローチャート: 判断 766"/>
        <xdr:cNvSpPr/>
      </xdr:nvSpPr>
      <xdr:spPr>
        <a:xfrm>
          <a:off x="14649450" y="17283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8" name="フローチャート: 判断 767"/>
        <xdr:cNvSpPr/>
      </xdr:nvSpPr>
      <xdr:spPr>
        <a:xfrm>
          <a:off x="13887450" y="17256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9" name="フローチャート: 判断 768"/>
        <xdr:cNvSpPr/>
      </xdr:nvSpPr>
      <xdr:spPr>
        <a:xfrm>
          <a:off x="13093700" y="1729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70" name="フローチャート: 判断 769"/>
        <xdr:cNvSpPr/>
      </xdr:nvSpPr>
      <xdr:spPr>
        <a:xfrm>
          <a:off x="12299950" y="17291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1" name="フローチャート: 判断 770"/>
        <xdr:cNvSpPr/>
      </xdr:nvSpPr>
      <xdr:spPr>
        <a:xfrm>
          <a:off x="11487150" y="17275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777" name="楕円 776"/>
        <xdr:cNvSpPr/>
      </xdr:nvSpPr>
      <xdr:spPr>
        <a:xfrm>
          <a:off x="14649450" y="172243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76852</xdr:rowOff>
    </xdr:from>
    <xdr:ext cx="405111" cy="259045"/>
    <xdr:sp macro="" textlink="">
      <xdr:nvSpPr>
        <xdr:cNvPr id="778" name="【公民館】&#10;有形固定資産減価償却率該当値テキスト"/>
        <xdr:cNvSpPr txBox="1"/>
      </xdr:nvSpPr>
      <xdr:spPr>
        <a:xfrm>
          <a:off x="14738350" y="1708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27305</xdr:rowOff>
    </xdr:from>
    <xdr:to>
      <xdr:col>81</xdr:col>
      <xdr:colOff>101600</xdr:colOff>
      <xdr:row>106</xdr:row>
      <xdr:rowOff>128905</xdr:rowOff>
    </xdr:to>
    <xdr:sp macro="" textlink="">
      <xdr:nvSpPr>
        <xdr:cNvPr id="779" name="楕円 778"/>
        <xdr:cNvSpPr/>
      </xdr:nvSpPr>
      <xdr:spPr>
        <a:xfrm>
          <a:off x="13887450" y="1752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104775</xdr:rowOff>
    </xdr:from>
    <xdr:to>
      <xdr:col>85</xdr:col>
      <xdr:colOff>127000</xdr:colOff>
      <xdr:row>106</xdr:row>
      <xdr:rowOff>78105</xdr:rowOff>
    </xdr:to>
    <xdr:cxnSp macro="">
      <xdr:nvCxnSpPr>
        <xdr:cNvPr id="780" name="直線コネクタ 779"/>
        <xdr:cNvCxnSpPr/>
      </xdr:nvCxnSpPr>
      <xdr:spPr>
        <a:xfrm flipV="1">
          <a:off x="13938250" y="17275175"/>
          <a:ext cx="762000" cy="3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781" name="楕円 780"/>
        <xdr:cNvSpPr/>
      </xdr:nvSpPr>
      <xdr:spPr>
        <a:xfrm>
          <a:off x="13093700" y="17427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142875</xdr:rowOff>
    </xdr:from>
    <xdr:to>
      <xdr:col>81</xdr:col>
      <xdr:colOff>50800</xdr:colOff>
      <xdr:row>106</xdr:row>
      <xdr:rowOff>78105</xdr:rowOff>
    </xdr:to>
    <xdr:cxnSp macro="">
      <xdr:nvCxnSpPr>
        <xdr:cNvPr id="782" name="直線コネクタ 781"/>
        <xdr:cNvCxnSpPr/>
      </xdr:nvCxnSpPr>
      <xdr:spPr>
        <a:xfrm>
          <a:off x="13144500" y="17478375"/>
          <a:ext cx="79375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783" name="楕円 782"/>
        <xdr:cNvSpPr/>
      </xdr:nvSpPr>
      <xdr:spPr>
        <a:xfrm>
          <a:off x="12299950" y="17418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142875</xdr:rowOff>
    </xdr:to>
    <xdr:cxnSp macro="">
      <xdr:nvCxnSpPr>
        <xdr:cNvPr id="784" name="直線コネクタ 783"/>
        <xdr:cNvCxnSpPr/>
      </xdr:nvCxnSpPr>
      <xdr:spPr>
        <a:xfrm>
          <a:off x="12344400" y="17468850"/>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52070</xdr:rowOff>
    </xdr:from>
    <xdr:to>
      <xdr:col>67</xdr:col>
      <xdr:colOff>101600</xdr:colOff>
      <xdr:row>105</xdr:row>
      <xdr:rowOff>153670</xdr:rowOff>
    </xdr:to>
    <xdr:sp macro="" textlink="">
      <xdr:nvSpPr>
        <xdr:cNvPr id="785" name="楕円 784"/>
        <xdr:cNvSpPr/>
      </xdr:nvSpPr>
      <xdr:spPr>
        <a:xfrm>
          <a:off x="1148715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102870</xdr:rowOff>
    </xdr:from>
    <xdr:to>
      <xdr:col>71</xdr:col>
      <xdr:colOff>177800</xdr:colOff>
      <xdr:row>105</xdr:row>
      <xdr:rowOff>133350</xdr:rowOff>
    </xdr:to>
    <xdr:cxnSp macro="">
      <xdr:nvCxnSpPr>
        <xdr:cNvPr id="786" name="直線コネクタ 785"/>
        <xdr:cNvCxnSpPr/>
      </xdr:nvCxnSpPr>
      <xdr:spPr>
        <a:xfrm>
          <a:off x="11537950" y="1743837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7" name="n_1aveValue【公民館】&#10;有形固定資産減価償却率"/>
        <xdr:cNvSpPr txBox="1"/>
      </xdr:nvSpPr>
      <xdr:spPr>
        <a:xfrm>
          <a:off x="13742044" y="170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8" name="n_2aveValue【公民館】&#10;有形固定資産減価償却率"/>
        <xdr:cNvSpPr txBox="1"/>
      </xdr:nvSpPr>
      <xdr:spPr>
        <a:xfrm>
          <a:off x="12960994"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9" name="n_3aveValue【公民館】&#10;有形固定資産減価償却率"/>
        <xdr:cNvSpPr txBox="1"/>
      </xdr:nvSpPr>
      <xdr:spPr>
        <a:xfrm>
          <a:off x="12167244"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90" name="n_4aveValue【公民館】&#10;有形固定資産減価償却率"/>
        <xdr:cNvSpPr txBox="1"/>
      </xdr:nvSpPr>
      <xdr:spPr>
        <a:xfrm>
          <a:off x="11354444"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120032</xdr:rowOff>
    </xdr:from>
    <xdr:ext cx="405111" cy="259045"/>
    <xdr:sp macro="" textlink="">
      <xdr:nvSpPr>
        <xdr:cNvPr id="791" name="n_1mainValue【公民館】&#10;有形固定資産減価償却率"/>
        <xdr:cNvSpPr txBox="1"/>
      </xdr:nvSpPr>
      <xdr:spPr>
        <a:xfrm>
          <a:off x="13742044" y="176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13352</xdr:rowOff>
    </xdr:from>
    <xdr:ext cx="405111" cy="259045"/>
    <xdr:sp macro="" textlink="">
      <xdr:nvSpPr>
        <xdr:cNvPr id="792" name="n_2mainValue【公民館】&#10;有形固定資産減価償却率"/>
        <xdr:cNvSpPr txBox="1"/>
      </xdr:nvSpPr>
      <xdr:spPr>
        <a:xfrm>
          <a:off x="12960994" y="1751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793" name="n_3mainValue【公民館】&#10;有形固定資産減価償却率"/>
        <xdr:cNvSpPr txBox="1"/>
      </xdr:nvSpPr>
      <xdr:spPr>
        <a:xfrm>
          <a:off x="121672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144797</xdr:rowOff>
    </xdr:from>
    <xdr:ext cx="405111" cy="259045"/>
    <xdr:sp macro="" textlink="">
      <xdr:nvSpPr>
        <xdr:cNvPr id="794" name="n_4mainValue【公民館】&#10;有形固定資産減価償却率"/>
        <xdr:cNvSpPr txBox="1"/>
      </xdr:nvSpPr>
      <xdr:spPr>
        <a:xfrm>
          <a:off x="11354444"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20" name="直線コネクタ 819"/>
        <xdr:cNvCxnSpPr/>
      </xdr:nvCxnSpPr>
      <xdr:spPr>
        <a:xfrm flipV="1">
          <a:off x="19951064" y="16666211"/>
          <a:ext cx="0" cy="1350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1" name="【公民館】&#10;一人当たり面積最小値テキスト"/>
        <xdr:cNvSpPr txBox="1"/>
      </xdr:nvSpPr>
      <xdr:spPr>
        <a:xfrm>
          <a:off x="19989800" y="1802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2" name="直線コネクタ 821"/>
        <xdr:cNvCxnSpPr/>
      </xdr:nvCxnSpPr>
      <xdr:spPr>
        <a:xfrm>
          <a:off x="19881850" y="18016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3" name="【公民館】&#10;一人当たり面積最大値テキスト"/>
        <xdr:cNvSpPr txBox="1"/>
      </xdr:nvSpPr>
      <xdr:spPr>
        <a:xfrm>
          <a:off x="19989800" y="1644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4" name="直線コネクタ 823"/>
        <xdr:cNvCxnSpPr/>
      </xdr:nvCxnSpPr>
      <xdr:spPr>
        <a:xfrm>
          <a:off x="19881850" y="1666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25" name="【公民館】&#10;一人当たり面積平均値テキスト"/>
        <xdr:cNvSpPr txBox="1"/>
      </xdr:nvSpPr>
      <xdr:spPr>
        <a:xfrm>
          <a:off x="19989800" y="17511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6" name="フローチャート: 判断 825"/>
        <xdr:cNvSpPr/>
      </xdr:nvSpPr>
      <xdr:spPr>
        <a:xfrm>
          <a:off x="19900900" y="176598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7" name="フローチャート: 判断 826"/>
        <xdr:cNvSpPr/>
      </xdr:nvSpPr>
      <xdr:spPr>
        <a:xfrm>
          <a:off x="19157950" y="176419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8" name="フローチャート: 判断 827"/>
        <xdr:cNvSpPr/>
      </xdr:nvSpPr>
      <xdr:spPr>
        <a:xfrm>
          <a:off x="18345150" y="176500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9" name="フローチャート: 判断 828"/>
        <xdr:cNvSpPr/>
      </xdr:nvSpPr>
      <xdr:spPr>
        <a:xfrm>
          <a:off x="17551400" y="176419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30" name="フローチャート: 判断 829"/>
        <xdr:cNvSpPr/>
      </xdr:nvSpPr>
      <xdr:spPr>
        <a:xfrm>
          <a:off x="16757650" y="176517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836" name="楕円 835"/>
        <xdr:cNvSpPr/>
      </xdr:nvSpPr>
      <xdr:spPr>
        <a:xfrm>
          <a:off x="19900900" y="177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837" name="【公民館】&#10;一人当たり面積該当値テキスト"/>
        <xdr:cNvSpPr txBox="1"/>
      </xdr:nvSpPr>
      <xdr:spPr>
        <a:xfrm>
          <a:off x="19989800" y="177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72752</xdr:rowOff>
    </xdr:from>
    <xdr:to>
      <xdr:col>112</xdr:col>
      <xdr:colOff>38100</xdr:colOff>
      <xdr:row>108</xdr:row>
      <xdr:rowOff>2902</xdr:rowOff>
    </xdr:to>
    <xdr:sp macro="" textlink="">
      <xdr:nvSpPr>
        <xdr:cNvPr id="838" name="楕円 837"/>
        <xdr:cNvSpPr/>
      </xdr:nvSpPr>
      <xdr:spPr>
        <a:xfrm>
          <a:off x="19157950" y="177384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113756</xdr:rowOff>
    </xdr:from>
    <xdr:to>
      <xdr:col>116</xdr:col>
      <xdr:colOff>63500</xdr:colOff>
      <xdr:row>107</xdr:row>
      <xdr:rowOff>123552</xdr:rowOff>
    </xdr:to>
    <xdr:cxnSp macro="">
      <xdr:nvCxnSpPr>
        <xdr:cNvPr id="839" name="直線コネクタ 838"/>
        <xdr:cNvCxnSpPr/>
      </xdr:nvCxnSpPr>
      <xdr:spPr>
        <a:xfrm flipV="1">
          <a:off x="19202400" y="17779456"/>
          <a:ext cx="7493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142966</xdr:rowOff>
    </xdr:from>
    <xdr:to>
      <xdr:col>107</xdr:col>
      <xdr:colOff>101600</xdr:colOff>
      <xdr:row>108</xdr:row>
      <xdr:rowOff>73116</xdr:rowOff>
    </xdr:to>
    <xdr:sp macro="" textlink="">
      <xdr:nvSpPr>
        <xdr:cNvPr id="840" name="楕円 839"/>
        <xdr:cNvSpPr/>
      </xdr:nvSpPr>
      <xdr:spPr>
        <a:xfrm>
          <a:off x="18345150" y="178086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123552</xdr:rowOff>
    </xdr:from>
    <xdr:to>
      <xdr:col>111</xdr:col>
      <xdr:colOff>177800</xdr:colOff>
      <xdr:row>108</xdr:row>
      <xdr:rowOff>22316</xdr:rowOff>
    </xdr:to>
    <xdr:cxnSp macro="">
      <xdr:nvCxnSpPr>
        <xdr:cNvPr id="841" name="直線コネクタ 840"/>
        <xdr:cNvCxnSpPr/>
      </xdr:nvCxnSpPr>
      <xdr:spPr>
        <a:xfrm flipV="1">
          <a:off x="18395950" y="17789252"/>
          <a:ext cx="806450" cy="6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133169</xdr:rowOff>
    </xdr:from>
    <xdr:to>
      <xdr:col>102</xdr:col>
      <xdr:colOff>165100</xdr:colOff>
      <xdr:row>108</xdr:row>
      <xdr:rowOff>63319</xdr:rowOff>
    </xdr:to>
    <xdr:sp macro="" textlink="">
      <xdr:nvSpPr>
        <xdr:cNvPr id="842" name="楕円 841"/>
        <xdr:cNvSpPr/>
      </xdr:nvSpPr>
      <xdr:spPr>
        <a:xfrm>
          <a:off x="17551400" y="177988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12519</xdr:rowOff>
    </xdr:from>
    <xdr:to>
      <xdr:col>107</xdr:col>
      <xdr:colOff>50800</xdr:colOff>
      <xdr:row>108</xdr:row>
      <xdr:rowOff>22316</xdr:rowOff>
    </xdr:to>
    <xdr:cxnSp macro="">
      <xdr:nvCxnSpPr>
        <xdr:cNvPr id="843" name="直線コネクタ 842"/>
        <xdr:cNvCxnSpPr/>
      </xdr:nvCxnSpPr>
      <xdr:spPr>
        <a:xfrm>
          <a:off x="17602200" y="17843319"/>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134801</xdr:rowOff>
    </xdr:from>
    <xdr:to>
      <xdr:col>98</xdr:col>
      <xdr:colOff>38100</xdr:colOff>
      <xdr:row>108</xdr:row>
      <xdr:rowOff>64951</xdr:rowOff>
    </xdr:to>
    <xdr:sp macro="" textlink="">
      <xdr:nvSpPr>
        <xdr:cNvPr id="844" name="楕円 843"/>
        <xdr:cNvSpPr/>
      </xdr:nvSpPr>
      <xdr:spPr>
        <a:xfrm>
          <a:off x="16757650" y="178005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12519</xdr:rowOff>
    </xdr:from>
    <xdr:to>
      <xdr:col>102</xdr:col>
      <xdr:colOff>114300</xdr:colOff>
      <xdr:row>108</xdr:row>
      <xdr:rowOff>14151</xdr:rowOff>
    </xdr:to>
    <xdr:cxnSp macro="">
      <xdr:nvCxnSpPr>
        <xdr:cNvPr id="845" name="直線コネクタ 844"/>
        <xdr:cNvCxnSpPr/>
      </xdr:nvCxnSpPr>
      <xdr:spPr>
        <a:xfrm flipV="1">
          <a:off x="16802100" y="17843319"/>
          <a:ext cx="8001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846" name="n_1aveValue【公民館】&#10;一人当たり面積"/>
        <xdr:cNvSpPr txBox="1"/>
      </xdr:nvSpPr>
      <xdr:spPr>
        <a:xfrm>
          <a:off x="18980227" y="1742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7" name="n_2aveValue【公民館】&#10;一人当たり面積"/>
        <xdr:cNvSpPr txBox="1"/>
      </xdr:nvSpPr>
      <xdr:spPr>
        <a:xfrm>
          <a:off x="18180127" y="174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848" name="n_3aveValue【公民館】&#10;一人当たり面積"/>
        <xdr:cNvSpPr txBox="1"/>
      </xdr:nvSpPr>
      <xdr:spPr>
        <a:xfrm>
          <a:off x="17386377" y="1742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9" name="n_4aveValue【公民館】&#10;一人当たり面積"/>
        <xdr:cNvSpPr txBox="1"/>
      </xdr:nvSpPr>
      <xdr:spPr>
        <a:xfrm>
          <a:off x="165926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165479</xdr:rowOff>
    </xdr:from>
    <xdr:ext cx="469744" cy="259045"/>
    <xdr:sp macro="" textlink="">
      <xdr:nvSpPr>
        <xdr:cNvPr id="850" name="n_1mainValue【公民館】&#10;一人当たり面積"/>
        <xdr:cNvSpPr txBox="1"/>
      </xdr:nvSpPr>
      <xdr:spPr>
        <a:xfrm>
          <a:off x="18980227" y="1783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64243</xdr:rowOff>
    </xdr:from>
    <xdr:ext cx="469744" cy="259045"/>
    <xdr:sp macro="" textlink="">
      <xdr:nvSpPr>
        <xdr:cNvPr id="851" name="n_2mainValue【公民館】&#10;一人当たり面積"/>
        <xdr:cNvSpPr txBox="1"/>
      </xdr:nvSpPr>
      <xdr:spPr>
        <a:xfrm>
          <a:off x="18180127" y="178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54446</xdr:rowOff>
    </xdr:from>
    <xdr:ext cx="469744" cy="259045"/>
    <xdr:sp macro="" textlink="">
      <xdr:nvSpPr>
        <xdr:cNvPr id="852" name="n_3mainValue【公民館】&#10;一人当たり面積"/>
        <xdr:cNvSpPr txBox="1"/>
      </xdr:nvSpPr>
      <xdr:spPr>
        <a:xfrm>
          <a:off x="17386377" y="1788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56078</xdr:rowOff>
    </xdr:from>
    <xdr:ext cx="469744" cy="259045"/>
    <xdr:sp macro="" textlink="">
      <xdr:nvSpPr>
        <xdr:cNvPr id="853" name="n_4mainValue【公民館】&#10;一人当たり面積"/>
        <xdr:cNvSpPr txBox="1"/>
      </xdr:nvSpPr>
      <xdr:spPr>
        <a:xfrm>
          <a:off x="16592627" y="1788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有形固定資産減価償却率は、類似団体平均を大きく上回るのは、港湾・漁港である。これは、昭和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年代に取得し、約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年経過し、大規模修繕等も実施していないことにより減価償却が進んでいるためである。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また、公民館については、附属設備の有形固定資産が増加したことにより、前年度と比較して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減少し、全国平均とほぼ同水準となった。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その他の施設では概ね類似団体平均と同水準もしくは下回っているものの、年々老朽化は進んでいる。令和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年度から既存の施設の集約化にかかる事業等を進めており、旧小学校を活用した公共施設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の運用に着手している。今後、廃校の活用や除却、既存施設の長寿命化により、学校施設の有形固定資産減価償却率の減少を見込んでい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一人当たりの面積は、大半の施設で類似団体平均を下回っている。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今後、公共施設等マネジメント計画をもとに老朽化した施設の長寿命化及び除却等を積極的に取り組んでいく。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40,628
38,992
156.60
20,719,981
19,881,887
673,385
11,348,894
19,973,464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384961" y="5369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177665" y="550545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2164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108450" y="673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216400" y="5287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108450" y="5505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216400" y="5861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127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384550" y="6005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57175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77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984250" y="5962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81280</xdr:rowOff>
    </xdr:from>
    <xdr:to>
      <xdr:col>24</xdr:col>
      <xdr:colOff>114300</xdr:colOff>
      <xdr:row>37</xdr:row>
      <xdr:rowOff>11430</xdr:rowOff>
    </xdr:to>
    <xdr:sp macro="" textlink="">
      <xdr:nvSpPr>
        <xdr:cNvPr id="72" name="楕円 71"/>
        <xdr:cNvSpPr/>
      </xdr:nvSpPr>
      <xdr:spPr>
        <a:xfrm>
          <a:off x="4127500" y="6024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3" name="【図書館】&#10;有形固定資産減価償却率該当値テキスト"/>
        <xdr:cNvSpPr txBox="1"/>
      </xdr:nvSpPr>
      <xdr:spPr>
        <a:xfrm>
          <a:off x="42164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4" name="楕円 73"/>
        <xdr:cNvSpPr/>
      </xdr:nvSpPr>
      <xdr:spPr>
        <a:xfrm>
          <a:off x="3384550" y="60375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132080</xdr:rowOff>
    </xdr:from>
    <xdr:to>
      <xdr:col>24</xdr:col>
      <xdr:colOff>63500</xdr:colOff>
      <xdr:row>36</xdr:row>
      <xdr:rowOff>144780</xdr:rowOff>
    </xdr:to>
    <xdr:cxnSp macro="">
      <xdr:nvCxnSpPr>
        <xdr:cNvPr id="75" name="直線コネクタ 74"/>
        <xdr:cNvCxnSpPr/>
      </xdr:nvCxnSpPr>
      <xdr:spPr>
        <a:xfrm flipV="1">
          <a:off x="3429000" y="6075680"/>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67310</xdr:rowOff>
    </xdr:from>
    <xdr:to>
      <xdr:col>15</xdr:col>
      <xdr:colOff>101600</xdr:colOff>
      <xdr:row>36</xdr:row>
      <xdr:rowOff>168910</xdr:rowOff>
    </xdr:to>
    <xdr:sp macro="" textlink="">
      <xdr:nvSpPr>
        <xdr:cNvPr id="76" name="楕円 75"/>
        <xdr:cNvSpPr/>
      </xdr:nvSpPr>
      <xdr:spPr>
        <a:xfrm>
          <a:off x="2571750" y="6010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118110</xdr:rowOff>
    </xdr:from>
    <xdr:to>
      <xdr:col>19</xdr:col>
      <xdr:colOff>177800</xdr:colOff>
      <xdr:row>36</xdr:row>
      <xdr:rowOff>144780</xdr:rowOff>
    </xdr:to>
    <xdr:cxnSp macro="">
      <xdr:nvCxnSpPr>
        <xdr:cNvPr id="77" name="直線コネクタ 76"/>
        <xdr:cNvCxnSpPr/>
      </xdr:nvCxnSpPr>
      <xdr:spPr>
        <a:xfrm>
          <a:off x="2622550" y="606171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76200</xdr:rowOff>
    </xdr:from>
    <xdr:to>
      <xdr:col>10</xdr:col>
      <xdr:colOff>165100</xdr:colOff>
      <xdr:row>37</xdr:row>
      <xdr:rowOff>6350</xdr:rowOff>
    </xdr:to>
    <xdr:sp macro="" textlink="">
      <xdr:nvSpPr>
        <xdr:cNvPr id="78" name="楕円 77"/>
        <xdr:cNvSpPr/>
      </xdr:nvSpPr>
      <xdr:spPr>
        <a:xfrm>
          <a:off x="1778000" y="601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118110</xdr:rowOff>
    </xdr:from>
    <xdr:to>
      <xdr:col>15</xdr:col>
      <xdr:colOff>50800</xdr:colOff>
      <xdr:row>36</xdr:row>
      <xdr:rowOff>127000</xdr:rowOff>
    </xdr:to>
    <xdr:cxnSp macro="">
      <xdr:nvCxnSpPr>
        <xdr:cNvPr id="79" name="直線コネクタ 78"/>
        <xdr:cNvCxnSpPr/>
      </xdr:nvCxnSpPr>
      <xdr:spPr>
        <a:xfrm flipV="1">
          <a:off x="1828800" y="6061710"/>
          <a:ext cx="79375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50800</xdr:rowOff>
    </xdr:from>
    <xdr:to>
      <xdr:col>6</xdr:col>
      <xdr:colOff>38100</xdr:colOff>
      <xdr:row>36</xdr:row>
      <xdr:rowOff>152400</xdr:rowOff>
    </xdr:to>
    <xdr:sp macro="" textlink="">
      <xdr:nvSpPr>
        <xdr:cNvPr id="80" name="楕円 79"/>
        <xdr:cNvSpPr/>
      </xdr:nvSpPr>
      <xdr:spPr>
        <a:xfrm>
          <a:off x="984250" y="5994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101600</xdr:rowOff>
    </xdr:from>
    <xdr:to>
      <xdr:col>10</xdr:col>
      <xdr:colOff>114300</xdr:colOff>
      <xdr:row>36</xdr:row>
      <xdr:rowOff>127000</xdr:rowOff>
    </xdr:to>
    <xdr:cxnSp macro="">
      <xdr:nvCxnSpPr>
        <xdr:cNvPr id="81" name="直線コネクタ 80"/>
        <xdr:cNvCxnSpPr/>
      </xdr:nvCxnSpPr>
      <xdr:spPr>
        <a:xfrm>
          <a:off x="1028700" y="6045200"/>
          <a:ext cx="8001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xdr:cNvSpPr txBox="1"/>
      </xdr:nvSpPr>
      <xdr:spPr>
        <a:xfrm>
          <a:off x="3239144" y="57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xdr:cNvSpPr txBox="1"/>
      </xdr:nvSpPr>
      <xdr:spPr>
        <a:xfrm>
          <a:off x="24390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xdr:cNvSpPr txBox="1"/>
      </xdr:nvSpPr>
      <xdr:spPr>
        <a:xfrm>
          <a:off x="164529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xdr:cNvSpPr txBox="1"/>
      </xdr:nvSpPr>
      <xdr:spPr>
        <a:xfrm>
          <a:off x="851544"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15257</xdr:rowOff>
    </xdr:from>
    <xdr:ext cx="405111" cy="259045"/>
    <xdr:sp macro="" textlink="">
      <xdr:nvSpPr>
        <xdr:cNvPr id="86" name="n_1mainValue【図書館】&#10;有形固定資産減価償却率"/>
        <xdr:cNvSpPr txBox="1"/>
      </xdr:nvSpPr>
      <xdr:spPr>
        <a:xfrm>
          <a:off x="3239144" y="612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160037</xdr:rowOff>
    </xdr:from>
    <xdr:ext cx="405111" cy="259045"/>
    <xdr:sp macro="" textlink="">
      <xdr:nvSpPr>
        <xdr:cNvPr id="87" name="n_2mainValue【図書館】&#10;有形固定資産減価償却率"/>
        <xdr:cNvSpPr txBox="1"/>
      </xdr:nvSpPr>
      <xdr:spPr>
        <a:xfrm>
          <a:off x="2439044" y="610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168927</xdr:rowOff>
    </xdr:from>
    <xdr:ext cx="405111" cy="259045"/>
    <xdr:sp macro="" textlink="">
      <xdr:nvSpPr>
        <xdr:cNvPr id="88" name="n_3mainValue【図書館】&#10;有形固定資産減価償却率"/>
        <xdr:cNvSpPr txBox="1"/>
      </xdr:nvSpPr>
      <xdr:spPr>
        <a:xfrm>
          <a:off x="164529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9" name="n_4mainValue【図書館】&#10;有形固定資産減価償却率"/>
        <xdr:cNvSpPr txBox="1"/>
      </xdr:nvSpPr>
      <xdr:spPr>
        <a:xfrm>
          <a:off x="8515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9429115" y="564769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946785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9359900" y="6938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9467850" y="54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9359900" y="5647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xdr:cNvSpPr txBox="1"/>
      </xdr:nvSpPr>
      <xdr:spPr>
        <a:xfrm>
          <a:off x="946785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9398000" y="6663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8636000" y="6671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7842250" y="66789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029450" y="6682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235700" y="6690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166370</xdr:rowOff>
    </xdr:from>
    <xdr:to>
      <xdr:col>55</xdr:col>
      <xdr:colOff>50800</xdr:colOff>
      <xdr:row>41</xdr:row>
      <xdr:rowOff>96520</xdr:rowOff>
    </xdr:to>
    <xdr:sp macro="" textlink="">
      <xdr:nvSpPr>
        <xdr:cNvPr id="129" name="楕円 128"/>
        <xdr:cNvSpPr/>
      </xdr:nvSpPr>
      <xdr:spPr>
        <a:xfrm>
          <a:off x="9398000" y="6770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144797</xdr:rowOff>
    </xdr:from>
    <xdr:ext cx="469744" cy="259045"/>
    <xdr:sp macro="" textlink="">
      <xdr:nvSpPr>
        <xdr:cNvPr id="130" name="【図書館】&#10;一人当たり面積該当値テキスト"/>
        <xdr:cNvSpPr txBox="1"/>
      </xdr:nvSpPr>
      <xdr:spPr>
        <a:xfrm>
          <a:off x="9467850" y="674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166370</xdr:rowOff>
    </xdr:from>
    <xdr:to>
      <xdr:col>50</xdr:col>
      <xdr:colOff>165100</xdr:colOff>
      <xdr:row>41</xdr:row>
      <xdr:rowOff>96520</xdr:rowOff>
    </xdr:to>
    <xdr:sp macro="" textlink="">
      <xdr:nvSpPr>
        <xdr:cNvPr id="131" name="楕円 130"/>
        <xdr:cNvSpPr/>
      </xdr:nvSpPr>
      <xdr:spPr>
        <a:xfrm>
          <a:off x="8636000" y="6770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45720</xdr:rowOff>
    </xdr:from>
    <xdr:to>
      <xdr:col>55</xdr:col>
      <xdr:colOff>0</xdr:colOff>
      <xdr:row>41</xdr:row>
      <xdr:rowOff>45720</xdr:rowOff>
    </xdr:to>
    <xdr:cxnSp macro="">
      <xdr:nvCxnSpPr>
        <xdr:cNvPr id="132" name="直線コネクタ 131"/>
        <xdr:cNvCxnSpPr/>
      </xdr:nvCxnSpPr>
      <xdr:spPr>
        <a:xfrm>
          <a:off x="8686800" y="681482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55880</xdr:rowOff>
    </xdr:from>
    <xdr:to>
      <xdr:col>46</xdr:col>
      <xdr:colOff>38100</xdr:colOff>
      <xdr:row>41</xdr:row>
      <xdr:rowOff>157480</xdr:rowOff>
    </xdr:to>
    <xdr:sp macro="" textlink="">
      <xdr:nvSpPr>
        <xdr:cNvPr id="133" name="楕円 132"/>
        <xdr:cNvSpPr/>
      </xdr:nvSpPr>
      <xdr:spPr>
        <a:xfrm>
          <a:off x="7842250" y="6824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45720</xdr:rowOff>
    </xdr:from>
    <xdr:to>
      <xdr:col>50</xdr:col>
      <xdr:colOff>114300</xdr:colOff>
      <xdr:row>41</xdr:row>
      <xdr:rowOff>106680</xdr:rowOff>
    </xdr:to>
    <xdr:cxnSp macro="">
      <xdr:nvCxnSpPr>
        <xdr:cNvPr id="134" name="直線コネクタ 133"/>
        <xdr:cNvCxnSpPr/>
      </xdr:nvCxnSpPr>
      <xdr:spPr>
        <a:xfrm flipV="1">
          <a:off x="7886700" y="6814820"/>
          <a:ext cx="8001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55880</xdr:rowOff>
    </xdr:from>
    <xdr:to>
      <xdr:col>41</xdr:col>
      <xdr:colOff>101600</xdr:colOff>
      <xdr:row>41</xdr:row>
      <xdr:rowOff>157480</xdr:rowOff>
    </xdr:to>
    <xdr:sp macro="" textlink="">
      <xdr:nvSpPr>
        <xdr:cNvPr id="135" name="楕円 134"/>
        <xdr:cNvSpPr/>
      </xdr:nvSpPr>
      <xdr:spPr>
        <a:xfrm>
          <a:off x="7029450" y="68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106680</xdr:rowOff>
    </xdr:from>
    <xdr:to>
      <xdr:col>45</xdr:col>
      <xdr:colOff>177800</xdr:colOff>
      <xdr:row>41</xdr:row>
      <xdr:rowOff>106680</xdr:rowOff>
    </xdr:to>
    <xdr:cxnSp macro="">
      <xdr:nvCxnSpPr>
        <xdr:cNvPr id="136" name="直線コネクタ 135"/>
        <xdr:cNvCxnSpPr/>
      </xdr:nvCxnSpPr>
      <xdr:spPr>
        <a:xfrm>
          <a:off x="7080250" y="68757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59690</xdr:rowOff>
    </xdr:from>
    <xdr:to>
      <xdr:col>36</xdr:col>
      <xdr:colOff>165100</xdr:colOff>
      <xdr:row>41</xdr:row>
      <xdr:rowOff>161290</xdr:rowOff>
    </xdr:to>
    <xdr:sp macro="" textlink="">
      <xdr:nvSpPr>
        <xdr:cNvPr id="137" name="楕円 136"/>
        <xdr:cNvSpPr/>
      </xdr:nvSpPr>
      <xdr:spPr>
        <a:xfrm>
          <a:off x="6235700" y="68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106680</xdr:rowOff>
    </xdr:from>
    <xdr:to>
      <xdr:col>41</xdr:col>
      <xdr:colOff>50800</xdr:colOff>
      <xdr:row>41</xdr:row>
      <xdr:rowOff>110490</xdr:rowOff>
    </xdr:to>
    <xdr:cxnSp macro="">
      <xdr:nvCxnSpPr>
        <xdr:cNvPr id="138" name="直線コネクタ 137"/>
        <xdr:cNvCxnSpPr/>
      </xdr:nvCxnSpPr>
      <xdr:spPr>
        <a:xfrm flipV="1">
          <a:off x="6286500" y="687578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xdr:cNvSpPr txBox="1"/>
      </xdr:nvSpPr>
      <xdr:spPr>
        <a:xfrm>
          <a:off x="845827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xdr:cNvSpPr txBox="1"/>
      </xdr:nvSpPr>
      <xdr:spPr>
        <a:xfrm>
          <a:off x="76772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xdr:cNvSpPr txBox="1"/>
      </xdr:nvSpPr>
      <xdr:spPr>
        <a:xfrm>
          <a:off x="6864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xdr:cNvSpPr txBox="1"/>
      </xdr:nvSpPr>
      <xdr:spPr>
        <a:xfrm>
          <a:off x="607067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87647</xdr:rowOff>
    </xdr:from>
    <xdr:ext cx="469744" cy="259045"/>
    <xdr:sp macro="" textlink="">
      <xdr:nvSpPr>
        <xdr:cNvPr id="143" name="n_1mainValue【図書館】&#10;一人当たり面積"/>
        <xdr:cNvSpPr txBox="1"/>
      </xdr:nvSpPr>
      <xdr:spPr>
        <a:xfrm>
          <a:off x="8458277" y="68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148607</xdr:rowOff>
    </xdr:from>
    <xdr:ext cx="469744" cy="259045"/>
    <xdr:sp macro="" textlink="">
      <xdr:nvSpPr>
        <xdr:cNvPr id="144" name="n_2mainValue【図書館】&#10;一人当たり面積"/>
        <xdr:cNvSpPr txBox="1"/>
      </xdr:nvSpPr>
      <xdr:spPr>
        <a:xfrm>
          <a:off x="7677227" y="691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148607</xdr:rowOff>
    </xdr:from>
    <xdr:ext cx="469744" cy="259045"/>
    <xdr:sp macro="" textlink="">
      <xdr:nvSpPr>
        <xdr:cNvPr id="145" name="n_3mainValue【図書館】&#10;一人当たり面積"/>
        <xdr:cNvSpPr txBox="1"/>
      </xdr:nvSpPr>
      <xdr:spPr>
        <a:xfrm>
          <a:off x="6864427" y="691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152417</xdr:rowOff>
    </xdr:from>
    <xdr:ext cx="469744" cy="259045"/>
    <xdr:sp macro="" textlink="">
      <xdr:nvSpPr>
        <xdr:cNvPr id="146" name="n_4mainValue【図書館】&#10;一人当たり面積"/>
        <xdr:cNvSpPr txBox="1"/>
      </xdr:nvSpPr>
      <xdr:spPr>
        <a:xfrm>
          <a:off x="6070677" y="692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177665"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216400" y="890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108450" y="911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xdr:cNvSpPr txBox="1"/>
      </xdr:nvSpPr>
      <xdr:spPr>
        <a:xfrm>
          <a:off x="4216400" y="9838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127500" y="9980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384550" y="9925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57175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778000" y="989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984250" y="98920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7" name="楕円 186"/>
        <xdr:cNvSpPr/>
      </xdr:nvSpPr>
      <xdr:spPr>
        <a:xfrm>
          <a:off x="4127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8" name="【体育館・プール】&#10;有形固定資産減価償却率該当値テキスト"/>
        <xdr:cNvSpPr txBox="1"/>
      </xdr:nvSpPr>
      <xdr:spPr>
        <a:xfrm>
          <a:off x="4216400" y="10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9" name="楕円 188"/>
        <xdr:cNvSpPr/>
      </xdr:nvSpPr>
      <xdr:spPr>
        <a:xfrm>
          <a:off x="3384550" y="10591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0" name="直線コネクタ 189"/>
        <xdr:cNvCxnSpPr/>
      </xdr:nvCxnSpPr>
      <xdr:spPr>
        <a:xfrm>
          <a:off x="3429000" y="10642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1" name="楕円 190"/>
        <xdr:cNvSpPr/>
      </xdr:nvSpPr>
      <xdr:spPr>
        <a:xfrm>
          <a:off x="257175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2" name="直線コネクタ 191"/>
        <xdr:cNvCxnSpPr/>
      </xdr:nvCxnSpPr>
      <xdr:spPr>
        <a:xfrm>
          <a:off x="2622550" y="10642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17780</xdr:rowOff>
    </xdr:from>
    <xdr:to>
      <xdr:col>10</xdr:col>
      <xdr:colOff>165100</xdr:colOff>
      <xdr:row>64</xdr:row>
      <xdr:rowOff>119380</xdr:rowOff>
    </xdr:to>
    <xdr:sp macro="" textlink="">
      <xdr:nvSpPr>
        <xdr:cNvPr id="193" name="楕円 192"/>
        <xdr:cNvSpPr/>
      </xdr:nvSpPr>
      <xdr:spPr>
        <a:xfrm>
          <a:off x="17780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68580</xdr:rowOff>
    </xdr:from>
    <xdr:to>
      <xdr:col>15</xdr:col>
      <xdr:colOff>50800</xdr:colOff>
      <xdr:row>64</xdr:row>
      <xdr:rowOff>76200</xdr:rowOff>
    </xdr:to>
    <xdr:cxnSp macro="">
      <xdr:nvCxnSpPr>
        <xdr:cNvPr id="194" name="直線コネクタ 193"/>
        <xdr:cNvCxnSpPr/>
      </xdr:nvCxnSpPr>
      <xdr:spPr>
        <a:xfrm>
          <a:off x="1828800" y="1063498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168275</xdr:rowOff>
    </xdr:from>
    <xdr:to>
      <xdr:col>6</xdr:col>
      <xdr:colOff>38100</xdr:colOff>
      <xdr:row>64</xdr:row>
      <xdr:rowOff>98425</xdr:rowOff>
    </xdr:to>
    <xdr:sp macro="" textlink="">
      <xdr:nvSpPr>
        <xdr:cNvPr id="195" name="楕円 194"/>
        <xdr:cNvSpPr/>
      </xdr:nvSpPr>
      <xdr:spPr>
        <a:xfrm>
          <a:off x="984250" y="105632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47625</xdr:rowOff>
    </xdr:from>
    <xdr:to>
      <xdr:col>10</xdr:col>
      <xdr:colOff>114300</xdr:colOff>
      <xdr:row>64</xdr:row>
      <xdr:rowOff>68580</xdr:rowOff>
    </xdr:to>
    <xdr:cxnSp macro="">
      <xdr:nvCxnSpPr>
        <xdr:cNvPr id="196" name="直線コネクタ 195"/>
        <xdr:cNvCxnSpPr/>
      </xdr:nvCxnSpPr>
      <xdr:spPr>
        <a:xfrm>
          <a:off x="1028700" y="10614025"/>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239144" y="971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xdr:cNvSpPr txBox="1"/>
      </xdr:nvSpPr>
      <xdr:spPr>
        <a:xfrm>
          <a:off x="2439044" y="970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xdr:cNvSpPr txBox="1"/>
      </xdr:nvSpPr>
      <xdr:spPr>
        <a:xfrm>
          <a:off x="1645294" y="968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xdr:cNvSpPr txBox="1"/>
      </xdr:nvSpPr>
      <xdr:spPr>
        <a:xfrm>
          <a:off x="851544" y="967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1" name="n_1mainValue【体育館・プール】&#10;有形固定資産減価償却率"/>
        <xdr:cNvSpPr txBox="1"/>
      </xdr:nvSpPr>
      <xdr:spPr>
        <a:xfrm>
          <a:off x="32068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2" name="n_2mainValue【体育館・プール】&#10;有形固定資産減価償却率"/>
        <xdr:cNvSpPr txBox="1"/>
      </xdr:nvSpPr>
      <xdr:spPr>
        <a:xfrm>
          <a:off x="24067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110507</xdr:rowOff>
    </xdr:from>
    <xdr:ext cx="405111" cy="259045"/>
    <xdr:sp macro="" textlink="">
      <xdr:nvSpPr>
        <xdr:cNvPr id="203" name="n_3mainValue【体育館・プール】&#10;有形固定資産減価償却率"/>
        <xdr:cNvSpPr txBox="1"/>
      </xdr:nvSpPr>
      <xdr:spPr>
        <a:xfrm>
          <a:off x="1645294" y="1067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89552</xdr:rowOff>
    </xdr:from>
    <xdr:ext cx="405111" cy="259045"/>
    <xdr:sp macro="" textlink="">
      <xdr:nvSpPr>
        <xdr:cNvPr id="204" name="n_4mainValue【体育館・プール】&#10;有形固定資産減価償却率"/>
        <xdr:cNvSpPr txBox="1"/>
      </xdr:nvSpPr>
      <xdr:spPr>
        <a:xfrm>
          <a:off x="851544" y="1065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9429115" y="9363329"/>
          <a:ext cx="0" cy="127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9467850" y="1064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9359900" y="106422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9467850" y="914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9359900" y="9363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xdr:cNvSpPr txBox="1"/>
      </xdr:nvSpPr>
      <xdr:spPr>
        <a:xfrm>
          <a:off x="9467850" y="10297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9398000" y="104392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8636000" y="1044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7842250" y="104548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02945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235700" y="104701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149606</xdr:rowOff>
    </xdr:from>
    <xdr:to>
      <xdr:col>55</xdr:col>
      <xdr:colOff>50800</xdr:colOff>
      <xdr:row>64</xdr:row>
      <xdr:rowOff>79756</xdr:rowOff>
    </xdr:to>
    <xdr:sp macro="" textlink="">
      <xdr:nvSpPr>
        <xdr:cNvPr id="244" name="楕円 243"/>
        <xdr:cNvSpPr/>
      </xdr:nvSpPr>
      <xdr:spPr>
        <a:xfrm>
          <a:off x="9398000" y="105509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64533</xdr:rowOff>
    </xdr:from>
    <xdr:ext cx="469744" cy="259045"/>
    <xdr:sp macro="" textlink="">
      <xdr:nvSpPr>
        <xdr:cNvPr id="245" name="【体育館・プール】&#10;一人当たり面積該当値テキスト"/>
        <xdr:cNvSpPr txBox="1"/>
      </xdr:nvSpPr>
      <xdr:spPr>
        <a:xfrm>
          <a:off x="9467850" y="1046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149606</xdr:rowOff>
    </xdr:from>
    <xdr:to>
      <xdr:col>50</xdr:col>
      <xdr:colOff>165100</xdr:colOff>
      <xdr:row>64</xdr:row>
      <xdr:rowOff>79756</xdr:rowOff>
    </xdr:to>
    <xdr:sp macro="" textlink="">
      <xdr:nvSpPr>
        <xdr:cNvPr id="246" name="楕円 245"/>
        <xdr:cNvSpPr/>
      </xdr:nvSpPr>
      <xdr:spPr>
        <a:xfrm>
          <a:off x="8636000" y="105509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28956</xdr:rowOff>
    </xdr:from>
    <xdr:to>
      <xdr:col>55</xdr:col>
      <xdr:colOff>0</xdr:colOff>
      <xdr:row>64</xdr:row>
      <xdr:rowOff>28956</xdr:rowOff>
    </xdr:to>
    <xdr:cxnSp macro="">
      <xdr:nvCxnSpPr>
        <xdr:cNvPr id="247" name="直線コネクタ 246"/>
        <xdr:cNvCxnSpPr/>
      </xdr:nvCxnSpPr>
      <xdr:spPr>
        <a:xfrm>
          <a:off x="8686800" y="1059535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151511</xdr:rowOff>
    </xdr:from>
    <xdr:to>
      <xdr:col>46</xdr:col>
      <xdr:colOff>38100</xdr:colOff>
      <xdr:row>64</xdr:row>
      <xdr:rowOff>81661</xdr:rowOff>
    </xdr:to>
    <xdr:sp macro="" textlink="">
      <xdr:nvSpPr>
        <xdr:cNvPr id="248" name="楕円 247"/>
        <xdr:cNvSpPr/>
      </xdr:nvSpPr>
      <xdr:spPr>
        <a:xfrm>
          <a:off x="7842250" y="105528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28956</xdr:rowOff>
    </xdr:from>
    <xdr:to>
      <xdr:col>50</xdr:col>
      <xdr:colOff>114300</xdr:colOff>
      <xdr:row>64</xdr:row>
      <xdr:rowOff>30861</xdr:rowOff>
    </xdr:to>
    <xdr:cxnSp macro="">
      <xdr:nvCxnSpPr>
        <xdr:cNvPr id="249" name="直線コネクタ 248"/>
        <xdr:cNvCxnSpPr/>
      </xdr:nvCxnSpPr>
      <xdr:spPr>
        <a:xfrm flipV="1">
          <a:off x="7886700" y="10595356"/>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151892</xdr:rowOff>
    </xdr:from>
    <xdr:to>
      <xdr:col>41</xdr:col>
      <xdr:colOff>101600</xdr:colOff>
      <xdr:row>64</xdr:row>
      <xdr:rowOff>82042</xdr:rowOff>
    </xdr:to>
    <xdr:sp macro="" textlink="">
      <xdr:nvSpPr>
        <xdr:cNvPr id="250" name="楕円 249"/>
        <xdr:cNvSpPr/>
      </xdr:nvSpPr>
      <xdr:spPr>
        <a:xfrm>
          <a:off x="7029450" y="105531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30861</xdr:rowOff>
    </xdr:from>
    <xdr:to>
      <xdr:col>45</xdr:col>
      <xdr:colOff>177800</xdr:colOff>
      <xdr:row>64</xdr:row>
      <xdr:rowOff>31242</xdr:rowOff>
    </xdr:to>
    <xdr:cxnSp macro="">
      <xdr:nvCxnSpPr>
        <xdr:cNvPr id="251" name="直線コネクタ 250"/>
        <xdr:cNvCxnSpPr/>
      </xdr:nvCxnSpPr>
      <xdr:spPr>
        <a:xfrm flipV="1">
          <a:off x="7080250" y="10597261"/>
          <a:ext cx="8064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152654</xdr:rowOff>
    </xdr:from>
    <xdr:to>
      <xdr:col>36</xdr:col>
      <xdr:colOff>165100</xdr:colOff>
      <xdr:row>64</xdr:row>
      <xdr:rowOff>82804</xdr:rowOff>
    </xdr:to>
    <xdr:sp macro="" textlink="">
      <xdr:nvSpPr>
        <xdr:cNvPr id="252" name="楕円 251"/>
        <xdr:cNvSpPr/>
      </xdr:nvSpPr>
      <xdr:spPr>
        <a:xfrm>
          <a:off x="6235700" y="10553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31242</xdr:rowOff>
    </xdr:from>
    <xdr:to>
      <xdr:col>41</xdr:col>
      <xdr:colOff>50800</xdr:colOff>
      <xdr:row>64</xdr:row>
      <xdr:rowOff>32004</xdr:rowOff>
    </xdr:to>
    <xdr:cxnSp macro="">
      <xdr:nvCxnSpPr>
        <xdr:cNvPr id="253" name="直線コネクタ 252"/>
        <xdr:cNvCxnSpPr/>
      </xdr:nvCxnSpPr>
      <xdr:spPr>
        <a:xfrm flipV="1">
          <a:off x="6286500" y="10597642"/>
          <a:ext cx="7937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xdr:cNvSpPr txBox="1"/>
      </xdr:nvSpPr>
      <xdr:spPr>
        <a:xfrm>
          <a:off x="8458277" y="1023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xdr:cNvSpPr txBox="1"/>
      </xdr:nvSpPr>
      <xdr:spPr>
        <a:xfrm>
          <a:off x="7677227" y="102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xdr:cNvSpPr txBox="1"/>
      </xdr:nvSpPr>
      <xdr:spPr>
        <a:xfrm>
          <a:off x="6864427" y="1024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xdr:cNvSpPr txBox="1"/>
      </xdr:nvSpPr>
      <xdr:spPr>
        <a:xfrm>
          <a:off x="6070677" y="102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70883</xdr:rowOff>
    </xdr:from>
    <xdr:ext cx="469744" cy="259045"/>
    <xdr:sp macro="" textlink="">
      <xdr:nvSpPr>
        <xdr:cNvPr id="258" name="n_1mainValue【体育館・プール】&#10;一人当たり面積"/>
        <xdr:cNvSpPr txBox="1"/>
      </xdr:nvSpPr>
      <xdr:spPr>
        <a:xfrm>
          <a:off x="8458277" y="1063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72788</xdr:rowOff>
    </xdr:from>
    <xdr:ext cx="469744" cy="259045"/>
    <xdr:sp macro="" textlink="">
      <xdr:nvSpPr>
        <xdr:cNvPr id="259" name="n_2mainValue【体育館・プール】&#10;一人当たり面積"/>
        <xdr:cNvSpPr txBox="1"/>
      </xdr:nvSpPr>
      <xdr:spPr>
        <a:xfrm>
          <a:off x="7677227" y="1063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73169</xdr:rowOff>
    </xdr:from>
    <xdr:ext cx="469744" cy="259045"/>
    <xdr:sp macro="" textlink="">
      <xdr:nvSpPr>
        <xdr:cNvPr id="260" name="n_3mainValue【体育館・プール】&#10;一人当たり面積"/>
        <xdr:cNvSpPr txBox="1"/>
      </xdr:nvSpPr>
      <xdr:spPr>
        <a:xfrm>
          <a:off x="6864427" y="1063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73931</xdr:rowOff>
    </xdr:from>
    <xdr:ext cx="469744" cy="259045"/>
    <xdr:sp macro="" textlink="">
      <xdr:nvSpPr>
        <xdr:cNvPr id="261" name="n_4mainValue【体育館・プール】&#10;一人当たり面積"/>
        <xdr:cNvSpPr txBox="1"/>
      </xdr:nvSpPr>
      <xdr:spPr>
        <a:xfrm>
          <a:off x="6070677" y="1064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177665" y="1299591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21640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1084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216400" y="1277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108450" y="12995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xdr:cNvSpPr txBox="1"/>
      </xdr:nvSpPr>
      <xdr:spPr>
        <a:xfrm>
          <a:off x="4216400" y="13641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127500" y="136626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384550" y="136414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571750" y="13610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778000" y="136349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984250" y="136120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34652</xdr:rowOff>
    </xdr:from>
    <xdr:to>
      <xdr:col>24</xdr:col>
      <xdr:colOff>114300</xdr:colOff>
      <xdr:row>81</xdr:row>
      <xdr:rowOff>136252</xdr:rowOff>
    </xdr:to>
    <xdr:sp macro="" textlink="">
      <xdr:nvSpPr>
        <xdr:cNvPr id="303" name="楕円 302"/>
        <xdr:cNvSpPr/>
      </xdr:nvSpPr>
      <xdr:spPr>
        <a:xfrm>
          <a:off x="4127500" y="134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57529</xdr:rowOff>
    </xdr:from>
    <xdr:ext cx="405111" cy="259045"/>
    <xdr:sp macro="" textlink="">
      <xdr:nvSpPr>
        <xdr:cNvPr id="304" name="【福祉施設】&#10;有形固定資産減価償却率該当値テキスト"/>
        <xdr:cNvSpPr txBox="1"/>
      </xdr:nvSpPr>
      <xdr:spPr>
        <a:xfrm>
          <a:off x="4216400" y="13265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305" name="楕円 304"/>
        <xdr:cNvSpPr/>
      </xdr:nvSpPr>
      <xdr:spPr>
        <a:xfrm>
          <a:off x="3384550" y="134404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85452</xdr:rowOff>
    </xdr:from>
    <xdr:to>
      <xdr:col>24</xdr:col>
      <xdr:colOff>63500</xdr:colOff>
      <xdr:row>81</xdr:row>
      <xdr:rowOff>118111</xdr:rowOff>
    </xdr:to>
    <xdr:cxnSp macro="">
      <xdr:nvCxnSpPr>
        <xdr:cNvPr id="306" name="直線コネクタ 305"/>
        <xdr:cNvCxnSpPr/>
      </xdr:nvCxnSpPr>
      <xdr:spPr>
        <a:xfrm flipV="1">
          <a:off x="3429000" y="13458552"/>
          <a:ext cx="7493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34652</xdr:rowOff>
    </xdr:from>
    <xdr:to>
      <xdr:col>15</xdr:col>
      <xdr:colOff>101600</xdr:colOff>
      <xdr:row>81</xdr:row>
      <xdr:rowOff>136252</xdr:rowOff>
    </xdr:to>
    <xdr:sp macro="" textlink="">
      <xdr:nvSpPr>
        <xdr:cNvPr id="307" name="楕円 306"/>
        <xdr:cNvSpPr/>
      </xdr:nvSpPr>
      <xdr:spPr>
        <a:xfrm>
          <a:off x="2571750" y="134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85452</xdr:rowOff>
    </xdr:from>
    <xdr:to>
      <xdr:col>19</xdr:col>
      <xdr:colOff>177800</xdr:colOff>
      <xdr:row>81</xdr:row>
      <xdr:rowOff>118111</xdr:rowOff>
    </xdr:to>
    <xdr:cxnSp macro="">
      <xdr:nvCxnSpPr>
        <xdr:cNvPr id="308" name="直線コネクタ 307"/>
        <xdr:cNvCxnSpPr/>
      </xdr:nvCxnSpPr>
      <xdr:spPr>
        <a:xfrm>
          <a:off x="2622550" y="13458552"/>
          <a:ext cx="80645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36286</xdr:rowOff>
    </xdr:from>
    <xdr:to>
      <xdr:col>10</xdr:col>
      <xdr:colOff>165100</xdr:colOff>
      <xdr:row>81</xdr:row>
      <xdr:rowOff>137886</xdr:rowOff>
    </xdr:to>
    <xdr:sp macro="" textlink="">
      <xdr:nvSpPr>
        <xdr:cNvPr id="309" name="楕円 308"/>
        <xdr:cNvSpPr/>
      </xdr:nvSpPr>
      <xdr:spPr>
        <a:xfrm>
          <a:off x="17780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85452</xdr:rowOff>
    </xdr:from>
    <xdr:to>
      <xdr:col>15</xdr:col>
      <xdr:colOff>50800</xdr:colOff>
      <xdr:row>81</xdr:row>
      <xdr:rowOff>87086</xdr:rowOff>
    </xdr:to>
    <xdr:cxnSp macro="">
      <xdr:nvCxnSpPr>
        <xdr:cNvPr id="310" name="直線コネクタ 309"/>
        <xdr:cNvCxnSpPr/>
      </xdr:nvCxnSpPr>
      <xdr:spPr>
        <a:xfrm flipV="1">
          <a:off x="1828800" y="13458552"/>
          <a:ext cx="7937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3629</xdr:rowOff>
    </xdr:from>
    <xdr:to>
      <xdr:col>6</xdr:col>
      <xdr:colOff>38100</xdr:colOff>
      <xdr:row>81</xdr:row>
      <xdr:rowOff>105229</xdr:rowOff>
    </xdr:to>
    <xdr:sp macro="" textlink="">
      <xdr:nvSpPr>
        <xdr:cNvPr id="311" name="楕円 310"/>
        <xdr:cNvSpPr/>
      </xdr:nvSpPr>
      <xdr:spPr>
        <a:xfrm>
          <a:off x="984250" y="133767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54429</xdr:rowOff>
    </xdr:from>
    <xdr:to>
      <xdr:col>10</xdr:col>
      <xdr:colOff>114300</xdr:colOff>
      <xdr:row>81</xdr:row>
      <xdr:rowOff>87086</xdr:rowOff>
    </xdr:to>
    <xdr:cxnSp macro="">
      <xdr:nvCxnSpPr>
        <xdr:cNvPr id="312" name="直線コネクタ 311"/>
        <xdr:cNvCxnSpPr/>
      </xdr:nvCxnSpPr>
      <xdr:spPr>
        <a:xfrm>
          <a:off x="1028700" y="13427529"/>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xdr:cNvSpPr txBox="1"/>
      </xdr:nvSpPr>
      <xdr:spPr>
        <a:xfrm>
          <a:off x="3239144" y="137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xdr:cNvSpPr txBox="1"/>
      </xdr:nvSpPr>
      <xdr:spPr>
        <a:xfrm>
          <a:off x="2439044" y="13703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xdr:cNvSpPr txBox="1"/>
      </xdr:nvSpPr>
      <xdr:spPr>
        <a:xfrm>
          <a:off x="1645294" y="1372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xdr:cNvSpPr txBox="1"/>
      </xdr:nvSpPr>
      <xdr:spPr>
        <a:xfrm>
          <a:off x="851544" y="13704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317" name="n_1mainValue【福祉施設】&#10;有形固定資産減価償却率"/>
        <xdr:cNvSpPr txBox="1"/>
      </xdr:nvSpPr>
      <xdr:spPr>
        <a:xfrm>
          <a:off x="3239144" y="1322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152779</xdr:rowOff>
    </xdr:from>
    <xdr:ext cx="405111" cy="259045"/>
    <xdr:sp macro="" textlink="">
      <xdr:nvSpPr>
        <xdr:cNvPr id="318" name="n_2mainValue【福祉施設】&#10;有形固定資産減価償却率"/>
        <xdr:cNvSpPr txBox="1"/>
      </xdr:nvSpPr>
      <xdr:spPr>
        <a:xfrm>
          <a:off x="2439044" y="1319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154413</xdr:rowOff>
    </xdr:from>
    <xdr:ext cx="405111" cy="259045"/>
    <xdr:sp macro="" textlink="">
      <xdr:nvSpPr>
        <xdr:cNvPr id="319" name="n_3mainValue【福祉施設】&#10;有形固定資産減価償却率"/>
        <xdr:cNvSpPr txBox="1"/>
      </xdr:nvSpPr>
      <xdr:spPr>
        <a:xfrm>
          <a:off x="1645294" y="13197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121756</xdr:rowOff>
    </xdr:from>
    <xdr:ext cx="405111" cy="259045"/>
    <xdr:sp macro="" textlink="">
      <xdr:nvSpPr>
        <xdr:cNvPr id="320" name="n_4mainValue【福祉施設】&#10;有形固定資産減価償却率"/>
        <xdr:cNvSpPr txBox="1"/>
      </xdr:nvSpPr>
      <xdr:spPr>
        <a:xfrm>
          <a:off x="851544" y="13164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552722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552722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9429115" y="1286052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9467850" y="1422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9359900" y="14225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9467850" y="1264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9359900" y="128605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xdr:cNvSpPr txBox="1"/>
      </xdr:nvSpPr>
      <xdr:spPr>
        <a:xfrm>
          <a:off x="9467850" y="13713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9398000" y="1386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8636000" y="138689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7842250" y="138551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029450" y="138643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235700" y="138643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358" name="楕円 357"/>
        <xdr:cNvSpPr/>
      </xdr:nvSpPr>
      <xdr:spPr>
        <a:xfrm>
          <a:off x="9398000" y="140368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153179</xdr:rowOff>
    </xdr:from>
    <xdr:ext cx="469744" cy="259045"/>
    <xdr:sp macro="" textlink="">
      <xdr:nvSpPr>
        <xdr:cNvPr id="359" name="【福祉施設】&#10;一人当たり面積該当値テキスト"/>
        <xdr:cNvSpPr txBox="1"/>
      </xdr:nvSpPr>
      <xdr:spPr>
        <a:xfrm>
          <a:off x="9467850" y="1402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xdr:rowOff>
    </xdr:from>
    <xdr:to>
      <xdr:col>50</xdr:col>
      <xdr:colOff>165100</xdr:colOff>
      <xdr:row>85</xdr:row>
      <xdr:rowOff>104902</xdr:rowOff>
    </xdr:to>
    <xdr:sp macro="" textlink="">
      <xdr:nvSpPr>
        <xdr:cNvPr id="360" name="楕円 359"/>
        <xdr:cNvSpPr/>
      </xdr:nvSpPr>
      <xdr:spPr>
        <a:xfrm>
          <a:off x="8636000" y="140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54102</xdr:rowOff>
    </xdr:from>
    <xdr:to>
      <xdr:col>55</xdr:col>
      <xdr:colOff>0</xdr:colOff>
      <xdr:row>85</xdr:row>
      <xdr:rowOff>54102</xdr:rowOff>
    </xdr:to>
    <xdr:cxnSp macro="">
      <xdr:nvCxnSpPr>
        <xdr:cNvPr id="361" name="直線コネクタ 360"/>
        <xdr:cNvCxnSpPr/>
      </xdr:nvCxnSpPr>
      <xdr:spPr>
        <a:xfrm>
          <a:off x="8686800" y="1408760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xdr:rowOff>
    </xdr:from>
    <xdr:to>
      <xdr:col>46</xdr:col>
      <xdr:colOff>38100</xdr:colOff>
      <xdr:row>85</xdr:row>
      <xdr:rowOff>116332</xdr:rowOff>
    </xdr:to>
    <xdr:sp macro="" textlink="">
      <xdr:nvSpPr>
        <xdr:cNvPr id="362" name="楕円 361"/>
        <xdr:cNvSpPr/>
      </xdr:nvSpPr>
      <xdr:spPr>
        <a:xfrm>
          <a:off x="7842250" y="140482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54102</xdr:rowOff>
    </xdr:from>
    <xdr:to>
      <xdr:col>50</xdr:col>
      <xdr:colOff>114300</xdr:colOff>
      <xdr:row>85</xdr:row>
      <xdr:rowOff>65532</xdr:rowOff>
    </xdr:to>
    <xdr:cxnSp macro="">
      <xdr:nvCxnSpPr>
        <xdr:cNvPr id="363" name="直線コネクタ 362"/>
        <xdr:cNvCxnSpPr/>
      </xdr:nvCxnSpPr>
      <xdr:spPr>
        <a:xfrm flipV="1">
          <a:off x="7886700" y="14087602"/>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64" name="楕円 363"/>
        <xdr:cNvSpPr/>
      </xdr:nvSpPr>
      <xdr:spPr>
        <a:xfrm>
          <a:off x="702945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65532</xdr:rowOff>
    </xdr:to>
    <xdr:cxnSp macro="">
      <xdr:nvCxnSpPr>
        <xdr:cNvPr id="365" name="直線コネクタ 364"/>
        <xdr:cNvCxnSpPr/>
      </xdr:nvCxnSpPr>
      <xdr:spPr>
        <a:xfrm>
          <a:off x="7080250" y="14083030"/>
          <a:ext cx="8064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66" name="楕円 365"/>
        <xdr:cNvSpPr/>
      </xdr:nvSpPr>
      <xdr:spPr>
        <a:xfrm>
          <a:off x="623570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49530</xdr:rowOff>
    </xdr:to>
    <xdr:cxnSp macro="">
      <xdr:nvCxnSpPr>
        <xdr:cNvPr id="367" name="直線コネクタ 366"/>
        <xdr:cNvCxnSpPr/>
      </xdr:nvCxnSpPr>
      <xdr:spPr>
        <a:xfrm>
          <a:off x="6286500" y="140830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xdr:cNvSpPr txBox="1"/>
      </xdr:nvSpPr>
      <xdr:spPr>
        <a:xfrm>
          <a:off x="8458277" y="1365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xdr:cNvSpPr txBox="1"/>
      </xdr:nvSpPr>
      <xdr:spPr>
        <a:xfrm>
          <a:off x="7677227" y="1363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xdr:cNvSpPr txBox="1"/>
      </xdr:nvSpPr>
      <xdr:spPr>
        <a:xfrm>
          <a:off x="6864427" y="1364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xdr:cNvSpPr txBox="1"/>
      </xdr:nvSpPr>
      <xdr:spPr>
        <a:xfrm>
          <a:off x="6070677" y="1364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96029</xdr:rowOff>
    </xdr:from>
    <xdr:ext cx="469744" cy="259045"/>
    <xdr:sp macro="" textlink="">
      <xdr:nvSpPr>
        <xdr:cNvPr id="372" name="n_1mainValue【福祉施設】&#10;一人当たり面積"/>
        <xdr:cNvSpPr txBox="1"/>
      </xdr:nvSpPr>
      <xdr:spPr>
        <a:xfrm>
          <a:off x="8458277" y="141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107459</xdr:rowOff>
    </xdr:from>
    <xdr:ext cx="469744" cy="259045"/>
    <xdr:sp macro="" textlink="">
      <xdr:nvSpPr>
        <xdr:cNvPr id="373" name="n_2mainValue【福祉施設】&#10;一人当たり面積"/>
        <xdr:cNvSpPr txBox="1"/>
      </xdr:nvSpPr>
      <xdr:spPr>
        <a:xfrm>
          <a:off x="7677227" y="1414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74" name="n_3mainValue【福祉施設】&#10;一人当たり面積"/>
        <xdr:cNvSpPr txBox="1"/>
      </xdr:nvSpPr>
      <xdr:spPr>
        <a:xfrm>
          <a:off x="6864427" y="1412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375" name="n_4mainValue【福祉施設】&#10;一人当たり面積"/>
        <xdr:cNvSpPr txBox="1"/>
      </xdr:nvSpPr>
      <xdr:spPr>
        <a:xfrm>
          <a:off x="6070677" y="1412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177665" y="1655354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21640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1084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216400" y="163414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108450" y="16553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xdr:cNvSpPr txBox="1"/>
      </xdr:nvSpPr>
      <xdr:spPr>
        <a:xfrm>
          <a:off x="4216400" y="17110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127500" y="17252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384550" y="172186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xdr:cNvSpPr/>
      </xdr:nvSpPr>
      <xdr:spPr>
        <a:xfrm>
          <a:off x="2571750" y="1721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xdr:cNvSpPr/>
      </xdr:nvSpPr>
      <xdr:spPr>
        <a:xfrm>
          <a:off x="1778000" y="1720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xdr:cNvSpPr/>
      </xdr:nvSpPr>
      <xdr:spPr>
        <a:xfrm>
          <a:off x="984250" y="17181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147864</xdr:rowOff>
    </xdr:from>
    <xdr:to>
      <xdr:col>24</xdr:col>
      <xdr:colOff>114300</xdr:colOff>
      <xdr:row>109</xdr:row>
      <xdr:rowOff>78014</xdr:rowOff>
    </xdr:to>
    <xdr:sp macro="" textlink="">
      <xdr:nvSpPr>
        <xdr:cNvPr id="417" name="楕円 416"/>
        <xdr:cNvSpPr/>
      </xdr:nvSpPr>
      <xdr:spPr>
        <a:xfrm>
          <a:off x="4127500" y="17978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62791</xdr:rowOff>
    </xdr:from>
    <xdr:ext cx="405111" cy="259045"/>
    <xdr:sp macro="" textlink="">
      <xdr:nvSpPr>
        <xdr:cNvPr id="418" name="【市民会館】&#10;有形固定資産減価償却率該当値テキスト"/>
        <xdr:cNvSpPr txBox="1"/>
      </xdr:nvSpPr>
      <xdr:spPr>
        <a:xfrm>
          <a:off x="4216400" y="1789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147864</xdr:rowOff>
    </xdr:from>
    <xdr:to>
      <xdr:col>20</xdr:col>
      <xdr:colOff>38100</xdr:colOff>
      <xdr:row>109</xdr:row>
      <xdr:rowOff>78014</xdr:rowOff>
    </xdr:to>
    <xdr:sp macro="" textlink="">
      <xdr:nvSpPr>
        <xdr:cNvPr id="419" name="楕円 418"/>
        <xdr:cNvSpPr/>
      </xdr:nvSpPr>
      <xdr:spPr>
        <a:xfrm>
          <a:off x="3384550" y="179786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27214</xdr:rowOff>
    </xdr:from>
    <xdr:to>
      <xdr:col>24</xdr:col>
      <xdr:colOff>63500</xdr:colOff>
      <xdr:row>109</xdr:row>
      <xdr:rowOff>27214</xdr:rowOff>
    </xdr:to>
    <xdr:cxnSp macro="">
      <xdr:nvCxnSpPr>
        <xdr:cNvPr id="420" name="直線コネクタ 419"/>
        <xdr:cNvCxnSpPr/>
      </xdr:nvCxnSpPr>
      <xdr:spPr>
        <a:xfrm>
          <a:off x="3429000" y="1802311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147864</xdr:rowOff>
    </xdr:from>
    <xdr:to>
      <xdr:col>15</xdr:col>
      <xdr:colOff>101600</xdr:colOff>
      <xdr:row>109</xdr:row>
      <xdr:rowOff>78014</xdr:rowOff>
    </xdr:to>
    <xdr:sp macro="" textlink="">
      <xdr:nvSpPr>
        <xdr:cNvPr id="421" name="楕円 420"/>
        <xdr:cNvSpPr/>
      </xdr:nvSpPr>
      <xdr:spPr>
        <a:xfrm>
          <a:off x="2571750" y="17978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27214</xdr:rowOff>
    </xdr:from>
    <xdr:to>
      <xdr:col>19</xdr:col>
      <xdr:colOff>177800</xdr:colOff>
      <xdr:row>109</xdr:row>
      <xdr:rowOff>27214</xdr:rowOff>
    </xdr:to>
    <xdr:cxnSp macro="">
      <xdr:nvCxnSpPr>
        <xdr:cNvPr id="422" name="直線コネクタ 421"/>
        <xdr:cNvCxnSpPr/>
      </xdr:nvCxnSpPr>
      <xdr:spPr>
        <a:xfrm>
          <a:off x="2622550" y="1802311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3" name="楕円 422"/>
        <xdr:cNvSpPr/>
      </xdr:nvSpPr>
      <xdr:spPr>
        <a:xfrm>
          <a:off x="1778000" y="179868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27214</xdr:rowOff>
    </xdr:from>
    <xdr:to>
      <xdr:col>15</xdr:col>
      <xdr:colOff>50800</xdr:colOff>
      <xdr:row>109</xdr:row>
      <xdr:rowOff>35379</xdr:rowOff>
    </xdr:to>
    <xdr:cxnSp macro="">
      <xdr:nvCxnSpPr>
        <xdr:cNvPr id="424" name="直線コネクタ 423"/>
        <xdr:cNvCxnSpPr/>
      </xdr:nvCxnSpPr>
      <xdr:spPr>
        <a:xfrm flipV="1">
          <a:off x="1828800" y="18023114"/>
          <a:ext cx="79375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139700</xdr:rowOff>
    </xdr:from>
    <xdr:to>
      <xdr:col>6</xdr:col>
      <xdr:colOff>38100</xdr:colOff>
      <xdr:row>109</xdr:row>
      <xdr:rowOff>69850</xdr:rowOff>
    </xdr:to>
    <xdr:sp macro="" textlink="">
      <xdr:nvSpPr>
        <xdr:cNvPr id="425" name="楕円 424"/>
        <xdr:cNvSpPr/>
      </xdr:nvSpPr>
      <xdr:spPr>
        <a:xfrm>
          <a:off x="984250" y="17970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19050</xdr:rowOff>
    </xdr:from>
    <xdr:to>
      <xdr:col>10</xdr:col>
      <xdr:colOff>114300</xdr:colOff>
      <xdr:row>109</xdr:row>
      <xdr:rowOff>35379</xdr:rowOff>
    </xdr:to>
    <xdr:cxnSp macro="">
      <xdr:nvCxnSpPr>
        <xdr:cNvPr id="426" name="直線コネクタ 425"/>
        <xdr:cNvCxnSpPr/>
      </xdr:nvCxnSpPr>
      <xdr:spPr>
        <a:xfrm>
          <a:off x="1028700" y="18014950"/>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xdr:cNvSpPr txBox="1"/>
      </xdr:nvSpPr>
      <xdr:spPr>
        <a:xfrm>
          <a:off x="3239144"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xdr:cNvSpPr txBox="1"/>
      </xdr:nvSpPr>
      <xdr:spPr>
        <a:xfrm>
          <a:off x="2439044" y="1700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xdr:cNvSpPr txBox="1"/>
      </xdr:nvSpPr>
      <xdr:spPr>
        <a:xfrm>
          <a:off x="1645294" y="1699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xdr:cNvSpPr txBox="1"/>
      </xdr:nvSpPr>
      <xdr:spPr>
        <a:xfrm>
          <a:off x="851544" y="1696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69141</xdr:rowOff>
    </xdr:from>
    <xdr:ext cx="405111" cy="259045"/>
    <xdr:sp macro="" textlink="">
      <xdr:nvSpPr>
        <xdr:cNvPr id="431" name="n_1mainValue【市民会館】&#10;有形固定資産減価償却率"/>
        <xdr:cNvSpPr txBox="1"/>
      </xdr:nvSpPr>
      <xdr:spPr>
        <a:xfrm>
          <a:off x="3239144" y="18065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69141</xdr:rowOff>
    </xdr:from>
    <xdr:ext cx="405111" cy="259045"/>
    <xdr:sp macro="" textlink="">
      <xdr:nvSpPr>
        <xdr:cNvPr id="432" name="n_2mainValue【市民会館】&#10;有形固定資産減価償却率"/>
        <xdr:cNvSpPr txBox="1"/>
      </xdr:nvSpPr>
      <xdr:spPr>
        <a:xfrm>
          <a:off x="2439044" y="18065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3" name="n_3mainValue【市民会館】&#10;有形固定資産減価償却率"/>
        <xdr:cNvSpPr txBox="1"/>
      </xdr:nvSpPr>
      <xdr:spPr>
        <a:xfrm>
          <a:off x="1612977" y="1807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60977</xdr:rowOff>
    </xdr:from>
    <xdr:ext cx="405111" cy="259045"/>
    <xdr:sp macro="" textlink="">
      <xdr:nvSpPr>
        <xdr:cNvPr id="434" name="n_4mainValue【市民会館】&#10;有形固定資産減価償却率"/>
        <xdr:cNvSpPr txBox="1"/>
      </xdr:nvSpPr>
      <xdr:spPr>
        <a:xfrm>
          <a:off x="851544" y="180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9429115" y="16511905"/>
          <a:ext cx="0" cy="1448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9467850"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9359900" y="17960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9467850" y="1629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9359900" y="16511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xdr:cNvSpPr txBox="1"/>
      </xdr:nvSpPr>
      <xdr:spPr>
        <a:xfrm>
          <a:off x="9467850" y="17416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9398000" y="175583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8636000" y="175698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7842250" y="175907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029450" y="17604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xdr:cNvSpPr/>
      </xdr:nvSpPr>
      <xdr:spPr>
        <a:xfrm>
          <a:off x="6235700" y="17613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52070</xdr:rowOff>
    </xdr:from>
    <xdr:to>
      <xdr:col>55</xdr:col>
      <xdr:colOff>50800</xdr:colOff>
      <xdr:row>108</xdr:row>
      <xdr:rowOff>153670</xdr:rowOff>
    </xdr:to>
    <xdr:sp macro="" textlink="">
      <xdr:nvSpPr>
        <xdr:cNvPr id="474" name="楕円 473"/>
        <xdr:cNvSpPr/>
      </xdr:nvSpPr>
      <xdr:spPr>
        <a:xfrm>
          <a:off x="9398000" y="17882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138447</xdr:rowOff>
    </xdr:from>
    <xdr:ext cx="469744" cy="259045"/>
    <xdr:sp macro="" textlink="">
      <xdr:nvSpPr>
        <xdr:cNvPr id="475" name="【市民会館】&#10;一人当たり面積該当値テキスト"/>
        <xdr:cNvSpPr txBox="1"/>
      </xdr:nvSpPr>
      <xdr:spPr>
        <a:xfrm>
          <a:off x="9467850"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52070</xdr:rowOff>
    </xdr:from>
    <xdr:to>
      <xdr:col>50</xdr:col>
      <xdr:colOff>165100</xdr:colOff>
      <xdr:row>108</xdr:row>
      <xdr:rowOff>153670</xdr:rowOff>
    </xdr:to>
    <xdr:sp macro="" textlink="">
      <xdr:nvSpPr>
        <xdr:cNvPr id="476" name="楕円 475"/>
        <xdr:cNvSpPr/>
      </xdr:nvSpPr>
      <xdr:spPr>
        <a:xfrm>
          <a:off x="86360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102870</xdr:rowOff>
    </xdr:from>
    <xdr:to>
      <xdr:col>55</xdr:col>
      <xdr:colOff>0</xdr:colOff>
      <xdr:row>108</xdr:row>
      <xdr:rowOff>102870</xdr:rowOff>
    </xdr:to>
    <xdr:cxnSp macro="">
      <xdr:nvCxnSpPr>
        <xdr:cNvPr id="477" name="直線コネクタ 476"/>
        <xdr:cNvCxnSpPr/>
      </xdr:nvCxnSpPr>
      <xdr:spPr>
        <a:xfrm>
          <a:off x="8686800" y="179336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52070</xdr:rowOff>
    </xdr:from>
    <xdr:to>
      <xdr:col>46</xdr:col>
      <xdr:colOff>38100</xdr:colOff>
      <xdr:row>108</xdr:row>
      <xdr:rowOff>153670</xdr:rowOff>
    </xdr:to>
    <xdr:sp macro="" textlink="">
      <xdr:nvSpPr>
        <xdr:cNvPr id="478" name="楕円 477"/>
        <xdr:cNvSpPr/>
      </xdr:nvSpPr>
      <xdr:spPr>
        <a:xfrm>
          <a:off x="7842250" y="17882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102870</xdr:rowOff>
    </xdr:from>
    <xdr:to>
      <xdr:col>50</xdr:col>
      <xdr:colOff>114300</xdr:colOff>
      <xdr:row>108</xdr:row>
      <xdr:rowOff>102870</xdr:rowOff>
    </xdr:to>
    <xdr:cxnSp macro="">
      <xdr:nvCxnSpPr>
        <xdr:cNvPr id="479" name="直線コネクタ 478"/>
        <xdr:cNvCxnSpPr/>
      </xdr:nvCxnSpPr>
      <xdr:spPr>
        <a:xfrm>
          <a:off x="7886700" y="179336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53975</xdr:rowOff>
    </xdr:from>
    <xdr:to>
      <xdr:col>41</xdr:col>
      <xdr:colOff>101600</xdr:colOff>
      <xdr:row>108</xdr:row>
      <xdr:rowOff>155575</xdr:rowOff>
    </xdr:to>
    <xdr:sp macro="" textlink="">
      <xdr:nvSpPr>
        <xdr:cNvPr id="480" name="楕円 479"/>
        <xdr:cNvSpPr/>
      </xdr:nvSpPr>
      <xdr:spPr>
        <a:xfrm>
          <a:off x="702945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102870</xdr:rowOff>
    </xdr:from>
    <xdr:to>
      <xdr:col>45</xdr:col>
      <xdr:colOff>177800</xdr:colOff>
      <xdr:row>108</xdr:row>
      <xdr:rowOff>104775</xdr:rowOff>
    </xdr:to>
    <xdr:cxnSp macro="">
      <xdr:nvCxnSpPr>
        <xdr:cNvPr id="481" name="直線コネクタ 480"/>
        <xdr:cNvCxnSpPr/>
      </xdr:nvCxnSpPr>
      <xdr:spPr>
        <a:xfrm flipV="1">
          <a:off x="7080250" y="17933670"/>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53975</xdr:rowOff>
    </xdr:from>
    <xdr:to>
      <xdr:col>36</xdr:col>
      <xdr:colOff>165100</xdr:colOff>
      <xdr:row>108</xdr:row>
      <xdr:rowOff>155575</xdr:rowOff>
    </xdr:to>
    <xdr:sp macro="" textlink="">
      <xdr:nvSpPr>
        <xdr:cNvPr id="482" name="楕円 481"/>
        <xdr:cNvSpPr/>
      </xdr:nvSpPr>
      <xdr:spPr>
        <a:xfrm>
          <a:off x="6235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104775</xdr:rowOff>
    </xdr:from>
    <xdr:to>
      <xdr:col>41</xdr:col>
      <xdr:colOff>50800</xdr:colOff>
      <xdr:row>108</xdr:row>
      <xdr:rowOff>104775</xdr:rowOff>
    </xdr:to>
    <xdr:cxnSp macro="">
      <xdr:nvCxnSpPr>
        <xdr:cNvPr id="483" name="直線コネクタ 482"/>
        <xdr:cNvCxnSpPr/>
      </xdr:nvCxnSpPr>
      <xdr:spPr>
        <a:xfrm>
          <a:off x="6286500" y="1793557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xdr:cNvSpPr txBox="1"/>
      </xdr:nvSpPr>
      <xdr:spPr>
        <a:xfrm>
          <a:off x="8458277" y="173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xdr:cNvSpPr txBox="1"/>
      </xdr:nvSpPr>
      <xdr:spPr>
        <a:xfrm>
          <a:off x="76772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xdr:cNvSpPr txBox="1"/>
      </xdr:nvSpPr>
      <xdr:spPr>
        <a:xfrm>
          <a:off x="6864427" y="1738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7" name="n_4aveValue【市民会館】&#10;一人当たり面積"/>
        <xdr:cNvSpPr txBox="1"/>
      </xdr:nvSpPr>
      <xdr:spPr>
        <a:xfrm>
          <a:off x="607067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144797</xdr:rowOff>
    </xdr:from>
    <xdr:ext cx="469744" cy="259045"/>
    <xdr:sp macro="" textlink="">
      <xdr:nvSpPr>
        <xdr:cNvPr id="488" name="n_1mainValue【市民会館】&#10;一人当たり面積"/>
        <xdr:cNvSpPr txBox="1"/>
      </xdr:nvSpPr>
      <xdr:spPr>
        <a:xfrm>
          <a:off x="845827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144797</xdr:rowOff>
    </xdr:from>
    <xdr:ext cx="469744" cy="259045"/>
    <xdr:sp macro="" textlink="">
      <xdr:nvSpPr>
        <xdr:cNvPr id="489" name="n_2mainValue【市民会館】&#10;一人当たり面積"/>
        <xdr:cNvSpPr txBox="1"/>
      </xdr:nvSpPr>
      <xdr:spPr>
        <a:xfrm>
          <a:off x="76772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146702</xdr:rowOff>
    </xdr:from>
    <xdr:ext cx="469744" cy="259045"/>
    <xdr:sp macro="" textlink="">
      <xdr:nvSpPr>
        <xdr:cNvPr id="490" name="n_3mainValue【市民会館】&#10;一人当たり面積"/>
        <xdr:cNvSpPr txBox="1"/>
      </xdr:nvSpPr>
      <xdr:spPr>
        <a:xfrm>
          <a:off x="6864427" y="17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146702</xdr:rowOff>
    </xdr:from>
    <xdr:ext cx="469744" cy="259045"/>
    <xdr:sp macro="" textlink="">
      <xdr:nvSpPr>
        <xdr:cNvPr id="491" name="n_4mainValue【市民会館】&#10;一人当たり面積"/>
        <xdr:cNvSpPr txBox="1"/>
      </xdr:nvSpPr>
      <xdr:spPr>
        <a:xfrm>
          <a:off x="6070677" y="17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120775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64592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32" name="直線コネクタ 531"/>
        <xdr:cNvCxnSpPr/>
      </xdr:nvCxnSpPr>
      <xdr:spPr>
        <a:xfrm flipV="1">
          <a:off x="14699614"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xdr:cNvSpPr txBox="1"/>
      </xdr:nvSpPr>
      <xdr:spPr>
        <a:xfrm>
          <a:off x="1473835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xdr:cNvCxnSpPr/>
      </xdr:nvCxnSpPr>
      <xdr:spPr>
        <a:xfrm>
          <a:off x="146113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35" name="【保健センター・保健所】&#10;有形固定資産減価償却率最大値テキスト"/>
        <xdr:cNvSpPr txBox="1"/>
      </xdr:nvSpPr>
      <xdr:spPr>
        <a:xfrm>
          <a:off x="14738350" y="890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6" name="直線コネクタ 535"/>
        <xdr:cNvCxnSpPr/>
      </xdr:nvCxnSpPr>
      <xdr:spPr>
        <a:xfrm>
          <a:off x="14611350" y="911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537" name="【保健センター・保健所】&#10;有形固定資産減価償却率平均値テキスト"/>
        <xdr:cNvSpPr txBox="1"/>
      </xdr:nvSpPr>
      <xdr:spPr>
        <a:xfrm>
          <a:off x="14738350" y="9728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38" name="フローチャート: 判断 537"/>
        <xdr:cNvSpPr/>
      </xdr:nvSpPr>
      <xdr:spPr>
        <a:xfrm>
          <a:off x="14649450" y="9743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39" name="フローチャート: 判断 538"/>
        <xdr:cNvSpPr/>
      </xdr:nvSpPr>
      <xdr:spPr>
        <a:xfrm>
          <a:off x="13887450" y="9711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0" name="フローチャート: 判断 539"/>
        <xdr:cNvSpPr/>
      </xdr:nvSpPr>
      <xdr:spPr>
        <a:xfrm>
          <a:off x="13093700" y="96907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1" name="フローチャート: 判断 540"/>
        <xdr:cNvSpPr/>
      </xdr:nvSpPr>
      <xdr:spPr>
        <a:xfrm>
          <a:off x="12299950" y="9631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2" name="フローチャート: 判断 541"/>
        <xdr:cNvSpPr/>
      </xdr:nvSpPr>
      <xdr:spPr>
        <a:xfrm>
          <a:off x="1148715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105410</xdr:rowOff>
    </xdr:from>
    <xdr:to>
      <xdr:col>85</xdr:col>
      <xdr:colOff>177800</xdr:colOff>
      <xdr:row>58</xdr:row>
      <xdr:rowOff>35560</xdr:rowOff>
    </xdr:to>
    <xdr:sp macro="" textlink="">
      <xdr:nvSpPr>
        <xdr:cNvPr id="548" name="楕円 547"/>
        <xdr:cNvSpPr/>
      </xdr:nvSpPr>
      <xdr:spPr>
        <a:xfrm>
          <a:off x="14649450" y="95161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128287</xdr:rowOff>
    </xdr:from>
    <xdr:ext cx="405111" cy="259045"/>
    <xdr:sp macro="" textlink="">
      <xdr:nvSpPr>
        <xdr:cNvPr id="549" name="【保健センター・保健所】&#10;有形固定資産減価償却率該当値テキスト"/>
        <xdr:cNvSpPr txBox="1"/>
      </xdr:nvSpPr>
      <xdr:spPr>
        <a:xfrm>
          <a:off x="14738350" y="937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21590</xdr:rowOff>
    </xdr:from>
    <xdr:to>
      <xdr:col>81</xdr:col>
      <xdr:colOff>101600</xdr:colOff>
      <xdr:row>58</xdr:row>
      <xdr:rowOff>123190</xdr:rowOff>
    </xdr:to>
    <xdr:sp macro="" textlink="">
      <xdr:nvSpPr>
        <xdr:cNvPr id="550" name="楕円 549"/>
        <xdr:cNvSpPr/>
      </xdr:nvSpPr>
      <xdr:spPr>
        <a:xfrm>
          <a:off x="1388745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156210</xdr:rowOff>
    </xdr:from>
    <xdr:to>
      <xdr:col>85</xdr:col>
      <xdr:colOff>127000</xdr:colOff>
      <xdr:row>58</xdr:row>
      <xdr:rowOff>72390</xdr:rowOff>
    </xdr:to>
    <xdr:cxnSp macro="">
      <xdr:nvCxnSpPr>
        <xdr:cNvPr id="551" name="直線コネクタ 550"/>
        <xdr:cNvCxnSpPr/>
      </xdr:nvCxnSpPr>
      <xdr:spPr>
        <a:xfrm flipV="1">
          <a:off x="13938250" y="9566910"/>
          <a:ext cx="762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76835</xdr:rowOff>
    </xdr:from>
    <xdr:to>
      <xdr:col>76</xdr:col>
      <xdr:colOff>165100</xdr:colOff>
      <xdr:row>59</xdr:row>
      <xdr:rowOff>6985</xdr:rowOff>
    </xdr:to>
    <xdr:sp macro="" textlink="">
      <xdr:nvSpPr>
        <xdr:cNvPr id="552" name="楕円 551"/>
        <xdr:cNvSpPr/>
      </xdr:nvSpPr>
      <xdr:spPr>
        <a:xfrm>
          <a:off x="13093700" y="9652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72390</xdr:rowOff>
    </xdr:from>
    <xdr:to>
      <xdr:col>81</xdr:col>
      <xdr:colOff>50800</xdr:colOff>
      <xdr:row>58</xdr:row>
      <xdr:rowOff>127635</xdr:rowOff>
    </xdr:to>
    <xdr:cxnSp macro="">
      <xdr:nvCxnSpPr>
        <xdr:cNvPr id="553" name="直線コネクタ 552"/>
        <xdr:cNvCxnSpPr/>
      </xdr:nvCxnSpPr>
      <xdr:spPr>
        <a:xfrm flipV="1">
          <a:off x="13144500" y="9648190"/>
          <a:ext cx="79375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53975</xdr:rowOff>
    </xdr:from>
    <xdr:to>
      <xdr:col>72</xdr:col>
      <xdr:colOff>38100</xdr:colOff>
      <xdr:row>61</xdr:row>
      <xdr:rowOff>155575</xdr:rowOff>
    </xdr:to>
    <xdr:sp macro="" textlink="">
      <xdr:nvSpPr>
        <xdr:cNvPr id="554" name="楕円 553"/>
        <xdr:cNvSpPr/>
      </xdr:nvSpPr>
      <xdr:spPr>
        <a:xfrm>
          <a:off x="12299950" y="10125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127635</xdr:rowOff>
    </xdr:from>
    <xdr:to>
      <xdr:col>76</xdr:col>
      <xdr:colOff>114300</xdr:colOff>
      <xdr:row>61</xdr:row>
      <xdr:rowOff>104775</xdr:rowOff>
    </xdr:to>
    <xdr:cxnSp macro="">
      <xdr:nvCxnSpPr>
        <xdr:cNvPr id="555" name="直線コネクタ 554"/>
        <xdr:cNvCxnSpPr/>
      </xdr:nvCxnSpPr>
      <xdr:spPr>
        <a:xfrm flipV="1">
          <a:off x="12344400" y="9703435"/>
          <a:ext cx="8001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556" name="楕円 555"/>
        <xdr:cNvSpPr/>
      </xdr:nvSpPr>
      <xdr:spPr>
        <a:xfrm>
          <a:off x="1148715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104775</xdr:rowOff>
    </xdr:to>
    <xdr:cxnSp macro="">
      <xdr:nvCxnSpPr>
        <xdr:cNvPr id="557" name="直線コネクタ 556"/>
        <xdr:cNvCxnSpPr/>
      </xdr:nvCxnSpPr>
      <xdr:spPr>
        <a:xfrm>
          <a:off x="11537950" y="10139680"/>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58" name="n_1aveValue【保健センター・保健所】&#10;有形固定資産減価償却率"/>
        <xdr:cNvSpPr txBox="1"/>
      </xdr:nvSpPr>
      <xdr:spPr>
        <a:xfrm>
          <a:off x="137420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559" name="n_2aveValue【保健センター・保健所】&#10;有形固定資産減価償却率"/>
        <xdr:cNvSpPr txBox="1"/>
      </xdr:nvSpPr>
      <xdr:spPr>
        <a:xfrm>
          <a:off x="1296099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60" name="n_3aveValue【保健センター・保健所】&#10;有形固定資産減価償却率"/>
        <xdr:cNvSpPr txBox="1"/>
      </xdr:nvSpPr>
      <xdr:spPr>
        <a:xfrm>
          <a:off x="121672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1" name="n_4aveValue【保健センター・保健所】&#10;有形固定資産減価償却率"/>
        <xdr:cNvSpPr txBox="1"/>
      </xdr:nvSpPr>
      <xdr:spPr>
        <a:xfrm>
          <a:off x="11354444" y="940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139717</xdr:rowOff>
    </xdr:from>
    <xdr:ext cx="405111" cy="259045"/>
    <xdr:sp macro="" textlink="">
      <xdr:nvSpPr>
        <xdr:cNvPr id="562" name="n_1mainValue【保健センター・保健所】&#10;有形固定資産減価償却率"/>
        <xdr:cNvSpPr txBox="1"/>
      </xdr:nvSpPr>
      <xdr:spPr>
        <a:xfrm>
          <a:off x="13742044" y="9385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23512</xdr:rowOff>
    </xdr:from>
    <xdr:ext cx="405111" cy="259045"/>
    <xdr:sp macro="" textlink="">
      <xdr:nvSpPr>
        <xdr:cNvPr id="563" name="n_2mainValue【保健センター・保健所】&#10;有形固定資産減価償却率"/>
        <xdr:cNvSpPr txBox="1"/>
      </xdr:nvSpPr>
      <xdr:spPr>
        <a:xfrm>
          <a:off x="12960994"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146702</xdr:rowOff>
    </xdr:from>
    <xdr:ext cx="405111" cy="259045"/>
    <xdr:sp macro="" textlink="">
      <xdr:nvSpPr>
        <xdr:cNvPr id="564" name="n_3mainValue【保健センター・保健所】&#10;有形固定資産減価償却率"/>
        <xdr:cNvSpPr txBox="1"/>
      </xdr:nvSpPr>
      <xdr:spPr>
        <a:xfrm>
          <a:off x="12167244" y="1021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565" name="n_4mainValue【保健センター・保健所】&#10;有形固定資産減価償却率"/>
        <xdr:cNvSpPr txBox="1"/>
      </xdr:nvSpPr>
      <xdr:spPr>
        <a:xfrm>
          <a:off x="11354444" y="1018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89" name="直線コネクタ 588"/>
        <xdr:cNvCxnSpPr/>
      </xdr:nvCxnSpPr>
      <xdr:spPr>
        <a:xfrm flipV="1">
          <a:off x="19951064" y="91452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0" name="【保健センター・保健所】&#10;一人当たり面積最小値テキスト"/>
        <xdr:cNvSpPr txBox="1"/>
      </xdr:nvSpPr>
      <xdr:spPr>
        <a:xfrm>
          <a:off x="19989800"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1" name="直線コネクタ 590"/>
        <xdr:cNvCxnSpPr/>
      </xdr:nvCxnSpPr>
      <xdr:spPr>
        <a:xfrm>
          <a:off x="19881850" y="10631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2" name="【保健センター・保健所】&#10;一人当たり面積最大値テキスト"/>
        <xdr:cNvSpPr txBox="1"/>
      </xdr:nvSpPr>
      <xdr:spPr>
        <a:xfrm>
          <a:off x="19989800" y="892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3" name="直線コネクタ 592"/>
        <xdr:cNvCxnSpPr/>
      </xdr:nvCxnSpPr>
      <xdr:spPr>
        <a:xfrm>
          <a:off x="19881850" y="9145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4" name="【保健センター・保健所】&#10;一人当たり面積平均値テキスト"/>
        <xdr:cNvSpPr txBox="1"/>
      </xdr:nvSpPr>
      <xdr:spPr>
        <a:xfrm>
          <a:off x="19989800" y="1028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5" name="フローチャート: 判断 594"/>
        <xdr:cNvSpPr/>
      </xdr:nvSpPr>
      <xdr:spPr>
        <a:xfrm>
          <a:off x="19900900" y="10303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6" name="フローチャート: 判断 595"/>
        <xdr:cNvSpPr/>
      </xdr:nvSpPr>
      <xdr:spPr>
        <a:xfrm>
          <a:off x="19157950" y="10303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7" name="フローチャート: 判断 596"/>
        <xdr:cNvSpPr/>
      </xdr:nvSpPr>
      <xdr:spPr>
        <a:xfrm>
          <a:off x="18345150" y="10311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598" name="フローチャート: 判断 597"/>
        <xdr:cNvSpPr/>
      </xdr:nvSpPr>
      <xdr:spPr>
        <a:xfrm>
          <a:off x="17551400" y="1028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599" name="フローチャート: 判断 598"/>
        <xdr:cNvSpPr/>
      </xdr:nvSpPr>
      <xdr:spPr>
        <a:xfrm>
          <a:off x="16757650" y="10330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48260</xdr:rowOff>
    </xdr:from>
    <xdr:to>
      <xdr:col>116</xdr:col>
      <xdr:colOff>114300</xdr:colOff>
      <xdr:row>62</xdr:row>
      <xdr:rowOff>149860</xdr:rowOff>
    </xdr:to>
    <xdr:sp macro="" textlink="">
      <xdr:nvSpPr>
        <xdr:cNvPr id="605" name="楕円 604"/>
        <xdr:cNvSpPr/>
      </xdr:nvSpPr>
      <xdr:spPr>
        <a:xfrm>
          <a:off x="19900900" y="102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71137</xdr:rowOff>
    </xdr:from>
    <xdr:ext cx="469744" cy="259045"/>
    <xdr:sp macro="" textlink="">
      <xdr:nvSpPr>
        <xdr:cNvPr id="606" name="【保健センター・保健所】&#10;一人当たり面積該当値テキスト"/>
        <xdr:cNvSpPr txBox="1"/>
      </xdr:nvSpPr>
      <xdr:spPr>
        <a:xfrm>
          <a:off x="19989800" y="1014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607" name="楕円 606"/>
        <xdr:cNvSpPr/>
      </xdr:nvSpPr>
      <xdr:spPr>
        <a:xfrm>
          <a:off x="19157950" y="10172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62</xdr:row>
      <xdr:rowOff>99060</xdr:rowOff>
    </xdr:to>
    <xdr:cxnSp macro="">
      <xdr:nvCxnSpPr>
        <xdr:cNvPr id="608" name="直線コネクタ 607"/>
        <xdr:cNvCxnSpPr/>
      </xdr:nvCxnSpPr>
      <xdr:spPr>
        <a:xfrm>
          <a:off x="19202400" y="10223500"/>
          <a:ext cx="7493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09" name="楕円 608"/>
        <xdr:cNvSpPr/>
      </xdr:nvSpPr>
      <xdr:spPr>
        <a:xfrm>
          <a:off x="18345150" y="1019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62</xdr:row>
      <xdr:rowOff>0</xdr:rowOff>
    </xdr:to>
    <xdr:cxnSp macro="">
      <xdr:nvCxnSpPr>
        <xdr:cNvPr id="610" name="直線コネクタ 609"/>
        <xdr:cNvCxnSpPr/>
      </xdr:nvCxnSpPr>
      <xdr:spPr>
        <a:xfrm flipV="1">
          <a:off x="18395950" y="1022350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611" name="楕円 610"/>
        <xdr:cNvSpPr/>
      </xdr:nvSpPr>
      <xdr:spPr>
        <a:xfrm>
          <a:off x="17551400" y="10468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63</xdr:row>
      <xdr:rowOff>118110</xdr:rowOff>
    </xdr:to>
    <xdr:cxnSp macro="">
      <xdr:nvCxnSpPr>
        <xdr:cNvPr id="612" name="直線コネクタ 611"/>
        <xdr:cNvCxnSpPr/>
      </xdr:nvCxnSpPr>
      <xdr:spPr>
        <a:xfrm flipV="1">
          <a:off x="17602200" y="10236200"/>
          <a:ext cx="793750" cy="2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67310</xdr:rowOff>
    </xdr:from>
    <xdr:to>
      <xdr:col>98</xdr:col>
      <xdr:colOff>38100</xdr:colOff>
      <xdr:row>63</xdr:row>
      <xdr:rowOff>168910</xdr:rowOff>
    </xdr:to>
    <xdr:sp macro="" textlink="">
      <xdr:nvSpPr>
        <xdr:cNvPr id="613" name="楕円 612"/>
        <xdr:cNvSpPr/>
      </xdr:nvSpPr>
      <xdr:spPr>
        <a:xfrm>
          <a:off x="16757650" y="10468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118110</xdr:rowOff>
    </xdr:from>
    <xdr:to>
      <xdr:col>102</xdr:col>
      <xdr:colOff>114300</xdr:colOff>
      <xdr:row>63</xdr:row>
      <xdr:rowOff>118110</xdr:rowOff>
    </xdr:to>
    <xdr:cxnSp macro="">
      <xdr:nvCxnSpPr>
        <xdr:cNvPr id="614" name="直線コネクタ 613"/>
        <xdr:cNvCxnSpPr/>
      </xdr:nvCxnSpPr>
      <xdr:spPr>
        <a:xfrm>
          <a:off x="16802100" y="105194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615" name="n_1aveValue【保健センター・保健所】&#10;一人当たり面積"/>
        <xdr:cNvSpPr txBox="1"/>
      </xdr:nvSpPr>
      <xdr:spPr>
        <a:xfrm>
          <a:off x="189802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16" name="n_2aveValue【保健センター・保健所】&#10;一人当たり面積"/>
        <xdr:cNvSpPr txBox="1"/>
      </xdr:nvSpPr>
      <xdr:spPr>
        <a:xfrm>
          <a:off x="181801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17" name="n_3aveValue【保健センター・保健所】&#10;一人当たり面積"/>
        <xdr:cNvSpPr txBox="1"/>
      </xdr:nvSpPr>
      <xdr:spPr>
        <a:xfrm>
          <a:off x="1738637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618" name="n_4aveValue【保健センター・保健所】&#10;一人当たり面積"/>
        <xdr:cNvSpPr txBox="1"/>
      </xdr:nvSpPr>
      <xdr:spPr>
        <a:xfrm>
          <a:off x="16592627" y="101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48277</xdr:rowOff>
    </xdr:from>
    <xdr:ext cx="469744" cy="259045"/>
    <xdr:sp macro="" textlink="">
      <xdr:nvSpPr>
        <xdr:cNvPr id="619" name="n_1mainValue【保健センター・保健所】&#10;一人当たり面積"/>
        <xdr:cNvSpPr txBox="1"/>
      </xdr:nvSpPr>
      <xdr:spPr>
        <a:xfrm>
          <a:off x="189802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20" name="n_2mainValue【保健センター・保健所】&#10;一人当たり面積"/>
        <xdr:cNvSpPr txBox="1"/>
      </xdr:nvSpPr>
      <xdr:spPr>
        <a:xfrm>
          <a:off x="181801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621" name="n_3mainValue【保健センター・保健所】&#10;一人当たり面積"/>
        <xdr:cNvSpPr txBox="1"/>
      </xdr:nvSpPr>
      <xdr:spPr>
        <a:xfrm>
          <a:off x="1738637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160037</xdr:rowOff>
    </xdr:from>
    <xdr:ext cx="469744" cy="259045"/>
    <xdr:sp macro="" textlink="">
      <xdr:nvSpPr>
        <xdr:cNvPr id="622" name="n_4mainValue【保健センター・保健所】&#10;一人当たり面積"/>
        <xdr:cNvSpPr txBox="1"/>
      </xdr:nvSpPr>
      <xdr:spPr>
        <a:xfrm>
          <a:off x="165926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0906911" y="12710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4699614" y="12846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消防施設】&#10;有形固定資産減価償却率最小値テキスト"/>
        <xdr:cNvSpPr txBox="1"/>
      </xdr:nvSpPr>
      <xdr:spPr>
        <a:xfrm>
          <a:off x="1473835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4611350" y="1406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消防施設】&#10;有形固定資産減価償却率最大値テキスト"/>
        <xdr:cNvSpPr txBox="1"/>
      </xdr:nvSpPr>
      <xdr:spPr>
        <a:xfrm>
          <a:off x="14738350" y="12627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4611350" y="12846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1" name="【消防施設】&#10;有形固定資産減価償却率平均値テキスト"/>
        <xdr:cNvSpPr txBox="1"/>
      </xdr:nvSpPr>
      <xdr:spPr>
        <a:xfrm>
          <a:off x="14738350" y="13408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2" name="フローチャート: 判断 651"/>
        <xdr:cNvSpPr/>
      </xdr:nvSpPr>
      <xdr:spPr>
        <a:xfrm>
          <a:off x="14649450" y="135509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3" name="フローチャート: 判断 652"/>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4" name="フローチャート: 判断 653"/>
        <xdr:cNvSpPr/>
      </xdr:nvSpPr>
      <xdr:spPr>
        <a:xfrm>
          <a:off x="13093700" y="135407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5" name="フローチャート: 判断 654"/>
        <xdr:cNvSpPr/>
      </xdr:nvSpPr>
      <xdr:spPr>
        <a:xfrm>
          <a:off x="12299950" y="13545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6" name="フローチャート: 判断 655"/>
        <xdr:cNvSpPr/>
      </xdr:nvSpPr>
      <xdr:spPr>
        <a:xfrm>
          <a:off x="1148715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62" name="楕円 661"/>
        <xdr:cNvSpPr/>
      </xdr:nvSpPr>
      <xdr:spPr>
        <a:xfrm>
          <a:off x="14649450" y="138785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663" name="【消防施設】&#10;有形固定資産減価償却率該当値テキスト"/>
        <xdr:cNvSpPr txBox="1"/>
      </xdr:nvSpPr>
      <xdr:spPr>
        <a:xfrm>
          <a:off x="1473835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7620</xdr:rowOff>
    </xdr:from>
    <xdr:to>
      <xdr:col>81</xdr:col>
      <xdr:colOff>101600</xdr:colOff>
      <xdr:row>84</xdr:row>
      <xdr:rowOff>109220</xdr:rowOff>
    </xdr:to>
    <xdr:sp macro="" textlink="">
      <xdr:nvSpPr>
        <xdr:cNvPr id="664" name="楕円 663"/>
        <xdr:cNvSpPr/>
      </xdr:nvSpPr>
      <xdr:spPr>
        <a:xfrm>
          <a:off x="1388745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58420</xdr:rowOff>
    </xdr:from>
    <xdr:to>
      <xdr:col>85</xdr:col>
      <xdr:colOff>127000</xdr:colOff>
      <xdr:row>84</xdr:row>
      <xdr:rowOff>60961</xdr:rowOff>
    </xdr:to>
    <xdr:cxnSp macro="">
      <xdr:nvCxnSpPr>
        <xdr:cNvPr id="665" name="直線コネクタ 664"/>
        <xdr:cNvCxnSpPr/>
      </xdr:nvCxnSpPr>
      <xdr:spPr>
        <a:xfrm>
          <a:off x="13938250" y="13926820"/>
          <a:ext cx="762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1270</xdr:rowOff>
    </xdr:from>
    <xdr:to>
      <xdr:col>76</xdr:col>
      <xdr:colOff>165100</xdr:colOff>
      <xdr:row>84</xdr:row>
      <xdr:rowOff>102870</xdr:rowOff>
    </xdr:to>
    <xdr:sp macro="" textlink="">
      <xdr:nvSpPr>
        <xdr:cNvPr id="666" name="楕円 665"/>
        <xdr:cNvSpPr/>
      </xdr:nvSpPr>
      <xdr:spPr>
        <a:xfrm>
          <a:off x="13093700" y="13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52070</xdr:rowOff>
    </xdr:from>
    <xdr:to>
      <xdr:col>81</xdr:col>
      <xdr:colOff>50800</xdr:colOff>
      <xdr:row>84</xdr:row>
      <xdr:rowOff>58420</xdr:rowOff>
    </xdr:to>
    <xdr:cxnSp macro="">
      <xdr:nvCxnSpPr>
        <xdr:cNvPr id="667" name="直線コネクタ 666"/>
        <xdr:cNvCxnSpPr/>
      </xdr:nvCxnSpPr>
      <xdr:spPr>
        <a:xfrm>
          <a:off x="13144500" y="13920470"/>
          <a:ext cx="7937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163830</xdr:rowOff>
    </xdr:from>
    <xdr:to>
      <xdr:col>72</xdr:col>
      <xdr:colOff>38100</xdr:colOff>
      <xdr:row>84</xdr:row>
      <xdr:rowOff>93980</xdr:rowOff>
    </xdr:to>
    <xdr:sp macro="" textlink="">
      <xdr:nvSpPr>
        <xdr:cNvPr id="668" name="楕円 667"/>
        <xdr:cNvSpPr/>
      </xdr:nvSpPr>
      <xdr:spPr>
        <a:xfrm>
          <a:off x="12299950" y="13867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43180</xdr:rowOff>
    </xdr:from>
    <xdr:to>
      <xdr:col>76</xdr:col>
      <xdr:colOff>114300</xdr:colOff>
      <xdr:row>84</xdr:row>
      <xdr:rowOff>52070</xdr:rowOff>
    </xdr:to>
    <xdr:cxnSp macro="">
      <xdr:nvCxnSpPr>
        <xdr:cNvPr id="669" name="直線コネクタ 668"/>
        <xdr:cNvCxnSpPr/>
      </xdr:nvCxnSpPr>
      <xdr:spPr>
        <a:xfrm>
          <a:off x="12344400" y="13911580"/>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148589</xdr:rowOff>
    </xdr:from>
    <xdr:to>
      <xdr:col>67</xdr:col>
      <xdr:colOff>101600</xdr:colOff>
      <xdr:row>84</xdr:row>
      <xdr:rowOff>78739</xdr:rowOff>
    </xdr:to>
    <xdr:sp macro="" textlink="">
      <xdr:nvSpPr>
        <xdr:cNvPr id="670" name="楕円 669"/>
        <xdr:cNvSpPr/>
      </xdr:nvSpPr>
      <xdr:spPr>
        <a:xfrm>
          <a:off x="11487150" y="138518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27939</xdr:rowOff>
    </xdr:from>
    <xdr:to>
      <xdr:col>71</xdr:col>
      <xdr:colOff>177800</xdr:colOff>
      <xdr:row>84</xdr:row>
      <xdr:rowOff>43180</xdr:rowOff>
    </xdr:to>
    <xdr:cxnSp macro="">
      <xdr:nvCxnSpPr>
        <xdr:cNvPr id="671" name="直線コネクタ 670"/>
        <xdr:cNvCxnSpPr/>
      </xdr:nvCxnSpPr>
      <xdr:spPr>
        <a:xfrm>
          <a:off x="11537950" y="13896339"/>
          <a:ext cx="80645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672" name="n_1aveValue【消防施設】&#10;有形固定資産減価償却率"/>
        <xdr:cNvSpPr txBox="1"/>
      </xdr:nvSpPr>
      <xdr:spPr>
        <a:xfrm>
          <a:off x="1374204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673" name="n_2aveValue【消防施設】&#10;有形固定資産減価償却率"/>
        <xdr:cNvSpPr txBox="1"/>
      </xdr:nvSpPr>
      <xdr:spPr>
        <a:xfrm>
          <a:off x="1296099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74" name="n_3aveValue【消防施設】&#10;有形固定資産減価償却率"/>
        <xdr:cNvSpPr txBox="1"/>
      </xdr:nvSpPr>
      <xdr:spPr>
        <a:xfrm>
          <a:off x="121672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675" name="n_4aveValue【消防施設】&#10;有形固定資産減価償却率"/>
        <xdr:cNvSpPr txBox="1"/>
      </xdr:nvSpPr>
      <xdr:spPr>
        <a:xfrm>
          <a:off x="11354444" y="1334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100347</xdr:rowOff>
    </xdr:from>
    <xdr:ext cx="405111" cy="259045"/>
    <xdr:sp macro="" textlink="">
      <xdr:nvSpPr>
        <xdr:cNvPr id="676" name="n_1mainValue【消防施設】&#10;有形固定資産減価償却率"/>
        <xdr:cNvSpPr txBox="1"/>
      </xdr:nvSpPr>
      <xdr:spPr>
        <a:xfrm>
          <a:off x="13742044" y="1396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93997</xdr:rowOff>
    </xdr:from>
    <xdr:ext cx="405111" cy="259045"/>
    <xdr:sp macro="" textlink="">
      <xdr:nvSpPr>
        <xdr:cNvPr id="677" name="n_2mainValue【消防施設】&#10;有形固定資産減価償却率"/>
        <xdr:cNvSpPr txBox="1"/>
      </xdr:nvSpPr>
      <xdr:spPr>
        <a:xfrm>
          <a:off x="1296099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85107</xdr:rowOff>
    </xdr:from>
    <xdr:ext cx="405111" cy="259045"/>
    <xdr:sp macro="" textlink="">
      <xdr:nvSpPr>
        <xdr:cNvPr id="678" name="n_3mainValue【消防施設】&#10;有形固定資産減価償却率"/>
        <xdr:cNvSpPr txBox="1"/>
      </xdr:nvSpPr>
      <xdr:spPr>
        <a:xfrm>
          <a:off x="12167244" y="1395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69866</xdr:rowOff>
    </xdr:from>
    <xdr:ext cx="405111" cy="259045"/>
    <xdr:sp macro="" textlink="">
      <xdr:nvSpPr>
        <xdr:cNvPr id="679" name="n_4mainValue【消防施設】&#10;有形固定資産減価償却率"/>
        <xdr:cNvSpPr txBox="1"/>
      </xdr:nvSpPr>
      <xdr:spPr>
        <a:xfrm>
          <a:off x="11354444" y="13938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3" name="直線コネクタ 702"/>
        <xdr:cNvCxnSpPr/>
      </xdr:nvCxnSpPr>
      <xdr:spPr>
        <a:xfrm flipV="1">
          <a:off x="19951064" y="13614400"/>
          <a:ext cx="0" cy="68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4" name="【消防施設】&#10;一人当たり面積最小値テキスト"/>
        <xdr:cNvSpPr txBox="1"/>
      </xdr:nvSpPr>
      <xdr:spPr>
        <a:xfrm>
          <a:off x="19989800" y="14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5" name="直線コネクタ 704"/>
        <xdr:cNvCxnSpPr/>
      </xdr:nvCxnSpPr>
      <xdr:spPr>
        <a:xfrm>
          <a:off x="19881850" y="14296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6" name="【消防施設】&#10;一人当たり面積最大値テキスト"/>
        <xdr:cNvSpPr txBox="1"/>
      </xdr:nvSpPr>
      <xdr:spPr>
        <a:xfrm>
          <a:off x="19989800" y="1339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7" name="直線コネクタ 706"/>
        <xdr:cNvCxnSpPr/>
      </xdr:nvCxnSpPr>
      <xdr:spPr>
        <a:xfrm>
          <a:off x="19881850" y="13614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708" name="【消防施設】&#10;一人当たり面積平均値テキスト"/>
        <xdr:cNvSpPr txBox="1"/>
      </xdr:nvSpPr>
      <xdr:spPr>
        <a:xfrm>
          <a:off x="19989800" y="1400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09" name="フローチャート: 判断 708"/>
        <xdr:cNvSpPr/>
      </xdr:nvSpPr>
      <xdr:spPr>
        <a:xfrm>
          <a:off x="19900900" y="141450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0" name="フローチャート: 判断 709"/>
        <xdr:cNvSpPr/>
      </xdr:nvSpPr>
      <xdr:spPr>
        <a:xfrm>
          <a:off x="19157950" y="141465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1" name="フローチャート: 判断 710"/>
        <xdr:cNvSpPr/>
      </xdr:nvSpPr>
      <xdr:spPr>
        <a:xfrm>
          <a:off x="18345150" y="128592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2" name="フローチャート: 判断 711"/>
        <xdr:cNvSpPr/>
      </xdr:nvSpPr>
      <xdr:spPr>
        <a:xfrm>
          <a:off x="17551400" y="141648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3" name="フローチャート: 判断 712"/>
        <xdr:cNvSpPr/>
      </xdr:nvSpPr>
      <xdr:spPr>
        <a:xfrm>
          <a:off x="16757650" y="141663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xdr:rowOff>
    </xdr:from>
    <xdr:to>
      <xdr:col>116</xdr:col>
      <xdr:colOff>114300</xdr:colOff>
      <xdr:row>86</xdr:row>
      <xdr:rowOff>105663</xdr:rowOff>
    </xdr:to>
    <xdr:sp macro="" textlink="">
      <xdr:nvSpPr>
        <xdr:cNvPr id="719" name="楕円 718"/>
        <xdr:cNvSpPr/>
      </xdr:nvSpPr>
      <xdr:spPr>
        <a:xfrm>
          <a:off x="19900900" y="142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90440</xdr:rowOff>
    </xdr:from>
    <xdr:ext cx="469744" cy="259045"/>
    <xdr:sp macro="" textlink="">
      <xdr:nvSpPr>
        <xdr:cNvPr id="720" name="【消防施設】&#10;一人当たり面積該当値テキスト"/>
        <xdr:cNvSpPr txBox="1"/>
      </xdr:nvSpPr>
      <xdr:spPr>
        <a:xfrm>
          <a:off x="19989800" y="1412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xdr:rowOff>
    </xdr:from>
    <xdr:to>
      <xdr:col>112</xdr:col>
      <xdr:colOff>38100</xdr:colOff>
      <xdr:row>86</xdr:row>
      <xdr:rowOff>106426</xdr:rowOff>
    </xdr:to>
    <xdr:sp macro="" textlink="">
      <xdr:nvSpPr>
        <xdr:cNvPr id="721" name="楕円 720"/>
        <xdr:cNvSpPr/>
      </xdr:nvSpPr>
      <xdr:spPr>
        <a:xfrm>
          <a:off x="19157950" y="142034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54863</xdr:rowOff>
    </xdr:from>
    <xdr:to>
      <xdr:col>116</xdr:col>
      <xdr:colOff>63500</xdr:colOff>
      <xdr:row>86</xdr:row>
      <xdr:rowOff>55626</xdr:rowOff>
    </xdr:to>
    <xdr:cxnSp macro="">
      <xdr:nvCxnSpPr>
        <xdr:cNvPr id="722" name="直線コネクタ 721"/>
        <xdr:cNvCxnSpPr/>
      </xdr:nvCxnSpPr>
      <xdr:spPr>
        <a:xfrm flipV="1">
          <a:off x="19202400" y="14253463"/>
          <a:ext cx="7493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170942</xdr:rowOff>
    </xdr:from>
    <xdr:to>
      <xdr:col>107</xdr:col>
      <xdr:colOff>101600</xdr:colOff>
      <xdr:row>86</xdr:row>
      <xdr:rowOff>101092</xdr:rowOff>
    </xdr:to>
    <xdr:sp macro="" textlink="">
      <xdr:nvSpPr>
        <xdr:cNvPr id="723" name="楕円 722"/>
        <xdr:cNvSpPr/>
      </xdr:nvSpPr>
      <xdr:spPr>
        <a:xfrm>
          <a:off x="18345150" y="1419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50292</xdr:rowOff>
    </xdr:from>
    <xdr:to>
      <xdr:col>111</xdr:col>
      <xdr:colOff>177800</xdr:colOff>
      <xdr:row>86</xdr:row>
      <xdr:rowOff>55626</xdr:rowOff>
    </xdr:to>
    <xdr:cxnSp macro="">
      <xdr:nvCxnSpPr>
        <xdr:cNvPr id="724" name="直線コネクタ 723"/>
        <xdr:cNvCxnSpPr/>
      </xdr:nvCxnSpPr>
      <xdr:spPr>
        <a:xfrm>
          <a:off x="18395950" y="14248892"/>
          <a:ext cx="80645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xdr:rowOff>
    </xdr:from>
    <xdr:to>
      <xdr:col>102</xdr:col>
      <xdr:colOff>165100</xdr:colOff>
      <xdr:row>86</xdr:row>
      <xdr:rowOff>101854</xdr:rowOff>
    </xdr:to>
    <xdr:sp macro="" textlink="">
      <xdr:nvSpPr>
        <xdr:cNvPr id="725" name="楕円 724"/>
        <xdr:cNvSpPr/>
      </xdr:nvSpPr>
      <xdr:spPr>
        <a:xfrm>
          <a:off x="17551400" y="141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50292</xdr:rowOff>
    </xdr:from>
    <xdr:to>
      <xdr:col>107</xdr:col>
      <xdr:colOff>50800</xdr:colOff>
      <xdr:row>86</xdr:row>
      <xdr:rowOff>51054</xdr:rowOff>
    </xdr:to>
    <xdr:cxnSp macro="">
      <xdr:nvCxnSpPr>
        <xdr:cNvPr id="726" name="直線コネクタ 725"/>
        <xdr:cNvCxnSpPr/>
      </xdr:nvCxnSpPr>
      <xdr:spPr>
        <a:xfrm flipV="1">
          <a:off x="17602200" y="14248892"/>
          <a:ext cx="7937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1015</xdr:rowOff>
    </xdr:from>
    <xdr:to>
      <xdr:col>98</xdr:col>
      <xdr:colOff>38100</xdr:colOff>
      <xdr:row>86</xdr:row>
      <xdr:rowOff>102615</xdr:rowOff>
    </xdr:to>
    <xdr:sp macro="" textlink="">
      <xdr:nvSpPr>
        <xdr:cNvPr id="727" name="楕円 726"/>
        <xdr:cNvSpPr/>
      </xdr:nvSpPr>
      <xdr:spPr>
        <a:xfrm>
          <a:off x="16757650" y="141996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51054</xdr:rowOff>
    </xdr:from>
    <xdr:to>
      <xdr:col>102</xdr:col>
      <xdr:colOff>114300</xdr:colOff>
      <xdr:row>86</xdr:row>
      <xdr:rowOff>51815</xdr:rowOff>
    </xdr:to>
    <xdr:cxnSp macro="">
      <xdr:nvCxnSpPr>
        <xdr:cNvPr id="728" name="直線コネクタ 727"/>
        <xdr:cNvCxnSpPr/>
      </xdr:nvCxnSpPr>
      <xdr:spPr>
        <a:xfrm flipV="1">
          <a:off x="16802100" y="14249654"/>
          <a:ext cx="8001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729" name="n_1aveValue【消防施設】&#10;一人当たり面積"/>
        <xdr:cNvSpPr txBox="1"/>
      </xdr:nvSpPr>
      <xdr:spPr>
        <a:xfrm>
          <a:off x="189802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0" name="n_2aveValue【消防施設】&#10;一人当たり面積"/>
        <xdr:cNvSpPr txBox="1"/>
      </xdr:nvSpPr>
      <xdr:spPr>
        <a:xfrm>
          <a:off x="18180127" y="1264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731" name="n_3aveValue【消防施設】&#10;一人当たり面積"/>
        <xdr:cNvSpPr txBox="1"/>
      </xdr:nvSpPr>
      <xdr:spPr>
        <a:xfrm>
          <a:off x="17386377" y="1394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732" name="n_4aveValue【消防施設】&#10;一人当たり面積"/>
        <xdr:cNvSpPr txBox="1"/>
      </xdr:nvSpPr>
      <xdr:spPr>
        <a:xfrm>
          <a:off x="16592627" y="1394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97553</xdr:rowOff>
    </xdr:from>
    <xdr:ext cx="469744" cy="259045"/>
    <xdr:sp macro="" textlink="">
      <xdr:nvSpPr>
        <xdr:cNvPr id="733" name="n_1mainValue【消防施設】&#10;一人当たり面積"/>
        <xdr:cNvSpPr txBox="1"/>
      </xdr:nvSpPr>
      <xdr:spPr>
        <a:xfrm>
          <a:off x="18980227" y="1429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92219</xdr:rowOff>
    </xdr:from>
    <xdr:ext cx="469744" cy="259045"/>
    <xdr:sp macro="" textlink="">
      <xdr:nvSpPr>
        <xdr:cNvPr id="734" name="n_2mainValue【消防施設】&#10;一人当たり面積"/>
        <xdr:cNvSpPr txBox="1"/>
      </xdr:nvSpPr>
      <xdr:spPr>
        <a:xfrm>
          <a:off x="181801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92981</xdr:rowOff>
    </xdr:from>
    <xdr:ext cx="469744" cy="259045"/>
    <xdr:sp macro="" textlink="">
      <xdr:nvSpPr>
        <xdr:cNvPr id="735" name="n_3mainValue【消防施設】&#10;一人当たり面積"/>
        <xdr:cNvSpPr txBox="1"/>
      </xdr:nvSpPr>
      <xdr:spPr>
        <a:xfrm>
          <a:off x="17386377" y="1429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93742</xdr:rowOff>
    </xdr:from>
    <xdr:ext cx="469744" cy="259045"/>
    <xdr:sp macro="" textlink="">
      <xdr:nvSpPr>
        <xdr:cNvPr id="736" name="n_4mainValue【消防施設】&#10;一人当たり面積"/>
        <xdr:cNvSpPr txBox="1"/>
      </xdr:nvSpPr>
      <xdr:spPr>
        <a:xfrm>
          <a:off x="165926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2" name="直線コネクタ 761"/>
        <xdr:cNvCxnSpPr/>
      </xdr:nvCxnSpPr>
      <xdr:spPr>
        <a:xfrm flipV="1">
          <a:off x="14699614" y="16568238"/>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5" name="【庁舎】&#10;有形固定資産減価償却率最大値テキスト"/>
        <xdr:cNvSpPr txBox="1"/>
      </xdr:nvSpPr>
      <xdr:spPr>
        <a:xfrm>
          <a:off x="14738350" y="16349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6" name="直線コネクタ 765"/>
        <xdr:cNvCxnSpPr/>
      </xdr:nvCxnSpPr>
      <xdr:spPr>
        <a:xfrm>
          <a:off x="14611350" y="16568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7" name="【庁舎】&#10;有形固定資産減価償却率平均値テキスト"/>
        <xdr:cNvSpPr txBox="1"/>
      </xdr:nvSpPr>
      <xdr:spPr>
        <a:xfrm>
          <a:off x="14738350" y="17048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68" name="フローチャート: 判断 767"/>
        <xdr:cNvSpPr/>
      </xdr:nvSpPr>
      <xdr:spPr>
        <a:xfrm>
          <a:off x="14649450" y="1719090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69" name="フローチャート: 判断 768"/>
        <xdr:cNvSpPr/>
      </xdr:nvSpPr>
      <xdr:spPr>
        <a:xfrm>
          <a:off x="13887450" y="1717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0" name="フローチャート: 判断 769"/>
        <xdr:cNvSpPr/>
      </xdr:nvSpPr>
      <xdr:spPr>
        <a:xfrm>
          <a:off x="13093700" y="172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1" name="フローチャート: 判断 770"/>
        <xdr:cNvSpPr/>
      </xdr:nvSpPr>
      <xdr:spPr>
        <a:xfrm>
          <a:off x="12299950" y="172186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2" name="フローチャート: 判断 771"/>
        <xdr:cNvSpPr/>
      </xdr:nvSpPr>
      <xdr:spPr>
        <a:xfrm>
          <a:off x="11487150" y="17261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126637</xdr:rowOff>
    </xdr:from>
    <xdr:to>
      <xdr:col>85</xdr:col>
      <xdr:colOff>177800</xdr:colOff>
      <xdr:row>106</xdr:row>
      <xdr:rowOff>56787</xdr:rowOff>
    </xdr:to>
    <xdr:sp macro="" textlink="">
      <xdr:nvSpPr>
        <xdr:cNvPr id="778" name="楕円 777"/>
        <xdr:cNvSpPr/>
      </xdr:nvSpPr>
      <xdr:spPr>
        <a:xfrm>
          <a:off x="14649450" y="174621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105064</xdr:rowOff>
    </xdr:from>
    <xdr:ext cx="405111" cy="259045"/>
    <xdr:sp macro="" textlink="">
      <xdr:nvSpPr>
        <xdr:cNvPr id="779" name="【庁舎】&#10;有形固定資産減価償却率該当値テキスト"/>
        <xdr:cNvSpPr txBox="1"/>
      </xdr:nvSpPr>
      <xdr:spPr>
        <a:xfrm>
          <a:off x="14738350" y="17440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118473</xdr:rowOff>
    </xdr:from>
    <xdr:to>
      <xdr:col>81</xdr:col>
      <xdr:colOff>101600</xdr:colOff>
      <xdr:row>106</xdr:row>
      <xdr:rowOff>48623</xdr:rowOff>
    </xdr:to>
    <xdr:sp macro="" textlink="">
      <xdr:nvSpPr>
        <xdr:cNvPr id="780" name="楕円 779"/>
        <xdr:cNvSpPr/>
      </xdr:nvSpPr>
      <xdr:spPr>
        <a:xfrm>
          <a:off x="13887450" y="174539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169273</xdr:rowOff>
    </xdr:from>
    <xdr:to>
      <xdr:col>85</xdr:col>
      <xdr:colOff>127000</xdr:colOff>
      <xdr:row>106</xdr:row>
      <xdr:rowOff>5987</xdr:rowOff>
    </xdr:to>
    <xdr:cxnSp macro="">
      <xdr:nvCxnSpPr>
        <xdr:cNvPr id="781" name="直線コネクタ 780"/>
        <xdr:cNvCxnSpPr/>
      </xdr:nvCxnSpPr>
      <xdr:spPr>
        <a:xfrm>
          <a:off x="13938250" y="17498423"/>
          <a:ext cx="762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782" name="楕円 781"/>
        <xdr:cNvSpPr/>
      </xdr:nvSpPr>
      <xdr:spPr>
        <a:xfrm>
          <a:off x="13093700" y="174278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143148</xdr:rowOff>
    </xdr:from>
    <xdr:to>
      <xdr:col>81</xdr:col>
      <xdr:colOff>50800</xdr:colOff>
      <xdr:row>105</xdr:row>
      <xdr:rowOff>169273</xdr:rowOff>
    </xdr:to>
    <xdr:cxnSp macro="">
      <xdr:nvCxnSpPr>
        <xdr:cNvPr id="783" name="直線コネクタ 782"/>
        <xdr:cNvCxnSpPr/>
      </xdr:nvCxnSpPr>
      <xdr:spPr>
        <a:xfrm>
          <a:off x="13144500" y="17478648"/>
          <a:ext cx="793750"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17236</xdr:rowOff>
    </xdr:from>
    <xdr:to>
      <xdr:col>72</xdr:col>
      <xdr:colOff>38100</xdr:colOff>
      <xdr:row>105</xdr:row>
      <xdr:rowOff>118836</xdr:rowOff>
    </xdr:to>
    <xdr:sp macro="" textlink="">
      <xdr:nvSpPr>
        <xdr:cNvPr id="784" name="楕円 783"/>
        <xdr:cNvSpPr/>
      </xdr:nvSpPr>
      <xdr:spPr>
        <a:xfrm>
          <a:off x="12299950" y="173527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68036</xdr:rowOff>
    </xdr:from>
    <xdr:to>
      <xdr:col>76</xdr:col>
      <xdr:colOff>114300</xdr:colOff>
      <xdr:row>105</xdr:row>
      <xdr:rowOff>143148</xdr:rowOff>
    </xdr:to>
    <xdr:cxnSp macro="">
      <xdr:nvCxnSpPr>
        <xdr:cNvPr id="785" name="直線コネクタ 784"/>
        <xdr:cNvCxnSpPr/>
      </xdr:nvCxnSpPr>
      <xdr:spPr>
        <a:xfrm>
          <a:off x="12344400" y="17403536"/>
          <a:ext cx="8001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167458</xdr:rowOff>
    </xdr:from>
    <xdr:to>
      <xdr:col>67</xdr:col>
      <xdr:colOff>101600</xdr:colOff>
      <xdr:row>105</xdr:row>
      <xdr:rowOff>97608</xdr:rowOff>
    </xdr:to>
    <xdr:sp macro="" textlink="">
      <xdr:nvSpPr>
        <xdr:cNvPr id="786" name="楕円 785"/>
        <xdr:cNvSpPr/>
      </xdr:nvSpPr>
      <xdr:spPr>
        <a:xfrm>
          <a:off x="11487150" y="173378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46808</xdr:rowOff>
    </xdr:from>
    <xdr:to>
      <xdr:col>71</xdr:col>
      <xdr:colOff>177800</xdr:colOff>
      <xdr:row>105</xdr:row>
      <xdr:rowOff>68036</xdr:rowOff>
    </xdr:to>
    <xdr:cxnSp macro="">
      <xdr:nvCxnSpPr>
        <xdr:cNvPr id="787" name="直線コネクタ 786"/>
        <xdr:cNvCxnSpPr/>
      </xdr:nvCxnSpPr>
      <xdr:spPr>
        <a:xfrm>
          <a:off x="11537950" y="17382308"/>
          <a:ext cx="80645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88" name="n_1aveValue【庁舎】&#10;有形固定資産減価償却率"/>
        <xdr:cNvSpPr txBox="1"/>
      </xdr:nvSpPr>
      <xdr:spPr>
        <a:xfrm>
          <a:off x="13742044" y="1696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89" name="n_2aveValue【庁舎】&#10;有形固定資産減価償却率"/>
        <xdr:cNvSpPr txBox="1"/>
      </xdr:nvSpPr>
      <xdr:spPr>
        <a:xfrm>
          <a:off x="12960994" y="169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0" name="n_3aveValue【庁舎】&#10;有形固定資産減価償却率"/>
        <xdr:cNvSpPr txBox="1"/>
      </xdr:nvSpPr>
      <xdr:spPr>
        <a:xfrm>
          <a:off x="12167244"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91" name="n_4aveValue【庁舎】&#10;有形固定資産減価償却率"/>
        <xdr:cNvSpPr txBox="1"/>
      </xdr:nvSpPr>
      <xdr:spPr>
        <a:xfrm>
          <a:off x="11354444" y="1704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39750</xdr:rowOff>
    </xdr:from>
    <xdr:ext cx="405111" cy="259045"/>
    <xdr:sp macro="" textlink="">
      <xdr:nvSpPr>
        <xdr:cNvPr id="792" name="n_1mainValue【庁舎】&#10;有形固定資産減価償却率"/>
        <xdr:cNvSpPr txBox="1"/>
      </xdr:nvSpPr>
      <xdr:spPr>
        <a:xfrm>
          <a:off x="13742044" y="17540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793" name="n_2mainValue【庁舎】&#10;有形固定資産減価償却率"/>
        <xdr:cNvSpPr txBox="1"/>
      </xdr:nvSpPr>
      <xdr:spPr>
        <a:xfrm>
          <a:off x="12960994" y="17514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109963</xdr:rowOff>
    </xdr:from>
    <xdr:ext cx="405111" cy="259045"/>
    <xdr:sp macro="" textlink="">
      <xdr:nvSpPr>
        <xdr:cNvPr id="794" name="n_3mainValue【庁舎】&#10;有形固定資産減価償却率"/>
        <xdr:cNvSpPr txBox="1"/>
      </xdr:nvSpPr>
      <xdr:spPr>
        <a:xfrm>
          <a:off x="12167244" y="1744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88735</xdr:rowOff>
    </xdr:from>
    <xdr:ext cx="405111" cy="259045"/>
    <xdr:sp macro="" textlink="">
      <xdr:nvSpPr>
        <xdr:cNvPr id="795" name="n_4mainValue【庁舎】&#10;有形固定資産減価償却率"/>
        <xdr:cNvSpPr txBox="1"/>
      </xdr:nvSpPr>
      <xdr:spPr>
        <a:xfrm>
          <a:off x="11354444" y="1742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xdr:cNvCxnSpPr/>
      </xdr:nvCxnSpPr>
      <xdr:spPr>
        <a:xfrm>
          <a:off x="16459200" y="1807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7" name="テキスト ボックス 806"/>
        <xdr:cNvSpPr txBox="1"/>
      </xdr:nvSpPr>
      <xdr:spPr>
        <a:xfrm>
          <a:off x="16049171" y="1793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xdr:cNvCxnSpPr/>
      </xdr:nvCxnSpPr>
      <xdr:spPr>
        <a:xfrm>
          <a:off x="16459200" y="177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xdr:cNvSpPr txBox="1"/>
      </xdr:nvSpPr>
      <xdr:spPr>
        <a:xfrm>
          <a:off x="16049171" y="17663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xdr:cNvCxnSpPr/>
      </xdr:nvCxnSpPr>
      <xdr:spPr>
        <a:xfrm>
          <a:off x="16459200" y="17519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1" name="テキスト ボックス 810"/>
        <xdr:cNvSpPr txBox="1"/>
      </xdr:nvSpPr>
      <xdr:spPr>
        <a:xfrm>
          <a:off x="1604917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xdr:cNvCxnSpPr/>
      </xdr:nvCxnSpPr>
      <xdr:spPr>
        <a:xfrm>
          <a:off x="16459200" y="16973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5" name="テキスト ボックス 814"/>
        <xdr:cNvSpPr txBox="1"/>
      </xdr:nvSpPr>
      <xdr:spPr>
        <a:xfrm>
          <a:off x="16049171" y="16837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xdr:cNvCxnSpPr/>
      </xdr:nvCxnSpPr>
      <xdr:spPr>
        <a:xfrm>
          <a:off x="16459200" y="16694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xdr:cNvSpPr txBox="1"/>
      </xdr:nvSpPr>
      <xdr:spPr>
        <a:xfrm>
          <a:off x="16049171" y="1655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xdr:cNvCxnSpPr/>
      </xdr:nvCxnSpPr>
      <xdr:spPr>
        <a:xfrm>
          <a:off x="16459200" y="1642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9" name="テキスト ボックス 818"/>
        <xdr:cNvSpPr txBox="1"/>
      </xdr:nvSpPr>
      <xdr:spPr>
        <a:xfrm>
          <a:off x="16049171" y="1628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3" name="直線コネクタ 822"/>
        <xdr:cNvCxnSpPr/>
      </xdr:nvCxnSpPr>
      <xdr:spPr>
        <a:xfrm flipV="1">
          <a:off x="19951064" y="16566198"/>
          <a:ext cx="0" cy="1317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4" name="【庁舎】&#10;一人当たり面積最小値テキスト"/>
        <xdr:cNvSpPr txBox="1"/>
      </xdr:nvSpPr>
      <xdr:spPr>
        <a:xfrm>
          <a:off x="1998980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5" name="直線コネクタ 824"/>
        <xdr:cNvCxnSpPr/>
      </xdr:nvCxnSpPr>
      <xdr:spPr>
        <a:xfrm>
          <a:off x="1988185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6" name="【庁舎】&#10;一人当たり面積最大値テキスト"/>
        <xdr:cNvSpPr txBox="1"/>
      </xdr:nvSpPr>
      <xdr:spPr>
        <a:xfrm>
          <a:off x="19989800" y="1634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7" name="直線コネクタ 826"/>
        <xdr:cNvCxnSpPr/>
      </xdr:nvCxnSpPr>
      <xdr:spPr>
        <a:xfrm>
          <a:off x="19881850" y="16566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28" name="【庁舎】&#10;一人当たり面積平均値テキスト"/>
        <xdr:cNvSpPr txBox="1"/>
      </xdr:nvSpPr>
      <xdr:spPr>
        <a:xfrm>
          <a:off x="19989800" y="17338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9" name="フローチャート: 判断 828"/>
        <xdr:cNvSpPr/>
      </xdr:nvSpPr>
      <xdr:spPr>
        <a:xfrm>
          <a:off x="19900900" y="17486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0" name="フローチャート: 判断 829"/>
        <xdr:cNvSpPr/>
      </xdr:nvSpPr>
      <xdr:spPr>
        <a:xfrm>
          <a:off x="19157950" y="174988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1" name="フローチャート: 判断 830"/>
        <xdr:cNvSpPr/>
      </xdr:nvSpPr>
      <xdr:spPr>
        <a:xfrm>
          <a:off x="18345150" y="1750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2" name="フローチャート: 判断 831"/>
        <xdr:cNvSpPr/>
      </xdr:nvSpPr>
      <xdr:spPr>
        <a:xfrm>
          <a:off x="17551400" y="175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3" name="フローチャート: 判断 832"/>
        <xdr:cNvSpPr/>
      </xdr:nvSpPr>
      <xdr:spPr>
        <a:xfrm>
          <a:off x="16757650" y="175245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28257</xdr:rowOff>
    </xdr:from>
    <xdr:to>
      <xdr:col>116</xdr:col>
      <xdr:colOff>114300</xdr:colOff>
      <xdr:row>107</xdr:row>
      <xdr:rowOff>129857</xdr:rowOff>
    </xdr:to>
    <xdr:sp macro="" textlink="">
      <xdr:nvSpPr>
        <xdr:cNvPr id="839" name="楕円 838"/>
        <xdr:cNvSpPr/>
      </xdr:nvSpPr>
      <xdr:spPr>
        <a:xfrm>
          <a:off x="19900900" y="1769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6684</xdr:rowOff>
    </xdr:from>
    <xdr:ext cx="469744" cy="259045"/>
    <xdr:sp macro="" textlink="">
      <xdr:nvSpPr>
        <xdr:cNvPr id="840" name="【庁舎】&#10;一人当たり面積該当値テキスト"/>
        <xdr:cNvSpPr txBox="1"/>
      </xdr:nvSpPr>
      <xdr:spPr>
        <a:xfrm>
          <a:off x="19989800" y="1767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71120</xdr:rowOff>
    </xdr:from>
    <xdr:to>
      <xdr:col>112</xdr:col>
      <xdr:colOff>38100</xdr:colOff>
      <xdr:row>108</xdr:row>
      <xdr:rowOff>1270</xdr:rowOff>
    </xdr:to>
    <xdr:sp macro="" textlink="">
      <xdr:nvSpPr>
        <xdr:cNvPr id="841" name="楕円 840"/>
        <xdr:cNvSpPr/>
      </xdr:nvSpPr>
      <xdr:spPr>
        <a:xfrm>
          <a:off x="19157950" y="177368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79057</xdr:rowOff>
    </xdr:from>
    <xdr:to>
      <xdr:col>116</xdr:col>
      <xdr:colOff>63500</xdr:colOff>
      <xdr:row>107</xdr:row>
      <xdr:rowOff>121920</xdr:rowOff>
    </xdr:to>
    <xdr:cxnSp macro="">
      <xdr:nvCxnSpPr>
        <xdr:cNvPr id="842" name="直線コネクタ 841"/>
        <xdr:cNvCxnSpPr/>
      </xdr:nvCxnSpPr>
      <xdr:spPr>
        <a:xfrm flipV="1">
          <a:off x="19202400" y="17744757"/>
          <a:ext cx="7493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73977</xdr:rowOff>
    </xdr:from>
    <xdr:to>
      <xdr:col>107</xdr:col>
      <xdr:colOff>101600</xdr:colOff>
      <xdr:row>108</xdr:row>
      <xdr:rowOff>4127</xdr:rowOff>
    </xdr:to>
    <xdr:sp macro="" textlink="">
      <xdr:nvSpPr>
        <xdr:cNvPr id="843" name="楕円 842"/>
        <xdr:cNvSpPr/>
      </xdr:nvSpPr>
      <xdr:spPr>
        <a:xfrm>
          <a:off x="18345150" y="177396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121920</xdr:rowOff>
    </xdr:from>
    <xdr:to>
      <xdr:col>111</xdr:col>
      <xdr:colOff>177800</xdr:colOff>
      <xdr:row>107</xdr:row>
      <xdr:rowOff>124777</xdr:rowOff>
    </xdr:to>
    <xdr:cxnSp macro="">
      <xdr:nvCxnSpPr>
        <xdr:cNvPr id="844" name="直線コネクタ 843"/>
        <xdr:cNvCxnSpPr/>
      </xdr:nvCxnSpPr>
      <xdr:spPr>
        <a:xfrm flipV="1">
          <a:off x="18395950" y="17787620"/>
          <a:ext cx="80645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78263</xdr:rowOff>
    </xdr:from>
    <xdr:to>
      <xdr:col>102</xdr:col>
      <xdr:colOff>165100</xdr:colOff>
      <xdr:row>108</xdr:row>
      <xdr:rowOff>8413</xdr:rowOff>
    </xdr:to>
    <xdr:sp macro="" textlink="">
      <xdr:nvSpPr>
        <xdr:cNvPr id="845" name="楕円 844"/>
        <xdr:cNvSpPr/>
      </xdr:nvSpPr>
      <xdr:spPr>
        <a:xfrm>
          <a:off x="17551400" y="177439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124777</xdr:rowOff>
    </xdr:from>
    <xdr:to>
      <xdr:col>107</xdr:col>
      <xdr:colOff>50800</xdr:colOff>
      <xdr:row>107</xdr:row>
      <xdr:rowOff>129063</xdr:rowOff>
    </xdr:to>
    <xdr:cxnSp macro="">
      <xdr:nvCxnSpPr>
        <xdr:cNvPr id="846" name="直線コネクタ 845"/>
        <xdr:cNvCxnSpPr/>
      </xdr:nvCxnSpPr>
      <xdr:spPr>
        <a:xfrm flipV="1">
          <a:off x="17602200" y="17790477"/>
          <a:ext cx="79375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81121</xdr:rowOff>
    </xdr:from>
    <xdr:to>
      <xdr:col>98</xdr:col>
      <xdr:colOff>38100</xdr:colOff>
      <xdr:row>108</xdr:row>
      <xdr:rowOff>11271</xdr:rowOff>
    </xdr:to>
    <xdr:sp macro="" textlink="">
      <xdr:nvSpPr>
        <xdr:cNvPr id="847" name="楕円 846"/>
        <xdr:cNvSpPr/>
      </xdr:nvSpPr>
      <xdr:spPr>
        <a:xfrm>
          <a:off x="16757650" y="177468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129063</xdr:rowOff>
    </xdr:from>
    <xdr:to>
      <xdr:col>102</xdr:col>
      <xdr:colOff>114300</xdr:colOff>
      <xdr:row>107</xdr:row>
      <xdr:rowOff>131921</xdr:rowOff>
    </xdr:to>
    <xdr:cxnSp macro="">
      <xdr:nvCxnSpPr>
        <xdr:cNvPr id="848" name="直線コネクタ 847"/>
        <xdr:cNvCxnSpPr/>
      </xdr:nvCxnSpPr>
      <xdr:spPr>
        <a:xfrm flipV="1">
          <a:off x="16802100" y="17794763"/>
          <a:ext cx="8001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849" name="n_1aveValue【庁舎】&#10;一人当たり面積"/>
        <xdr:cNvSpPr txBox="1"/>
      </xdr:nvSpPr>
      <xdr:spPr>
        <a:xfrm>
          <a:off x="18980227" y="172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850" name="n_2aveValue【庁舎】&#10;一人当たり面積"/>
        <xdr:cNvSpPr txBox="1"/>
      </xdr:nvSpPr>
      <xdr:spPr>
        <a:xfrm>
          <a:off x="18180127" y="1729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851" name="n_3aveValue【庁舎】&#10;一人当たり面積"/>
        <xdr:cNvSpPr txBox="1"/>
      </xdr:nvSpPr>
      <xdr:spPr>
        <a:xfrm>
          <a:off x="17386377" y="172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852" name="n_4aveValue【庁舎】&#10;一人当たり面積"/>
        <xdr:cNvSpPr txBox="1"/>
      </xdr:nvSpPr>
      <xdr:spPr>
        <a:xfrm>
          <a:off x="16592627" y="1731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163847</xdr:rowOff>
    </xdr:from>
    <xdr:ext cx="469744" cy="259045"/>
    <xdr:sp macro="" textlink="">
      <xdr:nvSpPr>
        <xdr:cNvPr id="853" name="n_1mainValue【庁舎】&#10;一人当たり面積"/>
        <xdr:cNvSpPr txBox="1"/>
      </xdr:nvSpPr>
      <xdr:spPr>
        <a:xfrm>
          <a:off x="189802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166704</xdr:rowOff>
    </xdr:from>
    <xdr:ext cx="469744" cy="259045"/>
    <xdr:sp macro="" textlink="">
      <xdr:nvSpPr>
        <xdr:cNvPr id="854" name="n_2mainValue【庁舎】&#10;一人当たり面積"/>
        <xdr:cNvSpPr txBox="1"/>
      </xdr:nvSpPr>
      <xdr:spPr>
        <a:xfrm>
          <a:off x="18180127" y="1783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170990</xdr:rowOff>
    </xdr:from>
    <xdr:ext cx="469744" cy="259045"/>
    <xdr:sp macro="" textlink="">
      <xdr:nvSpPr>
        <xdr:cNvPr id="855" name="n_3mainValue【庁舎】&#10;一人当たり面積"/>
        <xdr:cNvSpPr txBox="1"/>
      </xdr:nvSpPr>
      <xdr:spPr>
        <a:xfrm>
          <a:off x="17386377" y="1783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2398</xdr:rowOff>
    </xdr:from>
    <xdr:ext cx="469744" cy="259045"/>
    <xdr:sp macro="" textlink="">
      <xdr:nvSpPr>
        <xdr:cNvPr id="856" name="n_4mainValue【庁舎】&#10;一人当たり面積"/>
        <xdr:cNvSpPr txBox="1"/>
      </xdr:nvSpPr>
      <xdr:spPr>
        <a:xfrm>
          <a:off x="16592627" y="1783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多くの類型において類似団体平均を上回っている。図書館、体育館、市民会館といった市民が利用する施設の老朽化が顕著となっている。なお、保健センターについては、廃校を活用したウエルネスプラザの運用が開始となったため、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ポイント類似団体平均より低く推移している。また、今後は公共施設等マネジメント計画をもとに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図書館を始めとした各施設の長寿命化を進めていくことを検討しているため、他の施設においても有形固定資産減価償却率の減少が進むと考えられる。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その一方で庁舎については、施設の老朽化が進んでいくことが明らかである中で、類似団体と比較し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ポイント上回っている。庁舎及び消防施設については、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行政機能拡充プランをもとに、移転整備を進めていく。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人当たりの面積は、保健センター・保健所を除いた施設で類似団体平均を下回っている。特に市民会館が類似団体の最小値と同水準であり、集約し運用開始となった保健センター以外についても今後のあり方を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今後、さらに公共施設等マネジメント計画をもとに老朽化した施設の長寿命化及び除却等を積極的に取り組んでいく。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20719981</v>
      </c>
      <c r="BO4" s="407"/>
      <c r="BP4" s="407"/>
      <c r="BQ4" s="407"/>
      <c r="BR4" s="407"/>
      <c r="BS4" s="407"/>
      <c r="BT4" s="407"/>
      <c r="BU4" s="408"/>
      <c r="BV4" s="406">
        <v>21727835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5.9</v>
      </c>
      <c r="CU4" s="413"/>
      <c r="CV4" s="413"/>
      <c r="CW4" s="413"/>
      <c r="CX4" s="413"/>
      <c r="CY4" s="413"/>
      <c r="CZ4" s="413"/>
      <c r="DA4" s="414"/>
      <c r="DB4" s="412">
        <v>10.199999999999999</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19881887</v>
      </c>
      <c r="BO5" s="444"/>
      <c r="BP5" s="444"/>
      <c r="BQ5" s="444"/>
      <c r="BR5" s="444"/>
      <c r="BS5" s="444"/>
      <c r="BT5" s="444"/>
      <c r="BU5" s="445"/>
      <c r="BV5" s="443">
        <v>20450657</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88.2</v>
      </c>
      <c r="CU5" s="441"/>
      <c r="CV5" s="441"/>
      <c r="CW5" s="441"/>
      <c r="CX5" s="441"/>
      <c r="CY5" s="441"/>
      <c r="CZ5" s="441"/>
      <c r="DA5" s="442"/>
      <c r="DB5" s="440">
        <v>83.5</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838094</v>
      </c>
      <c r="BO6" s="444"/>
      <c r="BP6" s="444"/>
      <c r="BQ6" s="444"/>
      <c r="BR6" s="444"/>
      <c r="BS6" s="444"/>
      <c r="BT6" s="444"/>
      <c r="BU6" s="445"/>
      <c r="BV6" s="443">
        <v>1277178</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89.9</v>
      </c>
      <c r="CU6" s="481"/>
      <c r="CV6" s="481"/>
      <c r="CW6" s="481"/>
      <c r="CX6" s="481"/>
      <c r="CY6" s="481"/>
      <c r="CZ6" s="481"/>
      <c r="DA6" s="482"/>
      <c r="DB6" s="480">
        <v>88.9</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164709</v>
      </c>
      <c r="BO7" s="444"/>
      <c r="BP7" s="444"/>
      <c r="BQ7" s="444"/>
      <c r="BR7" s="444"/>
      <c r="BS7" s="444"/>
      <c r="BT7" s="444"/>
      <c r="BU7" s="445"/>
      <c r="BV7" s="443">
        <v>87671</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11348894</v>
      </c>
      <c r="CU7" s="444"/>
      <c r="CV7" s="444"/>
      <c r="CW7" s="444"/>
      <c r="CX7" s="444"/>
      <c r="CY7" s="444"/>
      <c r="CZ7" s="444"/>
      <c r="DA7" s="445"/>
      <c r="DB7" s="443">
        <v>11636339</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104</v>
      </c>
      <c r="AV8" s="476"/>
      <c r="AW8" s="476"/>
      <c r="AX8" s="476"/>
      <c r="AY8" s="477" t="s">
        <v>112</v>
      </c>
      <c r="AZ8" s="478"/>
      <c r="BA8" s="478"/>
      <c r="BB8" s="478"/>
      <c r="BC8" s="478"/>
      <c r="BD8" s="478"/>
      <c r="BE8" s="478"/>
      <c r="BF8" s="478"/>
      <c r="BG8" s="478"/>
      <c r="BH8" s="478"/>
      <c r="BI8" s="478"/>
      <c r="BJ8" s="478"/>
      <c r="BK8" s="478"/>
      <c r="BL8" s="478"/>
      <c r="BM8" s="479"/>
      <c r="BN8" s="443">
        <v>673385</v>
      </c>
      <c r="BO8" s="444"/>
      <c r="BP8" s="444"/>
      <c r="BQ8" s="444"/>
      <c r="BR8" s="444"/>
      <c r="BS8" s="444"/>
      <c r="BT8" s="444"/>
      <c r="BU8" s="445"/>
      <c r="BV8" s="443">
        <v>1189507</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0.59</v>
      </c>
      <c r="CU8" s="484"/>
      <c r="CV8" s="484"/>
      <c r="CW8" s="484"/>
      <c r="CX8" s="484"/>
      <c r="CY8" s="484"/>
      <c r="CZ8" s="484"/>
      <c r="DA8" s="485"/>
      <c r="DB8" s="483">
        <v>0.59</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40087</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104</v>
      </c>
      <c r="AV9" s="476"/>
      <c r="AW9" s="476"/>
      <c r="AX9" s="476"/>
      <c r="AY9" s="477" t="s">
        <v>118</v>
      </c>
      <c r="AZ9" s="478"/>
      <c r="BA9" s="478"/>
      <c r="BB9" s="478"/>
      <c r="BC9" s="478"/>
      <c r="BD9" s="478"/>
      <c r="BE9" s="478"/>
      <c r="BF9" s="478"/>
      <c r="BG9" s="478"/>
      <c r="BH9" s="478"/>
      <c r="BI9" s="478"/>
      <c r="BJ9" s="478"/>
      <c r="BK9" s="478"/>
      <c r="BL9" s="478"/>
      <c r="BM9" s="479"/>
      <c r="BN9" s="443">
        <v>-516122</v>
      </c>
      <c r="BO9" s="444"/>
      <c r="BP9" s="444"/>
      <c r="BQ9" s="444"/>
      <c r="BR9" s="444"/>
      <c r="BS9" s="444"/>
      <c r="BT9" s="444"/>
      <c r="BU9" s="445"/>
      <c r="BV9" s="443">
        <v>654831</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13.5</v>
      </c>
      <c r="CU9" s="441"/>
      <c r="CV9" s="441"/>
      <c r="CW9" s="441"/>
      <c r="CX9" s="441"/>
      <c r="CY9" s="441"/>
      <c r="CZ9" s="441"/>
      <c r="DA9" s="442"/>
      <c r="DB9" s="440">
        <v>14.4</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42147</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1137</v>
      </c>
      <c r="BO10" s="444"/>
      <c r="BP10" s="444"/>
      <c r="BQ10" s="444"/>
      <c r="BR10" s="444"/>
      <c r="BS10" s="444"/>
      <c r="BT10" s="444"/>
      <c r="BU10" s="445"/>
      <c r="BV10" s="443">
        <v>12370</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104</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40628</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104</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130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138</v>
      </c>
      <c r="N13" s="535"/>
      <c r="O13" s="535"/>
      <c r="P13" s="535"/>
      <c r="Q13" s="536"/>
      <c r="R13" s="527">
        <v>38992</v>
      </c>
      <c r="S13" s="528"/>
      <c r="T13" s="528"/>
      <c r="U13" s="528"/>
      <c r="V13" s="529"/>
      <c r="W13" s="459" t="s">
        <v>139</v>
      </c>
      <c r="X13" s="460"/>
      <c r="Y13" s="460"/>
      <c r="Z13" s="460"/>
      <c r="AA13" s="460"/>
      <c r="AB13" s="450"/>
      <c r="AC13" s="494">
        <v>2145</v>
      </c>
      <c r="AD13" s="495"/>
      <c r="AE13" s="495"/>
      <c r="AF13" s="495"/>
      <c r="AG13" s="537"/>
      <c r="AH13" s="494">
        <v>2245</v>
      </c>
      <c r="AI13" s="495"/>
      <c r="AJ13" s="495"/>
      <c r="AK13" s="495"/>
      <c r="AL13" s="496"/>
      <c r="AM13" s="472" t="s">
        <v>140</v>
      </c>
      <c r="AN13" s="473"/>
      <c r="AO13" s="473"/>
      <c r="AP13" s="473"/>
      <c r="AQ13" s="473"/>
      <c r="AR13" s="473"/>
      <c r="AS13" s="473"/>
      <c r="AT13" s="474"/>
      <c r="AU13" s="475" t="s">
        <v>141</v>
      </c>
      <c r="AV13" s="476"/>
      <c r="AW13" s="476"/>
      <c r="AX13" s="476"/>
      <c r="AY13" s="477" t="s">
        <v>142</v>
      </c>
      <c r="AZ13" s="478"/>
      <c r="BA13" s="478"/>
      <c r="BB13" s="478"/>
      <c r="BC13" s="478"/>
      <c r="BD13" s="478"/>
      <c r="BE13" s="478"/>
      <c r="BF13" s="478"/>
      <c r="BG13" s="478"/>
      <c r="BH13" s="478"/>
      <c r="BI13" s="478"/>
      <c r="BJ13" s="478"/>
      <c r="BK13" s="478"/>
      <c r="BL13" s="478"/>
      <c r="BM13" s="479"/>
      <c r="BN13" s="443">
        <v>-514985</v>
      </c>
      <c r="BO13" s="444"/>
      <c r="BP13" s="444"/>
      <c r="BQ13" s="444"/>
      <c r="BR13" s="444"/>
      <c r="BS13" s="444"/>
      <c r="BT13" s="444"/>
      <c r="BU13" s="445"/>
      <c r="BV13" s="443">
        <v>667201</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9.5</v>
      </c>
      <c r="CU13" s="441"/>
      <c r="CV13" s="441"/>
      <c r="CW13" s="441"/>
      <c r="CX13" s="441"/>
      <c r="CY13" s="441"/>
      <c r="CZ13" s="441"/>
      <c r="DA13" s="442"/>
      <c r="DB13" s="440">
        <v>9.6999999999999993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144</v>
      </c>
      <c r="M14" s="525"/>
      <c r="N14" s="525"/>
      <c r="O14" s="525"/>
      <c r="P14" s="525"/>
      <c r="Q14" s="526"/>
      <c r="R14" s="527">
        <v>40737</v>
      </c>
      <c r="S14" s="528"/>
      <c r="T14" s="528"/>
      <c r="U14" s="528"/>
      <c r="V14" s="529"/>
      <c r="W14" s="433"/>
      <c r="X14" s="434"/>
      <c r="Y14" s="434"/>
      <c r="Z14" s="434"/>
      <c r="AA14" s="434"/>
      <c r="AB14" s="423"/>
      <c r="AC14" s="530">
        <v>10.5</v>
      </c>
      <c r="AD14" s="531"/>
      <c r="AE14" s="531"/>
      <c r="AF14" s="531"/>
      <c r="AG14" s="532"/>
      <c r="AH14" s="530">
        <v>10.7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54.7</v>
      </c>
      <c r="CU14" s="542"/>
      <c r="CV14" s="542"/>
      <c r="CW14" s="542"/>
      <c r="CX14" s="542"/>
      <c r="CY14" s="542"/>
      <c r="CZ14" s="542"/>
      <c r="DA14" s="543"/>
      <c r="DB14" s="541">
        <v>51.5</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138</v>
      </c>
      <c r="N15" s="535"/>
      <c r="O15" s="535"/>
      <c r="P15" s="535"/>
      <c r="Q15" s="536"/>
      <c r="R15" s="527">
        <v>39411</v>
      </c>
      <c r="S15" s="528"/>
      <c r="T15" s="528"/>
      <c r="U15" s="528"/>
      <c r="V15" s="529"/>
      <c r="W15" s="459" t="s">
        <v>146</v>
      </c>
      <c r="X15" s="460"/>
      <c r="Y15" s="460"/>
      <c r="Z15" s="460"/>
      <c r="AA15" s="460"/>
      <c r="AB15" s="450"/>
      <c r="AC15" s="494">
        <v>6287</v>
      </c>
      <c r="AD15" s="495"/>
      <c r="AE15" s="495"/>
      <c r="AF15" s="495"/>
      <c r="AG15" s="537"/>
      <c r="AH15" s="494">
        <v>6631</v>
      </c>
      <c r="AI15" s="495"/>
      <c r="AJ15" s="495"/>
      <c r="AK15" s="495"/>
      <c r="AL15" s="496"/>
      <c r="AM15" s="472"/>
      <c r="AN15" s="473"/>
      <c r="AO15" s="473"/>
      <c r="AP15" s="473"/>
      <c r="AQ15" s="473"/>
      <c r="AR15" s="473"/>
      <c r="AS15" s="473"/>
      <c r="AT15" s="474"/>
      <c r="AU15" s="475"/>
      <c r="AV15" s="476"/>
      <c r="AW15" s="476"/>
      <c r="AX15" s="476"/>
      <c r="AY15" s="403" t="s">
        <v>147</v>
      </c>
      <c r="AZ15" s="404"/>
      <c r="BA15" s="404"/>
      <c r="BB15" s="404"/>
      <c r="BC15" s="404"/>
      <c r="BD15" s="404"/>
      <c r="BE15" s="404"/>
      <c r="BF15" s="404"/>
      <c r="BG15" s="404"/>
      <c r="BH15" s="404"/>
      <c r="BI15" s="404"/>
      <c r="BJ15" s="404"/>
      <c r="BK15" s="404"/>
      <c r="BL15" s="404"/>
      <c r="BM15" s="405"/>
      <c r="BN15" s="406">
        <v>5584604</v>
      </c>
      <c r="BO15" s="407"/>
      <c r="BP15" s="407"/>
      <c r="BQ15" s="407"/>
      <c r="BR15" s="407"/>
      <c r="BS15" s="407"/>
      <c r="BT15" s="407"/>
      <c r="BU15" s="408"/>
      <c r="BV15" s="406">
        <v>5418197</v>
      </c>
      <c r="BW15" s="407"/>
      <c r="BX15" s="407"/>
      <c r="BY15" s="407"/>
      <c r="BZ15" s="407"/>
      <c r="CA15" s="407"/>
      <c r="CB15" s="407"/>
      <c r="CC15" s="408"/>
      <c r="CD15" s="544" t="s">
        <v>148</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149</v>
      </c>
      <c r="M16" s="547"/>
      <c r="N16" s="547"/>
      <c r="O16" s="547"/>
      <c r="P16" s="547"/>
      <c r="Q16" s="548"/>
      <c r="R16" s="549" t="s">
        <v>150</v>
      </c>
      <c r="S16" s="550"/>
      <c r="T16" s="550"/>
      <c r="U16" s="550"/>
      <c r="V16" s="551"/>
      <c r="W16" s="433"/>
      <c r="X16" s="434"/>
      <c r="Y16" s="434"/>
      <c r="Z16" s="434"/>
      <c r="AA16" s="434"/>
      <c r="AB16" s="423"/>
      <c r="AC16" s="530">
        <v>30.9</v>
      </c>
      <c r="AD16" s="531"/>
      <c r="AE16" s="531"/>
      <c r="AF16" s="531"/>
      <c r="AG16" s="532"/>
      <c r="AH16" s="530">
        <v>31.7</v>
      </c>
      <c r="AI16" s="531"/>
      <c r="AJ16" s="531"/>
      <c r="AK16" s="531"/>
      <c r="AL16" s="533"/>
      <c r="AM16" s="472"/>
      <c r="AN16" s="473"/>
      <c r="AO16" s="473"/>
      <c r="AP16" s="473"/>
      <c r="AQ16" s="473"/>
      <c r="AR16" s="473"/>
      <c r="AS16" s="473"/>
      <c r="AT16" s="474"/>
      <c r="AU16" s="475"/>
      <c r="AV16" s="476"/>
      <c r="AW16" s="476"/>
      <c r="AX16" s="476"/>
      <c r="AY16" s="477" t="s">
        <v>151</v>
      </c>
      <c r="AZ16" s="478"/>
      <c r="BA16" s="478"/>
      <c r="BB16" s="478"/>
      <c r="BC16" s="478"/>
      <c r="BD16" s="478"/>
      <c r="BE16" s="478"/>
      <c r="BF16" s="478"/>
      <c r="BG16" s="478"/>
      <c r="BH16" s="478"/>
      <c r="BI16" s="478"/>
      <c r="BJ16" s="478"/>
      <c r="BK16" s="478"/>
      <c r="BL16" s="478"/>
      <c r="BM16" s="479"/>
      <c r="BN16" s="443">
        <v>9671006</v>
      </c>
      <c r="BO16" s="444"/>
      <c r="BP16" s="444"/>
      <c r="BQ16" s="444"/>
      <c r="BR16" s="444"/>
      <c r="BS16" s="444"/>
      <c r="BT16" s="444"/>
      <c r="BU16" s="445"/>
      <c r="BV16" s="443">
        <v>9489384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152</v>
      </c>
      <c r="N17" s="555"/>
      <c r="O17" s="555"/>
      <c r="P17" s="555"/>
      <c r="Q17" s="556"/>
      <c r="R17" s="549" t="s">
        <v>153</v>
      </c>
      <c r="S17" s="550"/>
      <c r="T17" s="550"/>
      <c r="U17" s="550"/>
      <c r="V17" s="551"/>
      <c r="W17" s="459" t="s">
        <v>154</v>
      </c>
      <c r="X17" s="460"/>
      <c r="Y17" s="460"/>
      <c r="Z17" s="460"/>
      <c r="AA17" s="460"/>
      <c r="AB17" s="450"/>
      <c r="AC17" s="494">
        <v>11909</v>
      </c>
      <c r="AD17" s="495"/>
      <c r="AE17" s="495"/>
      <c r="AF17" s="495"/>
      <c r="AG17" s="537"/>
      <c r="AH17" s="494">
        <v>12027</v>
      </c>
      <c r="AI17" s="495"/>
      <c r="AJ17" s="495"/>
      <c r="AK17" s="495"/>
      <c r="AL17" s="496"/>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43">
        <v>7048306</v>
      </c>
      <c r="BO17" s="444"/>
      <c r="BP17" s="444"/>
      <c r="BQ17" s="444"/>
      <c r="BR17" s="444"/>
      <c r="BS17" s="444"/>
      <c r="BT17" s="444"/>
      <c r="BU17" s="445"/>
      <c r="BV17" s="443">
        <v>6828848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156</v>
      </c>
      <c r="C18" s="486"/>
      <c r="D18" s="486"/>
      <c r="E18" s="566"/>
      <c r="F18" s="566"/>
      <c r="G18" s="566"/>
      <c r="H18" s="566"/>
      <c r="I18" s="566"/>
      <c r="J18" s="566"/>
      <c r="K18" s="566"/>
      <c r="L18" s="567">
        <v>156.6</v>
      </c>
      <c r="M18" s="567"/>
      <c r="N18" s="567"/>
      <c r="O18" s="567"/>
      <c r="P18" s="567"/>
      <c r="Q18" s="567"/>
      <c r="R18" s="568"/>
      <c r="S18" s="568"/>
      <c r="T18" s="568"/>
      <c r="U18" s="568"/>
      <c r="V18" s="569"/>
      <c r="W18" s="461"/>
      <c r="X18" s="462"/>
      <c r="Y18" s="462"/>
      <c r="Z18" s="462"/>
      <c r="AA18" s="462"/>
      <c r="AB18" s="453"/>
      <c r="AC18" s="570">
        <v>58.5</v>
      </c>
      <c r="AD18" s="571"/>
      <c r="AE18" s="571"/>
      <c r="AF18" s="571"/>
      <c r="AG18" s="572"/>
      <c r="AH18" s="570">
        <v>57.5</v>
      </c>
      <c r="AI18" s="571"/>
      <c r="AJ18" s="571"/>
      <c r="AK18" s="571"/>
      <c r="AL18" s="573"/>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43">
        <v>10210622</v>
      </c>
      <c r="BO18" s="444"/>
      <c r="BP18" s="444"/>
      <c r="BQ18" s="444"/>
      <c r="BR18" s="444"/>
      <c r="BS18" s="444"/>
      <c r="BT18" s="444"/>
      <c r="BU18" s="445"/>
      <c r="BV18" s="443">
        <v>10074494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158</v>
      </c>
      <c r="C19" s="486"/>
      <c r="D19" s="486"/>
      <c r="E19" s="566"/>
      <c r="F19" s="566"/>
      <c r="G19" s="566"/>
      <c r="H19" s="566"/>
      <c r="I19" s="566"/>
      <c r="J19" s="566"/>
      <c r="K19" s="566"/>
      <c r="L19" s="574">
        <v>256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43">
        <v>13846865</v>
      </c>
      <c r="BO19" s="444"/>
      <c r="BP19" s="444"/>
      <c r="BQ19" s="444"/>
      <c r="BR19" s="444"/>
      <c r="BS19" s="444"/>
      <c r="BT19" s="444"/>
      <c r="BU19" s="445"/>
      <c r="BV19" s="443">
        <v>13402276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160</v>
      </c>
      <c r="C20" s="486"/>
      <c r="D20" s="486"/>
      <c r="E20" s="566"/>
      <c r="F20" s="566"/>
      <c r="G20" s="566"/>
      <c r="H20" s="566"/>
      <c r="I20" s="566"/>
      <c r="J20" s="566"/>
      <c r="K20" s="566"/>
      <c r="L20" s="574">
        <v>15271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162</v>
      </c>
      <c r="C22" s="587"/>
      <c r="D22" s="588"/>
      <c r="E22" s="455" t="s">
        <v>1</v>
      </c>
      <c r="F22" s="460"/>
      <c r="G22" s="460"/>
      <c r="H22" s="460"/>
      <c r="I22" s="460"/>
      <c r="J22" s="460"/>
      <c r="K22" s="450"/>
      <c r="L22" s="455" t="s">
        <v>163</v>
      </c>
      <c r="M22" s="460"/>
      <c r="N22" s="460"/>
      <c r="O22" s="460"/>
      <c r="P22" s="450"/>
      <c r="Q22" s="618" t="s">
        <v>164</v>
      </c>
      <c r="R22" s="619"/>
      <c r="S22" s="619"/>
      <c r="T22" s="619"/>
      <c r="U22" s="619"/>
      <c r="V22" s="620"/>
      <c r="W22" s="586" t="s">
        <v>165</v>
      </c>
      <c r="X22" s="587"/>
      <c r="Y22" s="588"/>
      <c r="Z22" s="455" t="s">
        <v>1</v>
      </c>
      <c r="AA22" s="460"/>
      <c r="AB22" s="460"/>
      <c r="AC22" s="460"/>
      <c r="AD22" s="460"/>
      <c r="AE22" s="460"/>
      <c r="AF22" s="460"/>
      <c r="AG22" s="450"/>
      <c r="AH22" s="624" t="s">
        <v>166</v>
      </c>
      <c r="AI22" s="460"/>
      <c r="AJ22" s="460"/>
      <c r="AK22" s="460"/>
      <c r="AL22" s="450"/>
      <c r="AM22" s="624" t="s">
        <v>167</v>
      </c>
      <c r="AN22" s="625"/>
      <c r="AO22" s="625"/>
      <c r="AP22" s="625"/>
      <c r="AQ22" s="625"/>
      <c r="AR22" s="626"/>
      <c r="AS22" s="618" t="s">
        <v>164</v>
      </c>
      <c r="AT22" s="619"/>
      <c r="AU22" s="619"/>
      <c r="AV22" s="619"/>
      <c r="AW22" s="619"/>
      <c r="AX22" s="630"/>
      <c r="AY22" s="403" t="s">
        <v>168</v>
      </c>
      <c r="AZ22" s="404"/>
      <c r="BA22" s="404"/>
      <c r="BB22" s="404"/>
      <c r="BC22" s="404"/>
      <c r="BD22" s="404"/>
      <c r="BE22" s="404"/>
      <c r="BF22" s="404"/>
      <c r="BG22" s="404"/>
      <c r="BH22" s="404"/>
      <c r="BI22" s="404"/>
      <c r="BJ22" s="404"/>
      <c r="BK22" s="404"/>
      <c r="BL22" s="404"/>
      <c r="BM22" s="405"/>
      <c r="BN22" s="406">
        <v>19973464</v>
      </c>
      <c r="BO22" s="407"/>
      <c r="BP22" s="407"/>
      <c r="BQ22" s="407"/>
      <c r="BR22" s="407"/>
      <c r="BS22" s="407"/>
      <c r="BT22" s="407"/>
      <c r="BU22" s="408"/>
      <c r="BV22" s="406">
        <v>20122955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169</v>
      </c>
      <c r="AZ23" s="478"/>
      <c r="BA23" s="478"/>
      <c r="BB23" s="478"/>
      <c r="BC23" s="478"/>
      <c r="BD23" s="478"/>
      <c r="BE23" s="478"/>
      <c r="BF23" s="478"/>
      <c r="BG23" s="478"/>
      <c r="BH23" s="478"/>
      <c r="BI23" s="478"/>
      <c r="BJ23" s="478"/>
      <c r="BK23" s="478"/>
      <c r="BL23" s="478"/>
      <c r="BM23" s="479"/>
      <c r="BN23" s="443">
        <v>8819181</v>
      </c>
      <c r="BO23" s="444"/>
      <c r="BP23" s="444"/>
      <c r="BQ23" s="444"/>
      <c r="BR23" s="444"/>
      <c r="BS23" s="444"/>
      <c r="BT23" s="444"/>
      <c r="BU23" s="445"/>
      <c r="BV23" s="443">
        <v>9462630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170</v>
      </c>
      <c r="F24" s="473"/>
      <c r="G24" s="473"/>
      <c r="H24" s="473"/>
      <c r="I24" s="473"/>
      <c r="J24" s="473"/>
      <c r="K24" s="474"/>
      <c r="L24" s="494">
        <v>1</v>
      </c>
      <c r="M24" s="495"/>
      <c r="N24" s="495"/>
      <c r="O24" s="495"/>
      <c r="P24" s="537"/>
      <c r="Q24" s="494">
        <v>7790</v>
      </c>
      <c r="R24" s="495"/>
      <c r="S24" s="495"/>
      <c r="T24" s="495"/>
      <c r="U24" s="495"/>
      <c r="V24" s="537"/>
      <c r="W24" s="589"/>
      <c r="X24" s="590"/>
      <c r="Y24" s="591"/>
      <c r="Z24" s="493" t="s">
        <v>171</v>
      </c>
      <c r="AA24" s="473"/>
      <c r="AB24" s="473"/>
      <c r="AC24" s="473"/>
      <c r="AD24" s="473"/>
      <c r="AE24" s="473"/>
      <c r="AF24" s="473"/>
      <c r="AG24" s="474"/>
      <c r="AH24" s="494">
        <v>371</v>
      </c>
      <c r="AI24" s="495"/>
      <c r="AJ24" s="495"/>
      <c r="AK24" s="495"/>
      <c r="AL24" s="537"/>
      <c r="AM24" s="494">
        <v>1159746</v>
      </c>
      <c r="AN24" s="495"/>
      <c r="AO24" s="495"/>
      <c r="AP24" s="495"/>
      <c r="AQ24" s="495"/>
      <c r="AR24" s="537"/>
      <c r="AS24" s="494">
        <v>3126</v>
      </c>
      <c r="AT24" s="495"/>
      <c r="AU24" s="495"/>
      <c r="AV24" s="495"/>
      <c r="AW24" s="495"/>
      <c r="AX24" s="496"/>
      <c r="AY24" s="559" t="s">
        <v>172</v>
      </c>
      <c r="AZ24" s="560"/>
      <c r="BA24" s="560"/>
      <c r="BB24" s="560"/>
      <c r="BC24" s="560"/>
      <c r="BD24" s="560"/>
      <c r="BE24" s="560"/>
      <c r="BF24" s="560"/>
      <c r="BG24" s="560"/>
      <c r="BH24" s="560"/>
      <c r="BI24" s="560"/>
      <c r="BJ24" s="560"/>
      <c r="BK24" s="560"/>
      <c r="BL24" s="560"/>
      <c r="BM24" s="561"/>
      <c r="BN24" s="443">
        <v>11883521</v>
      </c>
      <c r="BO24" s="444"/>
      <c r="BP24" s="444"/>
      <c r="BQ24" s="444"/>
      <c r="BR24" s="444"/>
      <c r="BS24" s="444"/>
      <c r="BT24" s="444"/>
      <c r="BU24" s="445"/>
      <c r="BV24" s="443">
        <v>11514396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173</v>
      </c>
      <c r="F25" s="473"/>
      <c r="G25" s="473"/>
      <c r="H25" s="473"/>
      <c r="I25" s="473"/>
      <c r="J25" s="473"/>
      <c r="K25" s="474"/>
      <c r="L25" s="494">
        <v>1</v>
      </c>
      <c r="M25" s="495"/>
      <c r="N25" s="495"/>
      <c r="O25" s="495"/>
      <c r="P25" s="537"/>
      <c r="Q25" s="494">
        <v>5920</v>
      </c>
      <c r="R25" s="495"/>
      <c r="S25" s="495"/>
      <c r="T25" s="495"/>
      <c r="U25" s="495"/>
      <c r="V25" s="537"/>
      <c r="W25" s="589"/>
      <c r="X25" s="590"/>
      <c r="Y25" s="591"/>
      <c r="Z25" s="493" t="s">
        <v>174</v>
      </c>
      <c r="AA25" s="473"/>
      <c r="AB25" s="473"/>
      <c r="AC25" s="473"/>
      <c r="AD25" s="473"/>
      <c r="AE25" s="473"/>
      <c r="AF25" s="473"/>
      <c r="AG25" s="474"/>
      <c r="AH25" s="494">
        <v>83</v>
      </c>
      <c r="AI25" s="495"/>
      <c r="AJ25" s="495"/>
      <c r="AK25" s="495"/>
      <c r="AL25" s="537"/>
      <c r="AM25" s="494">
        <v>242194</v>
      </c>
      <c r="AN25" s="495"/>
      <c r="AO25" s="495"/>
      <c r="AP25" s="495"/>
      <c r="AQ25" s="495"/>
      <c r="AR25" s="537"/>
      <c r="AS25" s="494">
        <v>2918</v>
      </c>
      <c r="AT25" s="495"/>
      <c r="AU25" s="495"/>
      <c r="AV25" s="495"/>
      <c r="AW25" s="495"/>
      <c r="AX25" s="496"/>
      <c r="AY25" s="403" t="s">
        <v>175</v>
      </c>
      <c r="AZ25" s="404"/>
      <c r="BA25" s="404"/>
      <c r="BB25" s="404"/>
      <c r="BC25" s="404"/>
      <c r="BD25" s="404"/>
      <c r="BE25" s="404"/>
      <c r="BF25" s="404"/>
      <c r="BG25" s="404"/>
      <c r="BH25" s="404"/>
      <c r="BI25" s="404"/>
      <c r="BJ25" s="404"/>
      <c r="BK25" s="404"/>
      <c r="BL25" s="404"/>
      <c r="BM25" s="405"/>
      <c r="BN25" s="406">
        <v>4027850</v>
      </c>
      <c r="BO25" s="407"/>
      <c r="BP25" s="407"/>
      <c r="BQ25" s="407"/>
      <c r="BR25" s="407"/>
      <c r="BS25" s="407"/>
      <c r="BT25" s="407"/>
      <c r="BU25" s="408"/>
      <c r="BV25" s="406">
        <v>6298842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176</v>
      </c>
      <c r="F26" s="473"/>
      <c r="G26" s="473"/>
      <c r="H26" s="473"/>
      <c r="I26" s="473"/>
      <c r="J26" s="473"/>
      <c r="K26" s="474"/>
      <c r="L26" s="494">
        <v>1</v>
      </c>
      <c r="M26" s="495"/>
      <c r="N26" s="495"/>
      <c r="O26" s="495"/>
      <c r="P26" s="537"/>
      <c r="Q26" s="494">
        <v>5460</v>
      </c>
      <c r="R26" s="495"/>
      <c r="S26" s="495"/>
      <c r="T26" s="495"/>
      <c r="U26" s="495"/>
      <c r="V26" s="537"/>
      <c r="W26" s="589"/>
      <c r="X26" s="590"/>
      <c r="Y26" s="591"/>
      <c r="Z26" s="493" t="s">
        <v>177</v>
      </c>
      <c r="AA26" s="595"/>
      <c r="AB26" s="595"/>
      <c r="AC26" s="595"/>
      <c r="AD26" s="595"/>
      <c r="AE26" s="595"/>
      <c r="AF26" s="595"/>
      <c r="AG26" s="596"/>
      <c r="AH26" s="494">
        <v>13</v>
      </c>
      <c r="AI26" s="495"/>
      <c r="AJ26" s="495"/>
      <c r="AK26" s="495"/>
      <c r="AL26" s="537"/>
      <c r="AM26" s="494">
        <v>35022</v>
      </c>
      <c r="AN26" s="495"/>
      <c r="AO26" s="495"/>
      <c r="AP26" s="495"/>
      <c r="AQ26" s="495"/>
      <c r="AR26" s="537"/>
      <c r="AS26" s="494">
        <v>2694</v>
      </c>
      <c r="AT26" s="495"/>
      <c r="AU26" s="495"/>
      <c r="AV26" s="495"/>
      <c r="AW26" s="495"/>
      <c r="AX26" s="496"/>
      <c r="AY26" s="446" t="s">
        <v>178</v>
      </c>
      <c r="AZ26" s="447"/>
      <c r="BA26" s="447"/>
      <c r="BB26" s="447"/>
      <c r="BC26" s="447"/>
      <c r="BD26" s="447"/>
      <c r="BE26" s="447"/>
      <c r="BF26" s="447"/>
      <c r="BG26" s="447"/>
      <c r="BH26" s="447"/>
      <c r="BI26" s="447"/>
      <c r="BJ26" s="447"/>
      <c r="BK26" s="447"/>
      <c r="BL26" s="447"/>
      <c r="BM26" s="448"/>
      <c r="BN26" s="443" t="s">
        <v>130</v>
      </c>
      <c r="BO26" s="444"/>
      <c r="BP26" s="444"/>
      <c r="BQ26" s="444"/>
      <c r="BR26" s="444"/>
      <c r="BS26" s="444"/>
      <c r="BT26" s="444"/>
      <c r="BU26" s="445"/>
      <c r="BV26" s="443" t="s">
        <v>179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180</v>
      </c>
      <c r="F27" s="473"/>
      <c r="G27" s="473"/>
      <c r="H27" s="473"/>
      <c r="I27" s="473"/>
      <c r="J27" s="473"/>
      <c r="K27" s="474"/>
      <c r="L27" s="494">
        <v>1</v>
      </c>
      <c r="M27" s="495"/>
      <c r="N27" s="495"/>
      <c r="O27" s="495"/>
      <c r="P27" s="537"/>
      <c r="Q27" s="494">
        <v>3340</v>
      </c>
      <c r="R27" s="495"/>
      <c r="S27" s="495"/>
      <c r="T27" s="495"/>
      <c r="U27" s="495"/>
      <c r="V27" s="537"/>
      <c r="W27" s="589"/>
      <c r="X27" s="590"/>
      <c r="Y27" s="591"/>
      <c r="Z27" s="493" t="s">
        <v>181</v>
      </c>
      <c r="AA27" s="473"/>
      <c r="AB27" s="473"/>
      <c r="AC27" s="473"/>
      <c r="AD27" s="473"/>
      <c r="AE27" s="473"/>
      <c r="AF27" s="473"/>
      <c r="AG27" s="474"/>
      <c r="AH27" s="494" t="s">
        <v>179</v>
      </c>
      <c r="AI27" s="495"/>
      <c r="AJ27" s="495"/>
      <c r="AK27" s="495"/>
      <c r="AL27" s="537"/>
      <c r="AM27" s="494" t="s">
        <v>179</v>
      </c>
      <c r="AN27" s="495"/>
      <c r="AO27" s="495"/>
      <c r="AP27" s="495"/>
      <c r="AQ27" s="495"/>
      <c r="AR27" s="537"/>
      <c r="AS27" s="494" t="s">
        <v>179</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2">
        <v>206106</v>
      </c>
      <c r="BO27" s="563"/>
      <c r="BP27" s="563"/>
      <c r="BQ27" s="563"/>
      <c r="BR27" s="563"/>
      <c r="BS27" s="563"/>
      <c r="BT27" s="563"/>
      <c r="BU27" s="564"/>
      <c r="BV27" s="562">
        <v>206105</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183</v>
      </c>
      <c r="F28" s="473"/>
      <c r="G28" s="473"/>
      <c r="H28" s="473"/>
      <c r="I28" s="473"/>
      <c r="J28" s="473"/>
      <c r="K28" s="474"/>
      <c r="L28" s="494">
        <v>1</v>
      </c>
      <c r="M28" s="495"/>
      <c r="N28" s="495"/>
      <c r="O28" s="495"/>
      <c r="P28" s="537"/>
      <c r="Q28" s="494">
        <v>2850</v>
      </c>
      <c r="R28" s="495"/>
      <c r="S28" s="495"/>
      <c r="T28" s="495"/>
      <c r="U28" s="495"/>
      <c r="V28" s="537"/>
      <c r="W28" s="589"/>
      <c r="X28" s="590"/>
      <c r="Y28" s="591"/>
      <c r="Z28" s="493" t="s">
        <v>184</v>
      </c>
      <c r="AA28" s="473"/>
      <c r="AB28" s="473"/>
      <c r="AC28" s="473"/>
      <c r="AD28" s="473"/>
      <c r="AE28" s="473"/>
      <c r="AF28" s="473"/>
      <c r="AG28" s="474"/>
      <c r="AH28" s="494" t="s">
        <v>130</v>
      </c>
      <c r="AI28" s="495"/>
      <c r="AJ28" s="495"/>
      <c r="AK28" s="495"/>
      <c r="AL28" s="537"/>
      <c r="AM28" s="494" t="s">
        <v>130</v>
      </c>
      <c r="AN28" s="495"/>
      <c r="AO28" s="495"/>
      <c r="AP28" s="495"/>
      <c r="AQ28" s="495"/>
      <c r="AR28" s="537"/>
      <c r="AS28" s="494" t="s">
        <v>179</v>
      </c>
      <c r="AT28" s="495"/>
      <c r="AU28" s="495"/>
      <c r="AV28" s="495"/>
      <c r="AW28" s="495"/>
      <c r="AX28" s="496"/>
      <c r="AY28" s="597" t="s">
        <v>185</v>
      </c>
      <c r="AZ28" s="598"/>
      <c r="BA28" s="598"/>
      <c r="BB28" s="599"/>
      <c r="BC28" s="403" t="s">
        <v>50</v>
      </c>
      <c r="BD28" s="404"/>
      <c r="BE28" s="404"/>
      <c r="BF28" s="404"/>
      <c r="BG28" s="404"/>
      <c r="BH28" s="404"/>
      <c r="BI28" s="404"/>
      <c r="BJ28" s="404"/>
      <c r="BK28" s="404"/>
      <c r="BL28" s="404"/>
      <c r="BM28" s="405"/>
      <c r="BN28" s="406">
        <v>1245060</v>
      </c>
      <c r="BO28" s="407"/>
      <c r="BP28" s="407"/>
      <c r="BQ28" s="407"/>
      <c r="BR28" s="407"/>
      <c r="BS28" s="407"/>
      <c r="BT28" s="407"/>
      <c r="BU28" s="408"/>
      <c r="BV28" s="406">
        <v>1243923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186</v>
      </c>
      <c r="F29" s="473"/>
      <c r="G29" s="473"/>
      <c r="H29" s="473"/>
      <c r="I29" s="473"/>
      <c r="J29" s="473"/>
      <c r="K29" s="474"/>
      <c r="L29" s="494">
        <v>14</v>
      </c>
      <c r="M29" s="495"/>
      <c r="N29" s="495"/>
      <c r="O29" s="495"/>
      <c r="P29" s="537"/>
      <c r="Q29" s="494">
        <v>2690</v>
      </c>
      <c r="R29" s="495"/>
      <c r="S29" s="495"/>
      <c r="T29" s="495"/>
      <c r="U29" s="495"/>
      <c r="V29" s="537"/>
      <c r="W29" s="592"/>
      <c r="X29" s="593"/>
      <c r="Y29" s="594"/>
      <c r="Z29" s="493" t="s">
        <v>187</v>
      </c>
      <c r="AA29" s="473"/>
      <c r="AB29" s="473"/>
      <c r="AC29" s="473"/>
      <c r="AD29" s="473"/>
      <c r="AE29" s="473"/>
      <c r="AF29" s="473"/>
      <c r="AG29" s="474"/>
      <c r="AH29" s="494">
        <v>371</v>
      </c>
      <c r="AI29" s="495"/>
      <c r="AJ29" s="495"/>
      <c r="AK29" s="495"/>
      <c r="AL29" s="537"/>
      <c r="AM29" s="494">
        <v>1159746</v>
      </c>
      <c r="AN29" s="495"/>
      <c r="AO29" s="495"/>
      <c r="AP29" s="495"/>
      <c r="AQ29" s="495"/>
      <c r="AR29" s="537"/>
      <c r="AS29" s="494">
        <v>3126</v>
      </c>
      <c r="AT29" s="495"/>
      <c r="AU29" s="495"/>
      <c r="AV29" s="495"/>
      <c r="AW29" s="495"/>
      <c r="AX29" s="496"/>
      <c r="AY29" s="600"/>
      <c r="AZ29" s="601"/>
      <c r="BA29" s="601"/>
      <c r="BB29" s="602"/>
      <c r="BC29" s="477" t="s">
        <v>188</v>
      </c>
      <c r="BD29" s="478"/>
      <c r="BE29" s="478"/>
      <c r="BF29" s="478"/>
      <c r="BG29" s="478"/>
      <c r="BH29" s="478"/>
      <c r="BI29" s="478"/>
      <c r="BJ29" s="478"/>
      <c r="BK29" s="478"/>
      <c r="BL29" s="478"/>
      <c r="BM29" s="479"/>
      <c r="BN29" s="443">
        <v>2801865</v>
      </c>
      <c r="BO29" s="444"/>
      <c r="BP29" s="444"/>
      <c r="BQ29" s="444"/>
      <c r="BR29" s="444"/>
      <c r="BS29" s="444"/>
      <c r="BT29" s="444"/>
      <c r="BU29" s="445"/>
      <c r="BV29" s="443">
        <v>2797683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189</v>
      </c>
      <c r="X30" s="611"/>
      <c r="Y30" s="611"/>
      <c r="Z30" s="611"/>
      <c r="AA30" s="611"/>
      <c r="AB30" s="611"/>
      <c r="AC30" s="611"/>
      <c r="AD30" s="611"/>
      <c r="AE30" s="611"/>
      <c r="AF30" s="611"/>
      <c r="AG30" s="612"/>
      <c r="AH30" s="570">
        <v>97.7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1881998</v>
      </c>
      <c r="BO30" s="563"/>
      <c r="BP30" s="563"/>
      <c r="BQ30" s="563"/>
      <c r="BR30" s="563"/>
      <c r="BS30" s="563"/>
      <c r="BT30" s="563"/>
      <c r="BU30" s="564"/>
      <c r="BV30" s="562">
        <v>1885818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190</v>
      </c>
      <c r="D32" s="606"/>
      <c r="E32" s="606"/>
      <c r="F32" s="606"/>
      <c r="G32" s="606"/>
      <c r="H32" s="606"/>
      <c r="I32" s="606"/>
      <c r="J32" s="606"/>
      <c r="K32" s="606"/>
      <c r="L32" s="606"/>
      <c r="M32" s="606"/>
      <c r="N32" s="606"/>
      <c r="O32" s="606"/>
      <c r="P32" s="606"/>
      <c r="Q32" s="606"/>
      <c r="R32" s="606"/>
      <c r="S32" s="606"/>
      <c r="U32" s="447" t="s">
        <v>191</v>
      </c>
      <c r="V32" s="447"/>
      <c r="W32" s="447"/>
      <c r="X32" s="447"/>
      <c r="Y32" s="447"/>
      <c r="Z32" s="447"/>
      <c r="AA32" s="447"/>
      <c r="AB32" s="447"/>
      <c r="AC32" s="447"/>
      <c r="AD32" s="447"/>
      <c r="AE32" s="447"/>
      <c r="AF32" s="447"/>
      <c r="AG32" s="447"/>
      <c r="AH32" s="447"/>
      <c r="AI32" s="447"/>
      <c r="AJ32" s="447"/>
      <c r="AK32" s="447"/>
      <c r="AM32" s="447" t="s">
        <v>192</v>
      </c>
      <c r="AN32" s="447"/>
      <c r="AO32" s="447"/>
      <c r="AP32" s="447"/>
      <c r="AQ32" s="447"/>
      <c r="AR32" s="447"/>
      <c r="AS32" s="447"/>
      <c r="AT32" s="447"/>
      <c r="AU32" s="447"/>
      <c r="AV32" s="447"/>
      <c r="AW32" s="447"/>
      <c r="AX32" s="447"/>
      <c r="AY32" s="447"/>
      <c r="AZ32" s="447"/>
      <c r="BA32" s="447"/>
      <c r="BB32" s="447"/>
      <c r="BC32" s="447"/>
      <c r="BE32" s="447" t="s">
        <v>193</v>
      </c>
      <c r="BF32" s="447"/>
      <c r="BG32" s="447"/>
      <c r="BH32" s="447"/>
      <c r="BI32" s="447"/>
      <c r="BJ32" s="447"/>
      <c r="BK32" s="447"/>
      <c r="BL32" s="447"/>
      <c r="BM32" s="447"/>
      <c r="BN32" s="447"/>
      <c r="BO32" s="447"/>
      <c r="BP32" s="447"/>
      <c r="BQ32" s="447"/>
      <c r="BR32" s="447"/>
      <c r="BS32" s="447"/>
      <c r="BT32" s="447"/>
      <c r="BU32" s="447"/>
      <c r="BW32" s="447" t="s">
        <v>194</v>
      </c>
      <c r="BX32" s="447"/>
      <c r="BY32" s="447"/>
      <c r="BZ32" s="447"/>
      <c r="CA32" s="447"/>
      <c r="CB32" s="447"/>
      <c r="CC32" s="447"/>
      <c r="CD32" s="447"/>
      <c r="CE32" s="447"/>
      <c r="CF32" s="447"/>
      <c r="CG32" s="447"/>
      <c r="CH32" s="447"/>
      <c r="CI32" s="447"/>
      <c r="CJ32" s="447"/>
      <c r="CK32" s="447"/>
      <c r="CL32" s="447"/>
      <c r="CM32" s="447"/>
      <c r="CO32" s="447" t="s">
        <v>195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196</v>
      </c>
      <c r="D33" s="467"/>
      <c r="E33" s="432" t="s">
        <v>197</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198</v>
      </c>
      <c r="AN33" s="467"/>
      <c r="AO33" s="432" t="s">
        <v>199</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198</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湖北環境衛生組合</v>
      </c>
      <c r="BZ34" s="634"/>
      <c r="CA34" s="634"/>
      <c r="CB34" s="634"/>
      <c r="CC34" s="634"/>
      <c r="CD34" s="634"/>
      <c r="CE34" s="634"/>
      <c r="CF34" s="634"/>
      <c r="CG34" s="634"/>
      <c r="CH34" s="634"/>
      <c r="CI34" s="634"/>
      <c r="CJ34" s="634"/>
      <c r="CK34" s="634"/>
      <c r="CL34" s="634"/>
      <c r="CM34" s="634"/>
      <c r="CN34" s="181"/>
      <c r="CO34" s="633">
        <f>IF(CQ34="","",MAX(C34:D43,U34:V43,AM34:AN43,BE34:BF43,BW34:BX43)+1)</f>
        <v>16</v>
      </c>
      <c r="CP34" s="633"/>
      <c r="CQ34" s="634" t="str">
        <f>IF('各会計、関係団体の財政状況及び健全化判断比率'!BS7="","",'各会計、関係団体の財政状況及び健全化判断比率'!BS7)</f>
        <v>かすみがうら未来づくりカンパニー</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霞台厚生施設組合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茨城県市町村総合事務組合（一般会計）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茨城県市町村総合事務組合（特別会計）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石岡地方斎場組合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茨城租税債権管理機構</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茨城県後期高齢者医療広域連合（一般会計）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茨城県後期高齢者医療広域連合（特別会計）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15</v>
      </c>
      <c r="BX42" s="633"/>
      <c r="BY42" s="634" t="str">
        <f>IF('各会計、関係団体の財政状況及び健全化判断比率'!B76="","",'各会計、関係団体の財政状況及び健全化判断比率'!B76)</f>
        <v>土浦・かすみがうら土地区画整理一部事務組合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px12dtjEPtxxvESXrAJZ1DyBQrPYAKBB2/RN/Lh195TAp4vSP2K4604AkiUG+T75G3eN8aQeEgBhvTRMhJPMvQ==" saltValue="Oq/DHp4pOlyMk+t2CWyBl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227</v>
      </c>
      <c r="C5" s="646"/>
      <c r="D5" s="646"/>
      <c r="E5" s="646"/>
      <c r="F5" s="646"/>
      <c r="G5" s="646"/>
      <c r="H5" s="646"/>
      <c r="I5" s="646"/>
      <c r="J5" s="646"/>
      <c r="K5" s="646"/>
      <c r="L5" s="646"/>
      <c r="M5" s="646"/>
      <c r="N5" s="646"/>
      <c r="O5" s="646"/>
      <c r="P5" s="646"/>
      <c r="Q5" s="647"/>
      <c r="R5" s="648">
        <v>5744348</v>
      </c>
      <c r="S5" s="649"/>
      <c r="T5" s="649"/>
      <c r="U5" s="649"/>
      <c r="V5" s="649"/>
      <c r="W5" s="649"/>
      <c r="X5" s="649"/>
      <c r="Y5" s="650"/>
      <c r="Z5" s="651">
        <v>27.7</v>
      </c>
      <c r="AA5" s="651"/>
      <c r="AB5" s="651"/>
      <c r="AC5" s="651"/>
      <c r="AD5" s="652">
        <v>5744348</v>
      </c>
      <c r="AE5" s="652"/>
      <c r="AF5" s="652"/>
      <c r="AG5" s="652"/>
      <c r="AH5" s="652"/>
      <c r="AI5" s="652"/>
      <c r="AJ5" s="652"/>
      <c r="AK5" s="652"/>
      <c r="AL5" s="653">
        <v>50.6</v>
      </c>
      <c r="AM5" s="654"/>
      <c r="AN5" s="654"/>
      <c r="AO5" s="655"/>
      <c r="AP5" s="645" t="s">
        <v>228</v>
      </c>
      <c r="AQ5" s="646"/>
      <c r="AR5" s="646"/>
      <c r="AS5" s="646"/>
      <c r="AT5" s="646"/>
      <c r="AU5" s="646"/>
      <c r="AV5" s="646"/>
      <c r="AW5" s="646"/>
      <c r="AX5" s="646"/>
      <c r="AY5" s="646"/>
      <c r="AZ5" s="646"/>
      <c r="BA5" s="646"/>
      <c r="BB5" s="646"/>
      <c r="BC5" s="646"/>
      <c r="BD5" s="646"/>
      <c r="BE5" s="646"/>
      <c r="BF5" s="647"/>
      <c r="BG5" s="659">
        <v>5744348</v>
      </c>
      <c r="BH5" s="660"/>
      <c r="BI5" s="660"/>
      <c r="BJ5" s="660"/>
      <c r="BK5" s="660"/>
      <c r="BL5" s="660"/>
      <c r="BM5" s="660"/>
      <c r="BN5" s="661"/>
      <c r="BO5" s="662">
        <v>100</v>
      </c>
      <c r="BP5" s="662"/>
      <c r="BQ5" s="662"/>
      <c r="BR5" s="662"/>
      <c r="BS5" s="663">
        <v>77827</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15">
      <c r="B6" s="656" t="s">
        <v>232</v>
      </c>
      <c r="C6" s="657"/>
      <c r="D6" s="657"/>
      <c r="E6" s="657"/>
      <c r="F6" s="657"/>
      <c r="G6" s="657"/>
      <c r="H6" s="657"/>
      <c r="I6" s="657"/>
      <c r="J6" s="657"/>
      <c r="K6" s="657"/>
      <c r="L6" s="657"/>
      <c r="M6" s="657"/>
      <c r="N6" s="657"/>
      <c r="O6" s="657"/>
      <c r="P6" s="657"/>
      <c r="Q6" s="658"/>
      <c r="R6" s="659">
        <v>234577</v>
      </c>
      <c r="S6" s="660"/>
      <c r="T6" s="660"/>
      <c r="U6" s="660"/>
      <c r="V6" s="660"/>
      <c r="W6" s="660"/>
      <c r="X6" s="660"/>
      <c r="Y6" s="661"/>
      <c r="Z6" s="662">
        <v>1.1000000000000001</v>
      </c>
      <c r="AA6" s="662"/>
      <c r="AB6" s="662"/>
      <c r="AC6" s="662"/>
      <c r="AD6" s="663">
        <v>234577</v>
      </c>
      <c r="AE6" s="663"/>
      <c r="AF6" s="663"/>
      <c r="AG6" s="663"/>
      <c r="AH6" s="663"/>
      <c r="AI6" s="663"/>
      <c r="AJ6" s="663"/>
      <c r="AK6" s="663"/>
      <c r="AL6" s="664">
        <v>2.1</v>
      </c>
      <c r="AM6" s="665"/>
      <c r="AN6" s="665"/>
      <c r="AO6" s="666"/>
      <c r="AP6" s="656" t="s">
        <v>233</v>
      </c>
      <c r="AQ6" s="657"/>
      <c r="AR6" s="657"/>
      <c r="AS6" s="657"/>
      <c r="AT6" s="657"/>
      <c r="AU6" s="657"/>
      <c r="AV6" s="657"/>
      <c r="AW6" s="657"/>
      <c r="AX6" s="657"/>
      <c r="AY6" s="657"/>
      <c r="AZ6" s="657"/>
      <c r="BA6" s="657"/>
      <c r="BB6" s="657"/>
      <c r="BC6" s="657"/>
      <c r="BD6" s="657"/>
      <c r="BE6" s="657"/>
      <c r="BF6" s="658"/>
      <c r="BG6" s="659">
        <v>5744348</v>
      </c>
      <c r="BH6" s="660"/>
      <c r="BI6" s="660"/>
      <c r="BJ6" s="660"/>
      <c r="BK6" s="660"/>
      <c r="BL6" s="660"/>
      <c r="BM6" s="660"/>
      <c r="BN6" s="661"/>
      <c r="BO6" s="662">
        <v>100</v>
      </c>
      <c r="BP6" s="662"/>
      <c r="BQ6" s="662"/>
      <c r="BR6" s="662"/>
      <c r="BS6" s="663">
        <v>77827</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131878</v>
      </c>
      <c r="CS6" s="660"/>
      <c r="CT6" s="660"/>
      <c r="CU6" s="660"/>
      <c r="CV6" s="660"/>
      <c r="CW6" s="660"/>
      <c r="CX6" s="660"/>
      <c r="CY6" s="661"/>
      <c r="CZ6" s="653">
        <v>0.7</v>
      </c>
      <c r="DA6" s="654"/>
      <c r="DB6" s="654"/>
      <c r="DC6" s="670"/>
      <c r="DD6" s="668" t="s">
        <v>130</v>
      </c>
      <c r="DE6" s="660"/>
      <c r="DF6" s="660"/>
      <c r="DG6" s="660"/>
      <c r="DH6" s="660"/>
      <c r="DI6" s="660"/>
      <c r="DJ6" s="660"/>
      <c r="DK6" s="660"/>
      <c r="DL6" s="660"/>
      <c r="DM6" s="660"/>
      <c r="DN6" s="660"/>
      <c r="DO6" s="660"/>
      <c r="DP6" s="661"/>
      <c r="DQ6" s="668">
        <v>131878</v>
      </c>
      <c r="DR6" s="660"/>
      <c r="DS6" s="660"/>
      <c r="DT6" s="660"/>
      <c r="DU6" s="660"/>
      <c r="DV6" s="660"/>
      <c r="DW6" s="660"/>
      <c r="DX6" s="660"/>
      <c r="DY6" s="660"/>
      <c r="DZ6" s="660"/>
      <c r="EA6" s="660"/>
      <c r="EB6" s="660"/>
      <c r="EC6" s="669"/>
    </row>
    <row r="7" spans="2:143" ht="11.25" customHeight="1" x14ac:dyDescent="0.15">
      <c r="B7" s="656" t="s">
        <v>235</v>
      </c>
      <c r="C7" s="657"/>
      <c r="D7" s="657"/>
      <c r="E7" s="657"/>
      <c r="F7" s="657"/>
      <c r="G7" s="657"/>
      <c r="H7" s="657"/>
      <c r="I7" s="657"/>
      <c r="J7" s="657"/>
      <c r="K7" s="657"/>
      <c r="L7" s="657"/>
      <c r="M7" s="657"/>
      <c r="N7" s="657"/>
      <c r="O7" s="657"/>
      <c r="P7" s="657"/>
      <c r="Q7" s="658"/>
      <c r="R7" s="659">
        <v>1851</v>
      </c>
      <c r="S7" s="660"/>
      <c r="T7" s="660"/>
      <c r="U7" s="660"/>
      <c r="V7" s="660"/>
      <c r="W7" s="660"/>
      <c r="X7" s="660"/>
      <c r="Y7" s="661"/>
      <c r="Z7" s="662">
        <v>0</v>
      </c>
      <c r="AA7" s="662"/>
      <c r="AB7" s="662"/>
      <c r="AC7" s="662"/>
      <c r="AD7" s="663">
        <v>1851</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2547429</v>
      </c>
      <c r="BH7" s="660"/>
      <c r="BI7" s="660"/>
      <c r="BJ7" s="660"/>
      <c r="BK7" s="660"/>
      <c r="BL7" s="660"/>
      <c r="BM7" s="660"/>
      <c r="BN7" s="661"/>
      <c r="BO7" s="662">
        <v>44.3</v>
      </c>
      <c r="BP7" s="662"/>
      <c r="BQ7" s="662"/>
      <c r="BR7" s="662"/>
      <c r="BS7" s="663">
        <v>77827</v>
      </c>
      <c r="BT7" s="663"/>
      <c r="BU7" s="663"/>
      <c r="BV7" s="663"/>
      <c r="BW7" s="663"/>
      <c r="BX7" s="663"/>
      <c r="BY7" s="663"/>
      <c r="BZ7" s="663"/>
      <c r="CA7" s="663"/>
      <c r="CB7" s="667"/>
      <c r="CD7" s="656" t="s">
        <v>237</v>
      </c>
      <c r="CE7" s="657"/>
      <c r="CF7" s="657"/>
      <c r="CG7" s="657"/>
      <c r="CH7" s="657"/>
      <c r="CI7" s="657"/>
      <c r="CJ7" s="657"/>
      <c r="CK7" s="657"/>
      <c r="CL7" s="657"/>
      <c r="CM7" s="657"/>
      <c r="CN7" s="657"/>
      <c r="CO7" s="657"/>
      <c r="CP7" s="657"/>
      <c r="CQ7" s="658"/>
      <c r="CR7" s="659">
        <v>2949489</v>
      </c>
      <c r="CS7" s="660"/>
      <c r="CT7" s="660"/>
      <c r="CU7" s="660"/>
      <c r="CV7" s="660"/>
      <c r="CW7" s="660"/>
      <c r="CX7" s="660"/>
      <c r="CY7" s="661"/>
      <c r="CZ7" s="662">
        <v>14.8</v>
      </c>
      <c r="DA7" s="662"/>
      <c r="DB7" s="662"/>
      <c r="DC7" s="662"/>
      <c r="DD7" s="668">
        <v>1037560</v>
      </c>
      <c r="DE7" s="660"/>
      <c r="DF7" s="660"/>
      <c r="DG7" s="660"/>
      <c r="DH7" s="660"/>
      <c r="DI7" s="660"/>
      <c r="DJ7" s="660"/>
      <c r="DK7" s="660"/>
      <c r="DL7" s="660"/>
      <c r="DM7" s="660"/>
      <c r="DN7" s="660"/>
      <c r="DO7" s="660"/>
      <c r="DP7" s="661"/>
      <c r="DQ7" s="668">
        <v>2013309</v>
      </c>
      <c r="DR7" s="660"/>
      <c r="DS7" s="660"/>
      <c r="DT7" s="660"/>
      <c r="DU7" s="660"/>
      <c r="DV7" s="660"/>
      <c r="DW7" s="660"/>
      <c r="DX7" s="660"/>
      <c r="DY7" s="660"/>
      <c r="DZ7" s="660"/>
      <c r="EA7" s="660"/>
      <c r="EB7" s="660"/>
      <c r="EC7" s="669"/>
    </row>
    <row r="8" spans="2:143" ht="11.25" customHeight="1" x14ac:dyDescent="0.15">
      <c r="B8" s="656" t="s">
        <v>238</v>
      </c>
      <c r="C8" s="657"/>
      <c r="D8" s="657"/>
      <c r="E8" s="657"/>
      <c r="F8" s="657"/>
      <c r="G8" s="657"/>
      <c r="H8" s="657"/>
      <c r="I8" s="657"/>
      <c r="J8" s="657"/>
      <c r="K8" s="657"/>
      <c r="L8" s="657"/>
      <c r="M8" s="657"/>
      <c r="N8" s="657"/>
      <c r="O8" s="657"/>
      <c r="P8" s="657"/>
      <c r="Q8" s="658"/>
      <c r="R8" s="659">
        <v>26913</v>
      </c>
      <c r="S8" s="660"/>
      <c r="T8" s="660"/>
      <c r="U8" s="660"/>
      <c r="V8" s="660"/>
      <c r="W8" s="660"/>
      <c r="X8" s="660"/>
      <c r="Y8" s="661"/>
      <c r="Z8" s="662">
        <v>0.1</v>
      </c>
      <c r="AA8" s="662"/>
      <c r="AB8" s="662"/>
      <c r="AC8" s="662"/>
      <c r="AD8" s="663">
        <v>26913</v>
      </c>
      <c r="AE8" s="663"/>
      <c r="AF8" s="663"/>
      <c r="AG8" s="663"/>
      <c r="AH8" s="663"/>
      <c r="AI8" s="663"/>
      <c r="AJ8" s="663"/>
      <c r="AK8" s="663"/>
      <c r="AL8" s="664">
        <v>0.2</v>
      </c>
      <c r="AM8" s="665"/>
      <c r="AN8" s="665"/>
      <c r="AO8" s="666"/>
      <c r="AP8" s="656" t="s">
        <v>239</v>
      </c>
      <c r="AQ8" s="657"/>
      <c r="AR8" s="657"/>
      <c r="AS8" s="657"/>
      <c r="AT8" s="657"/>
      <c r="AU8" s="657"/>
      <c r="AV8" s="657"/>
      <c r="AW8" s="657"/>
      <c r="AX8" s="657"/>
      <c r="AY8" s="657"/>
      <c r="AZ8" s="657"/>
      <c r="BA8" s="657"/>
      <c r="BB8" s="657"/>
      <c r="BC8" s="657"/>
      <c r="BD8" s="657"/>
      <c r="BE8" s="657"/>
      <c r="BF8" s="658"/>
      <c r="BG8" s="659">
        <v>75211</v>
      </c>
      <c r="BH8" s="660"/>
      <c r="BI8" s="660"/>
      <c r="BJ8" s="660"/>
      <c r="BK8" s="660"/>
      <c r="BL8" s="660"/>
      <c r="BM8" s="660"/>
      <c r="BN8" s="661"/>
      <c r="BO8" s="662">
        <v>1.3</v>
      </c>
      <c r="BP8" s="662"/>
      <c r="BQ8" s="662"/>
      <c r="BR8" s="662"/>
      <c r="BS8" s="663" t="s">
        <v>130</v>
      </c>
      <c r="BT8" s="663"/>
      <c r="BU8" s="663"/>
      <c r="BV8" s="663"/>
      <c r="BW8" s="663"/>
      <c r="BX8" s="663"/>
      <c r="BY8" s="663"/>
      <c r="BZ8" s="663"/>
      <c r="CA8" s="663"/>
      <c r="CB8" s="667"/>
      <c r="CD8" s="656" t="s">
        <v>240</v>
      </c>
      <c r="CE8" s="657"/>
      <c r="CF8" s="657"/>
      <c r="CG8" s="657"/>
      <c r="CH8" s="657"/>
      <c r="CI8" s="657"/>
      <c r="CJ8" s="657"/>
      <c r="CK8" s="657"/>
      <c r="CL8" s="657"/>
      <c r="CM8" s="657"/>
      <c r="CN8" s="657"/>
      <c r="CO8" s="657"/>
      <c r="CP8" s="657"/>
      <c r="CQ8" s="658"/>
      <c r="CR8" s="659">
        <v>6694918</v>
      </c>
      <c r="CS8" s="660"/>
      <c r="CT8" s="660"/>
      <c r="CU8" s="660"/>
      <c r="CV8" s="660"/>
      <c r="CW8" s="660"/>
      <c r="CX8" s="660"/>
      <c r="CY8" s="661"/>
      <c r="CZ8" s="662">
        <v>33.700000000000003</v>
      </c>
      <c r="DA8" s="662"/>
      <c r="DB8" s="662"/>
      <c r="DC8" s="662"/>
      <c r="DD8" s="668">
        <v>25630</v>
      </c>
      <c r="DE8" s="660"/>
      <c r="DF8" s="660"/>
      <c r="DG8" s="660"/>
      <c r="DH8" s="660"/>
      <c r="DI8" s="660"/>
      <c r="DJ8" s="660"/>
      <c r="DK8" s="660"/>
      <c r="DL8" s="660"/>
      <c r="DM8" s="660"/>
      <c r="DN8" s="660"/>
      <c r="DO8" s="660"/>
      <c r="DP8" s="661"/>
      <c r="DQ8" s="668">
        <v>3500490</v>
      </c>
      <c r="DR8" s="660"/>
      <c r="DS8" s="660"/>
      <c r="DT8" s="660"/>
      <c r="DU8" s="660"/>
      <c r="DV8" s="660"/>
      <c r="DW8" s="660"/>
      <c r="DX8" s="660"/>
      <c r="DY8" s="660"/>
      <c r="DZ8" s="660"/>
      <c r="EA8" s="660"/>
      <c r="EB8" s="660"/>
      <c r="EC8" s="669"/>
    </row>
    <row r="9" spans="2:143" ht="11.25" customHeight="1" x14ac:dyDescent="0.15">
      <c r="B9" s="656" t="s">
        <v>241</v>
      </c>
      <c r="C9" s="657"/>
      <c r="D9" s="657"/>
      <c r="E9" s="657"/>
      <c r="F9" s="657"/>
      <c r="G9" s="657"/>
      <c r="H9" s="657"/>
      <c r="I9" s="657"/>
      <c r="J9" s="657"/>
      <c r="K9" s="657"/>
      <c r="L9" s="657"/>
      <c r="M9" s="657"/>
      <c r="N9" s="657"/>
      <c r="O9" s="657"/>
      <c r="P9" s="657"/>
      <c r="Q9" s="658"/>
      <c r="R9" s="659">
        <v>21314</v>
      </c>
      <c r="S9" s="660"/>
      <c r="T9" s="660"/>
      <c r="U9" s="660"/>
      <c r="V9" s="660"/>
      <c r="W9" s="660"/>
      <c r="X9" s="660"/>
      <c r="Y9" s="661"/>
      <c r="Z9" s="662">
        <v>0.1</v>
      </c>
      <c r="AA9" s="662"/>
      <c r="AB9" s="662"/>
      <c r="AC9" s="662"/>
      <c r="AD9" s="663">
        <v>21314</v>
      </c>
      <c r="AE9" s="663"/>
      <c r="AF9" s="663"/>
      <c r="AG9" s="663"/>
      <c r="AH9" s="663"/>
      <c r="AI9" s="663"/>
      <c r="AJ9" s="663"/>
      <c r="AK9" s="663"/>
      <c r="AL9" s="664">
        <v>0.2</v>
      </c>
      <c r="AM9" s="665"/>
      <c r="AN9" s="665"/>
      <c r="AO9" s="666"/>
      <c r="AP9" s="656" t="s">
        <v>242</v>
      </c>
      <c r="AQ9" s="657"/>
      <c r="AR9" s="657"/>
      <c r="AS9" s="657"/>
      <c r="AT9" s="657"/>
      <c r="AU9" s="657"/>
      <c r="AV9" s="657"/>
      <c r="AW9" s="657"/>
      <c r="AX9" s="657"/>
      <c r="AY9" s="657"/>
      <c r="AZ9" s="657"/>
      <c r="BA9" s="657"/>
      <c r="BB9" s="657"/>
      <c r="BC9" s="657"/>
      <c r="BD9" s="657"/>
      <c r="BE9" s="657"/>
      <c r="BF9" s="658"/>
      <c r="BG9" s="659">
        <v>2054168</v>
      </c>
      <c r="BH9" s="660"/>
      <c r="BI9" s="660"/>
      <c r="BJ9" s="660"/>
      <c r="BK9" s="660"/>
      <c r="BL9" s="660"/>
      <c r="BM9" s="660"/>
      <c r="BN9" s="661"/>
      <c r="BO9" s="662">
        <v>35.799999999999997</v>
      </c>
      <c r="BP9" s="662"/>
      <c r="BQ9" s="662"/>
      <c r="BR9" s="662"/>
      <c r="BS9" s="663" t="s">
        <v>130</v>
      </c>
      <c r="BT9" s="663"/>
      <c r="BU9" s="663"/>
      <c r="BV9" s="663"/>
      <c r="BW9" s="663"/>
      <c r="BX9" s="663"/>
      <c r="BY9" s="663"/>
      <c r="BZ9" s="663"/>
      <c r="CA9" s="663"/>
      <c r="CB9" s="667"/>
      <c r="CD9" s="656" t="s">
        <v>243</v>
      </c>
      <c r="CE9" s="657"/>
      <c r="CF9" s="657"/>
      <c r="CG9" s="657"/>
      <c r="CH9" s="657"/>
      <c r="CI9" s="657"/>
      <c r="CJ9" s="657"/>
      <c r="CK9" s="657"/>
      <c r="CL9" s="657"/>
      <c r="CM9" s="657"/>
      <c r="CN9" s="657"/>
      <c r="CO9" s="657"/>
      <c r="CP9" s="657"/>
      <c r="CQ9" s="658"/>
      <c r="CR9" s="659">
        <v>2178255</v>
      </c>
      <c r="CS9" s="660"/>
      <c r="CT9" s="660"/>
      <c r="CU9" s="660"/>
      <c r="CV9" s="660"/>
      <c r="CW9" s="660"/>
      <c r="CX9" s="660"/>
      <c r="CY9" s="661"/>
      <c r="CZ9" s="662">
        <v>11</v>
      </c>
      <c r="DA9" s="662"/>
      <c r="DB9" s="662"/>
      <c r="DC9" s="662"/>
      <c r="DD9" s="668">
        <v>835193</v>
      </c>
      <c r="DE9" s="660"/>
      <c r="DF9" s="660"/>
      <c r="DG9" s="660"/>
      <c r="DH9" s="660"/>
      <c r="DI9" s="660"/>
      <c r="DJ9" s="660"/>
      <c r="DK9" s="660"/>
      <c r="DL9" s="660"/>
      <c r="DM9" s="660"/>
      <c r="DN9" s="660"/>
      <c r="DO9" s="660"/>
      <c r="DP9" s="661"/>
      <c r="DQ9" s="668">
        <v>983759</v>
      </c>
      <c r="DR9" s="660"/>
      <c r="DS9" s="660"/>
      <c r="DT9" s="660"/>
      <c r="DU9" s="660"/>
      <c r="DV9" s="660"/>
      <c r="DW9" s="660"/>
      <c r="DX9" s="660"/>
      <c r="DY9" s="660"/>
      <c r="DZ9" s="660"/>
      <c r="EA9" s="660"/>
      <c r="EB9" s="660"/>
      <c r="EC9" s="669"/>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245</v>
      </c>
      <c r="AA10" s="662"/>
      <c r="AB10" s="662"/>
      <c r="AC10" s="662"/>
      <c r="AD10" s="663" t="s">
        <v>245</v>
      </c>
      <c r="AE10" s="663"/>
      <c r="AF10" s="663"/>
      <c r="AG10" s="663"/>
      <c r="AH10" s="663"/>
      <c r="AI10" s="663"/>
      <c r="AJ10" s="663"/>
      <c r="AK10" s="663"/>
      <c r="AL10" s="664" t="s">
        <v>130</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148905</v>
      </c>
      <c r="BH10" s="660"/>
      <c r="BI10" s="660"/>
      <c r="BJ10" s="660"/>
      <c r="BK10" s="660"/>
      <c r="BL10" s="660"/>
      <c r="BM10" s="660"/>
      <c r="BN10" s="661"/>
      <c r="BO10" s="662">
        <v>2.6</v>
      </c>
      <c r="BP10" s="662"/>
      <c r="BQ10" s="662"/>
      <c r="BR10" s="662"/>
      <c r="BS10" s="663">
        <v>24767</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26277</v>
      </c>
      <c r="CS10" s="660"/>
      <c r="CT10" s="660"/>
      <c r="CU10" s="660"/>
      <c r="CV10" s="660"/>
      <c r="CW10" s="660"/>
      <c r="CX10" s="660"/>
      <c r="CY10" s="661"/>
      <c r="CZ10" s="662">
        <v>0.1</v>
      </c>
      <c r="DA10" s="662"/>
      <c r="DB10" s="662"/>
      <c r="DC10" s="662"/>
      <c r="DD10" s="668" t="s">
        <v>245</v>
      </c>
      <c r="DE10" s="660"/>
      <c r="DF10" s="660"/>
      <c r="DG10" s="660"/>
      <c r="DH10" s="660"/>
      <c r="DI10" s="660"/>
      <c r="DJ10" s="660"/>
      <c r="DK10" s="660"/>
      <c r="DL10" s="660"/>
      <c r="DM10" s="660"/>
      <c r="DN10" s="660"/>
      <c r="DO10" s="660"/>
      <c r="DP10" s="661"/>
      <c r="DQ10" s="668">
        <v>25143</v>
      </c>
      <c r="DR10" s="660"/>
      <c r="DS10" s="660"/>
      <c r="DT10" s="660"/>
      <c r="DU10" s="660"/>
      <c r="DV10" s="660"/>
      <c r="DW10" s="660"/>
      <c r="DX10" s="660"/>
      <c r="DY10" s="660"/>
      <c r="DZ10" s="660"/>
      <c r="EA10" s="660"/>
      <c r="EB10" s="660"/>
      <c r="EC10" s="669"/>
    </row>
    <row r="11" spans="2:143" ht="11.25" customHeight="1" x14ac:dyDescent="0.15">
      <c r="B11" s="656" t="s">
        <v>248</v>
      </c>
      <c r="C11" s="657"/>
      <c r="D11" s="657"/>
      <c r="E11" s="657"/>
      <c r="F11" s="657"/>
      <c r="G11" s="657"/>
      <c r="H11" s="657"/>
      <c r="I11" s="657"/>
      <c r="J11" s="657"/>
      <c r="K11" s="657"/>
      <c r="L11" s="657"/>
      <c r="M11" s="657"/>
      <c r="N11" s="657"/>
      <c r="O11" s="657"/>
      <c r="P11" s="657"/>
      <c r="Q11" s="658"/>
      <c r="R11" s="659">
        <v>959643</v>
      </c>
      <c r="S11" s="660"/>
      <c r="T11" s="660"/>
      <c r="U11" s="660"/>
      <c r="V11" s="660"/>
      <c r="W11" s="660"/>
      <c r="X11" s="660"/>
      <c r="Y11" s="661"/>
      <c r="Z11" s="664">
        <v>4.5999999999999996</v>
      </c>
      <c r="AA11" s="665"/>
      <c r="AB11" s="665"/>
      <c r="AC11" s="671"/>
      <c r="AD11" s="668">
        <v>959643</v>
      </c>
      <c r="AE11" s="660"/>
      <c r="AF11" s="660"/>
      <c r="AG11" s="660"/>
      <c r="AH11" s="660"/>
      <c r="AI11" s="660"/>
      <c r="AJ11" s="660"/>
      <c r="AK11" s="661"/>
      <c r="AL11" s="664">
        <v>8.4</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269145</v>
      </c>
      <c r="BH11" s="660"/>
      <c r="BI11" s="660"/>
      <c r="BJ11" s="660"/>
      <c r="BK11" s="660"/>
      <c r="BL11" s="660"/>
      <c r="BM11" s="660"/>
      <c r="BN11" s="661"/>
      <c r="BO11" s="662">
        <v>4.7</v>
      </c>
      <c r="BP11" s="662"/>
      <c r="BQ11" s="662"/>
      <c r="BR11" s="662"/>
      <c r="BS11" s="663">
        <v>53060</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733971</v>
      </c>
      <c r="CS11" s="660"/>
      <c r="CT11" s="660"/>
      <c r="CU11" s="660"/>
      <c r="CV11" s="660"/>
      <c r="CW11" s="660"/>
      <c r="CX11" s="660"/>
      <c r="CY11" s="661"/>
      <c r="CZ11" s="662">
        <v>3.7</v>
      </c>
      <c r="DA11" s="662"/>
      <c r="DB11" s="662"/>
      <c r="DC11" s="662"/>
      <c r="DD11" s="668">
        <v>40958</v>
      </c>
      <c r="DE11" s="660"/>
      <c r="DF11" s="660"/>
      <c r="DG11" s="660"/>
      <c r="DH11" s="660"/>
      <c r="DI11" s="660"/>
      <c r="DJ11" s="660"/>
      <c r="DK11" s="660"/>
      <c r="DL11" s="660"/>
      <c r="DM11" s="660"/>
      <c r="DN11" s="660"/>
      <c r="DO11" s="660"/>
      <c r="DP11" s="661"/>
      <c r="DQ11" s="668">
        <v>572357</v>
      </c>
      <c r="DR11" s="660"/>
      <c r="DS11" s="660"/>
      <c r="DT11" s="660"/>
      <c r="DU11" s="660"/>
      <c r="DV11" s="660"/>
      <c r="DW11" s="660"/>
      <c r="DX11" s="660"/>
      <c r="DY11" s="660"/>
      <c r="DZ11" s="660"/>
      <c r="EA11" s="660"/>
      <c r="EB11" s="660"/>
      <c r="EC11" s="669"/>
    </row>
    <row r="12" spans="2:143" ht="11.25" customHeight="1" x14ac:dyDescent="0.15">
      <c r="B12" s="656" t="s">
        <v>251</v>
      </c>
      <c r="C12" s="657"/>
      <c r="D12" s="657"/>
      <c r="E12" s="657"/>
      <c r="F12" s="657"/>
      <c r="G12" s="657"/>
      <c r="H12" s="657"/>
      <c r="I12" s="657"/>
      <c r="J12" s="657"/>
      <c r="K12" s="657"/>
      <c r="L12" s="657"/>
      <c r="M12" s="657"/>
      <c r="N12" s="657"/>
      <c r="O12" s="657"/>
      <c r="P12" s="657"/>
      <c r="Q12" s="658"/>
      <c r="R12" s="659">
        <v>123987</v>
      </c>
      <c r="S12" s="660"/>
      <c r="T12" s="660"/>
      <c r="U12" s="660"/>
      <c r="V12" s="660"/>
      <c r="W12" s="660"/>
      <c r="X12" s="660"/>
      <c r="Y12" s="661"/>
      <c r="Z12" s="662">
        <v>0.6</v>
      </c>
      <c r="AA12" s="662"/>
      <c r="AB12" s="662"/>
      <c r="AC12" s="662"/>
      <c r="AD12" s="663">
        <v>123987</v>
      </c>
      <c r="AE12" s="663"/>
      <c r="AF12" s="663"/>
      <c r="AG12" s="663"/>
      <c r="AH12" s="663"/>
      <c r="AI12" s="663"/>
      <c r="AJ12" s="663"/>
      <c r="AK12" s="663"/>
      <c r="AL12" s="664">
        <v>1.1000000000000001</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2744669</v>
      </c>
      <c r="BH12" s="660"/>
      <c r="BI12" s="660"/>
      <c r="BJ12" s="660"/>
      <c r="BK12" s="660"/>
      <c r="BL12" s="660"/>
      <c r="BM12" s="660"/>
      <c r="BN12" s="661"/>
      <c r="BO12" s="662">
        <v>47.8</v>
      </c>
      <c r="BP12" s="662"/>
      <c r="BQ12" s="662"/>
      <c r="BR12" s="662"/>
      <c r="BS12" s="663" t="s">
        <v>245</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394669</v>
      </c>
      <c r="CS12" s="660"/>
      <c r="CT12" s="660"/>
      <c r="CU12" s="660"/>
      <c r="CV12" s="660"/>
      <c r="CW12" s="660"/>
      <c r="CX12" s="660"/>
      <c r="CY12" s="661"/>
      <c r="CZ12" s="662">
        <v>2</v>
      </c>
      <c r="DA12" s="662"/>
      <c r="DB12" s="662"/>
      <c r="DC12" s="662"/>
      <c r="DD12" s="668">
        <v>15280</v>
      </c>
      <c r="DE12" s="660"/>
      <c r="DF12" s="660"/>
      <c r="DG12" s="660"/>
      <c r="DH12" s="660"/>
      <c r="DI12" s="660"/>
      <c r="DJ12" s="660"/>
      <c r="DK12" s="660"/>
      <c r="DL12" s="660"/>
      <c r="DM12" s="660"/>
      <c r="DN12" s="660"/>
      <c r="DO12" s="660"/>
      <c r="DP12" s="661"/>
      <c r="DQ12" s="668">
        <v>281683</v>
      </c>
      <c r="DR12" s="660"/>
      <c r="DS12" s="660"/>
      <c r="DT12" s="660"/>
      <c r="DU12" s="660"/>
      <c r="DV12" s="660"/>
      <c r="DW12" s="660"/>
      <c r="DX12" s="660"/>
      <c r="DY12" s="660"/>
      <c r="DZ12" s="660"/>
      <c r="EA12" s="660"/>
      <c r="EB12" s="660"/>
      <c r="EC12" s="669"/>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130</v>
      </c>
      <c r="AA13" s="662"/>
      <c r="AB13" s="662"/>
      <c r="AC13" s="662"/>
      <c r="AD13" s="663" t="s">
        <v>130</v>
      </c>
      <c r="AE13" s="663"/>
      <c r="AF13" s="663"/>
      <c r="AG13" s="663"/>
      <c r="AH13" s="663"/>
      <c r="AI13" s="663"/>
      <c r="AJ13" s="663"/>
      <c r="AK13" s="663"/>
      <c r="AL13" s="664" t="s">
        <v>245</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2740002</v>
      </c>
      <c r="BH13" s="660"/>
      <c r="BI13" s="660"/>
      <c r="BJ13" s="660"/>
      <c r="BK13" s="660"/>
      <c r="BL13" s="660"/>
      <c r="BM13" s="660"/>
      <c r="BN13" s="661"/>
      <c r="BO13" s="662">
        <v>47.7</v>
      </c>
      <c r="BP13" s="662"/>
      <c r="BQ13" s="662"/>
      <c r="BR13" s="662"/>
      <c r="BS13" s="663" t="s">
        <v>130</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1763996</v>
      </c>
      <c r="CS13" s="660"/>
      <c r="CT13" s="660"/>
      <c r="CU13" s="660"/>
      <c r="CV13" s="660"/>
      <c r="CW13" s="660"/>
      <c r="CX13" s="660"/>
      <c r="CY13" s="661"/>
      <c r="CZ13" s="662">
        <v>8.9</v>
      </c>
      <c r="DA13" s="662"/>
      <c r="DB13" s="662"/>
      <c r="DC13" s="662"/>
      <c r="DD13" s="668">
        <v>471797</v>
      </c>
      <c r="DE13" s="660"/>
      <c r="DF13" s="660"/>
      <c r="DG13" s="660"/>
      <c r="DH13" s="660"/>
      <c r="DI13" s="660"/>
      <c r="DJ13" s="660"/>
      <c r="DK13" s="660"/>
      <c r="DL13" s="660"/>
      <c r="DM13" s="660"/>
      <c r="DN13" s="660"/>
      <c r="DO13" s="660"/>
      <c r="DP13" s="661"/>
      <c r="DQ13" s="668">
        <v>1436002</v>
      </c>
      <c r="DR13" s="660"/>
      <c r="DS13" s="660"/>
      <c r="DT13" s="660"/>
      <c r="DU13" s="660"/>
      <c r="DV13" s="660"/>
      <c r="DW13" s="660"/>
      <c r="DX13" s="660"/>
      <c r="DY13" s="660"/>
      <c r="DZ13" s="660"/>
      <c r="EA13" s="660"/>
      <c r="EB13" s="660"/>
      <c r="EC13" s="669"/>
    </row>
    <row r="14" spans="2:143" ht="11.25" customHeight="1" x14ac:dyDescent="0.15">
      <c r="B14" s="656" t="s">
        <v>257</v>
      </c>
      <c r="C14" s="657"/>
      <c r="D14" s="657"/>
      <c r="E14" s="657"/>
      <c r="F14" s="657"/>
      <c r="G14" s="657"/>
      <c r="H14" s="657"/>
      <c r="I14" s="657"/>
      <c r="J14" s="657"/>
      <c r="K14" s="657"/>
      <c r="L14" s="657"/>
      <c r="M14" s="657"/>
      <c r="N14" s="657"/>
      <c r="O14" s="657"/>
      <c r="P14" s="657"/>
      <c r="Q14" s="658"/>
      <c r="R14" s="659">
        <v>256</v>
      </c>
      <c r="S14" s="660"/>
      <c r="T14" s="660"/>
      <c r="U14" s="660"/>
      <c r="V14" s="660"/>
      <c r="W14" s="660"/>
      <c r="X14" s="660"/>
      <c r="Y14" s="661"/>
      <c r="Z14" s="662">
        <v>0</v>
      </c>
      <c r="AA14" s="662"/>
      <c r="AB14" s="662"/>
      <c r="AC14" s="662"/>
      <c r="AD14" s="663">
        <v>256</v>
      </c>
      <c r="AE14" s="663"/>
      <c r="AF14" s="663"/>
      <c r="AG14" s="663"/>
      <c r="AH14" s="663"/>
      <c r="AI14" s="663"/>
      <c r="AJ14" s="663"/>
      <c r="AK14" s="663"/>
      <c r="AL14" s="664">
        <v>0</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146877</v>
      </c>
      <c r="BH14" s="660"/>
      <c r="BI14" s="660"/>
      <c r="BJ14" s="660"/>
      <c r="BK14" s="660"/>
      <c r="BL14" s="660"/>
      <c r="BM14" s="660"/>
      <c r="BN14" s="661"/>
      <c r="BO14" s="662">
        <v>2.6</v>
      </c>
      <c r="BP14" s="662"/>
      <c r="BQ14" s="662"/>
      <c r="BR14" s="662"/>
      <c r="BS14" s="663" t="s">
        <v>245</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901009</v>
      </c>
      <c r="CS14" s="660"/>
      <c r="CT14" s="660"/>
      <c r="CU14" s="660"/>
      <c r="CV14" s="660"/>
      <c r="CW14" s="660"/>
      <c r="CX14" s="660"/>
      <c r="CY14" s="661"/>
      <c r="CZ14" s="662">
        <v>4.5</v>
      </c>
      <c r="DA14" s="662"/>
      <c r="DB14" s="662"/>
      <c r="DC14" s="662"/>
      <c r="DD14" s="668">
        <v>89546</v>
      </c>
      <c r="DE14" s="660"/>
      <c r="DF14" s="660"/>
      <c r="DG14" s="660"/>
      <c r="DH14" s="660"/>
      <c r="DI14" s="660"/>
      <c r="DJ14" s="660"/>
      <c r="DK14" s="660"/>
      <c r="DL14" s="660"/>
      <c r="DM14" s="660"/>
      <c r="DN14" s="660"/>
      <c r="DO14" s="660"/>
      <c r="DP14" s="661"/>
      <c r="DQ14" s="668">
        <v>764207</v>
      </c>
      <c r="DR14" s="660"/>
      <c r="DS14" s="660"/>
      <c r="DT14" s="660"/>
      <c r="DU14" s="660"/>
      <c r="DV14" s="660"/>
      <c r="DW14" s="660"/>
      <c r="DX14" s="660"/>
      <c r="DY14" s="660"/>
      <c r="DZ14" s="660"/>
      <c r="EA14" s="660"/>
      <c r="EB14" s="660"/>
      <c r="EC14" s="669"/>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245</v>
      </c>
      <c r="S15" s="660"/>
      <c r="T15" s="660"/>
      <c r="U15" s="660"/>
      <c r="V15" s="660"/>
      <c r="W15" s="660"/>
      <c r="X15" s="660"/>
      <c r="Y15" s="661"/>
      <c r="Z15" s="662" t="s">
        <v>245</v>
      </c>
      <c r="AA15" s="662"/>
      <c r="AB15" s="662"/>
      <c r="AC15" s="662"/>
      <c r="AD15" s="663" t="s">
        <v>245</v>
      </c>
      <c r="AE15" s="663"/>
      <c r="AF15" s="663"/>
      <c r="AG15" s="663"/>
      <c r="AH15" s="663"/>
      <c r="AI15" s="663"/>
      <c r="AJ15" s="663"/>
      <c r="AK15" s="663"/>
      <c r="AL15" s="664" t="s">
        <v>130</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305373</v>
      </c>
      <c r="BH15" s="660"/>
      <c r="BI15" s="660"/>
      <c r="BJ15" s="660"/>
      <c r="BK15" s="660"/>
      <c r="BL15" s="660"/>
      <c r="BM15" s="660"/>
      <c r="BN15" s="661"/>
      <c r="BO15" s="662">
        <v>5.3</v>
      </c>
      <c r="BP15" s="662"/>
      <c r="BQ15" s="662"/>
      <c r="BR15" s="662"/>
      <c r="BS15" s="663" t="s">
        <v>245</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2149079</v>
      </c>
      <c r="CS15" s="660"/>
      <c r="CT15" s="660"/>
      <c r="CU15" s="660"/>
      <c r="CV15" s="660"/>
      <c r="CW15" s="660"/>
      <c r="CX15" s="660"/>
      <c r="CY15" s="661"/>
      <c r="CZ15" s="662">
        <v>10.8</v>
      </c>
      <c r="DA15" s="662"/>
      <c r="DB15" s="662"/>
      <c r="DC15" s="662"/>
      <c r="DD15" s="668">
        <v>675483</v>
      </c>
      <c r="DE15" s="660"/>
      <c r="DF15" s="660"/>
      <c r="DG15" s="660"/>
      <c r="DH15" s="660"/>
      <c r="DI15" s="660"/>
      <c r="DJ15" s="660"/>
      <c r="DK15" s="660"/>
      <c r="DL15" s="660"/>
      <c r="DM15" s="660"/>
      <c r="DN15" s="660"/>
      <c r="DO15" s="660"/>
      <c r="DP15" s="661"/>
      <c r="DQ15" s="668">
        <v>1427378</v>
      </c>
      <c r="DR15" s="660"/>
      <c r="DS15" s="660"/>
      <c r="DT15" s="660"/>
      <c r="DU15" s="660"/>
      <c r="DV15" s="660"/>
      <c r="DW15" s="660"/>
      <c r="DX15" s="660"/>
      <c r="DY15" s="660"/>
      <c r="DZ15" s="660"/>
      <c r="EA15" s="660"/>
      <c r="EB15" s="660"/>
      <c r="EC15" s="669"/>
    </row>
    <row r="16" spans="2:143" ht="11.25" customHeight="1" x14ac:dyDescent="0.15">
      <c r="B16" s="656" t="s">
        <v>263</v>
      </c>
      <c r="C16" s="657"/>
      <c r="D16" s="657"/>
      <c r="E16" s="657"/>
      <c r="F16" s="657"/>
      <c r="G16" s="657"/>
      <c r="H16" s="657"/>
      <c r="I16" s="657"/>
      <c r="J16" s="657"/>
      <c r="K16" s="657"/>
      <c r="L16" s="657"/>
      <c r="M16" s="657"/>
      <c r="N16" s="657"/>
      <c r="O16" s="657"/>
      <c r="P16" s="657"/>
      <c r="Q16" s="658"/>
      <c r="R16" s="659">
        <v>22250</v>
      </c>
      <c r="S16" s="660"/>
      <c r="T16" s="660"/>
      <c r="U16" s="660"/>
      <c r="V16" s="660"/>
      <c r="W16" s="660"/>
      <c r="X16" s="660"/>
      <c r="Y16" s="661"/>
      <c r="Z16" s="662">
        <v>0.1</v>
      </c>
      <c r="AA16" s="662"/>
      <c r="AB16" s="662"/>
      <c r="AC16" s="662"/>
      <c r="AD16" s="663">
        <v>22250</v>
      </c>
      <c r="AE16" s="663"/>
      <c r="AF16" s="663"/>
      <c r="AG16" s="663"/>
      <c r="AH16" s="663"/>
      <c r="AI16" s="663"/>
      <c r="AJ16" s="663"/>
      <c r="AK16" s="663"/>
      <c r="AL16" s="664">
        <v>0.2</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245</v>
      </c>
      <c r="BH16" s="660"/>
      <c r="BI16" s="660"/>
      <c r="BJ16" s="660"/>
      <c r="BK16" s="660"/>
      <c r="BL16" s="660"/>
      <c r="BM16" s="660"/>
      <c r="BN16" s="661"/>
      <c r="BO16" s="662" t="s">
        <v>130</v>
      </c>
      <c r="BP16" s="662"/>
      <c r="BQ16" s="662"/>
      <c r="BR16" s="662"/>
      <c r="BS16" s="663" t="s">
        <v>245</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t="s">
        <v>130</v>
      </c>
      <c r="CS16" s="660"/>
      <c r="CT16" s="660"/>
      <c r="CU16" s="660"/>
      <c r="CV16" s="660"/>
      <c r="CW16" s="660"/>
      <c r="CX16" s="660"/>
      <c r="CY16" s="661"/>
      <c r="CZ16" s="662" t="s">
        <v>130</v>
      </c>
      <c r="DA16" s="662"/>
      <c r="DB16" s="662"/>
      <c r="DC16" s="662"/>
      <c r="DD16" s="668" t="s">
        <v>245</v>
      </c>
      <c r="DE16" s="660"/>
      <c r="DF16" s="660"/>
      <c r="DG16" s="660"/>
      <c r="DH16" s="660"/>
      <c r="DI16" s="660"/>
      <c r="DJ16" s="660"/>
      <c r="DK16" s="660"/>
      <c r="DL16" s="660"/>
      <c r="DM16" s="660"/>
      <c r="DN16" s="660"/>
      <c r="DO16" s="660"/>
      <c r="DP16" s="661"/>
      <c r="DQ16" s="668" t="s">
        <v>130</v>
      </c>
      <c r="DR16" s="660"/>
      <c r="DS16" s="660"/>
      <c r="DT16" s="660"/>
      <c r="DU16" s="660"/>
      <c r="DV16" s="660"/>
      <c r="DW16" s="660"/>
      <c r="DX16" s="660"/>
      <c r="DY16" s="660"/>
      <c r="DZ16" s="660"/>
      <c r="EA16" s="660"/>
      <c r="EB16" s="660"/>
      <c r="EC16" s="669"/>
    </row>
    <row r="17" spans="2:133" ht="11.25" customHeight="1" x14ac:dyDescent="0.15">
      <c r="B17" s="656" t="s">
        <v>266</v>
      </c>
      <c r="C17" s="657"/>
      <c r="D17" s="657"/>
      <c r="E17" s="657"/>
      <c r="F17" s="657"/>
      <c r="G17" s="657"/>
      <c r="H17" s="657"/>
      <c r="I17" s="657"/>
      <c r="J17" s="657"/>
      <c r="K17" s="657"/>
      <c r="L17" s="657"/>
      <c r="M17" s="657"/>
      <c r="N17" s="657"/>
      <c r="O17" s="657"/>
      <c r="P17" s="657"/>
      <c r="Q17" s="658"/>
      <c r="R17" s="659">
        <v>88532</v>
      </c>
      <c r="S17" s="660"/>
      <c r="T17" s="660"/>
      <c r="U17" s="660"/>
      <c r="V17" s="660"/>
      <c r="W17" s="660"/>
      <c r="X17" s="660"/>
      <c r="Y17" s="661"/>
      <c r="Z17" s="662">
        <v>0.4</v>
      </c>
      <c r="AA17" s="662"/>
      <c r="AB17" s="662"/>
      <c r="AC17" s="662"/>
      <c r="AD17" s="663">
        <v>88532</v>
      </c>
      <c r="AE17" s="663"/>
      <c r="AF17" s="663"/>
      <c r="AG17" s="663"/>
      <c r="AH17" s="663"/>
      <c r="AI17" s="663"/>
      <c r="AJ17" s="663"/>
      <c r="AK17" s="663"/>
      <c r="AL17" s="664">
        <v>0.8</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130</v>
      </c>
      <c r="BP17" s="662"/>
      <c r="BQ17" s="662"/>
      <c r="BR17" s="662"/>
      <c r="BS17" s="663" t="s">
        <v>130</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1958346</v>
      </c>
      <c r="CS17" s="660"/>
      <c r="CT17" s="660"/>
      <c r="CU17" s="660"/>
      <c r="CV17" s="660"/>
      <c r="CW17" s="660"/>
      <c r="CX17" s="660"/>
      <c r="CY17" s="661"/>
      <c r="CZ17" s="662">
        <v>9.8000000000000007</v>
      </c>
      <c r="DA17" s="662"/>
      <c r="DB17" s="662"/>
      <c r="DC17" s="662"/>
      <c r="DD17" s="668" t="s">
        <v>245</v>
      </c>
      <c r="DE17" s="660"/>
      <c r="DF17" s="660"/>
      <c r="DG17" s="660"/>
      <c r="DH17" s="660"/>
      <c r="DI17" s="660"/>
      <c r="DJ17" s="660"/>
      <c r="DK17" s="660"/>
      <c r="DL17" s="660"/>
      <c r="DM17" s="660"/>
      <c r="DN17" s="660"/>
      <c r="DO17" s="660"/>
      <c r="DP17" s="661"/>
      <c r="DQ17" s="668">
        <v>1872565</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32860</v>
      </c>
      <c r="S18" s="660"/>
      <c r="T18" s="660"/>
      <c r="U18" s="660"/>
      <c r="V18" s="660"/>
      <c r="W18" s="660"/>
      <c r="X18" s="660"/>
      <c r="Y18" s="661"/>
      <c r="Z18" s="662">
        <v>0.2</v>
      </c>
      <c r="AA18" s="662"/>
      <c r="AB18" s="662"/>
      <c r="AC18" s="662"/>
      <c r="AD18" s="663">
        <v>32860</v>
      </c>
      <c r="AE18" s="663"/>
      <c r="AF18" s="663"/>
      <c r="AG18" s="663"/>
      <c r="AH18" s="663"/>
      <c r="AI18" s="663"/>
      <c r="AJ18" s="663"/>
      <c r="AK18" s="663"/>
      <c r="AL18" s="664">
        <v>0.3</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245</v>
      </c>
      <c r="BH18" s="660"/>
      <c r="BI18" s="660"/>
      <c r="BJ18" s="660"/>
      <c r="BK18" s="660"/>
      <c r="BL18" s="660"/>
      <c r="BM18" s="660"/>
      <c r="BN18" s="661"/>
      <c r="BO18" s="662" t="s">
        <v>130</v>
      </c>
      <c r="BP18" s="662"/>
      <c r="BQ18" s="662"/>
      <c r="BR18" s="662"/>
      <c r="BS18" s="663" t="s">
        <v>245</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62" t="s">
        <v>130</v>
      </c>
      <c r="DA18" s="662"/>
      <c r="DB18" s="662"/>
      <c r="DC18" s="662"/>
      <c r="DD18" s="668" t="s">
        <v>245</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15">
      <c r="B19" s="656" t="s">
        <v>272</v>
      </c>
      <c r="C19" s="657"/>
      <c r="D19" s="657"/>
      <c r="E19" s="657"/>
      <c r="F19" s="657"/>
      <c r="G19" s="657"/>
      <c r="H19" s="657"/>
      <c r="I19" s="657"/>
      <c r="J19" s="657"/>
      <c r="K19" s="657"/>
      <c r="L19" s="657"/>
      <c r="M19" s="657"/>
      <c r="N19" s="657"/>
      <c r="O19" s="657"/>
      <c r="P19" s="657"/>
      <c r="Q19" s="658"/>
      <c r="R19" s="659">
        <v>32860</v>
      </c>
      <c r="S19" s="660"/>
      <c r="T19" s="660"/>
      <c r="U19" s="660"/>
      <c r="V19" s="660"/>
      <c r="W19" s="660"/>
      <c r="X19" s="660"/>
      <c r="Y19" s="661"/>
      <c r="Z19" s="662">
        <v>0.2</v>
      </c>
      <c r="AA19" s="662"/>
      <c r="AB19" s="662"/>
      <c r="AC19" s="662"/>
      <c r="AD19" s="663">
        <v>32860</v>
      </c>
      <c r="AE19" s="663"/>
      <c r="AF19" s="663"/>
      <c r="AG19" s="663"/>
      <c r="AH19" s="663"/>
      <c r="AI19" s="663"/>
      <c r="AJ19" s="663"/>
      <c r="AK19" s="663"/>
      <c r="AL19" s="664">
        <v>0.3</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t="s">
        <v>130</v>
      </c>
      <c r="BH19" s="660"/>
      <c r="BI19" s="660"/>
      <c r="BJ19" s="660"/>
      <c r="BK19" s="660"/>
      <c r="BL19" s="660"/>
      <c r="BM19" s="660"/>
      <c r="BN19" s="661"/>
      <c r="BO19" s="662" t="s">
        <v>130</v>
      </c>
      <c r="BP19" s="662"/>
      <c r="BQ19" s="662"/>
      <c r="BR19" s="662"/>
      <c r="BS19" s="663" t="s">
        <v>245</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245</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245</v>
      </c>
      <c r="DR19" s="660"/>
      <c r="DS19" s="660"/>
      <c r="DT19" s="660"/>
      <c r="DU19" s="660"/>
      <c r="DV19" s="660"/>
      <c r="DW19" s="660"/>
      <c r="DX19" s="660"/>
      <c r="DY19" s="660"/>
      <c r="DZ19" s="660"/>
      <c r="EA19" s="660"/>
      <c r="EB19" s="660"/>
      <c r="EC19" s="669"/>
    </row>
    <row r="20" spans="2:133" ht="11.25" customHeight="1" x14ac:dyDescent="0.15">
      <c r="B20" s="672" t="s">
        <v>275</v>
      </c>
      <c r="C20" s="673"/>
      <c r="D20" s="673"/>
      <c r="E20" s="673"/>
      <c r="F20" s="673"/>
      <c r="G20" s="673"/>
      <c r="H20" s="673"/>
      <c r="I20" s="673"/>
      <c r="J20" s="673"/>
      <c r="K20" s="673"/>
      <c r="L20" s="673"/>
      <c r="M20" s="673"/>
      <c r="N20" s="673"/>
      <c r="O20" s="673"/>
      <c r="P20" s="673"/>
      <c r="Q20" s="674"/>
      <c r="R20" s="659" t="s">
        <v>130</v>
      </c>
      <c r="S20" s="660"/>
      <c r="T20" s="660"/>
      <c r="U20" s="660"/>
      <c r="V20" s="660"/>
      <c r="W20" s="660"/>
      <c r="X20" s="660"/>
      <c r="Y20" s="661"/>
      <c r="Z20" s="662" t="s">
        <v>130</v>
      </c>
      <c r="AA20" s="662"/>
      <c r="AB20" s="662"/>
      <c r="AC20" s="662"/>
      <c r="AD20" s="663" t="s">
        <v>130</v>
      </c>
      <c r="AE20" s="663"/>
      <c r="AF20" s="663"/>
      <c r="AG20" s="663"/>
      <c r="AH20" s="663"/>
      <c r="AI20" s="663"/>
      <c r="AJ20" s="663"/>
      <c r="AK20" s="663"/>
      <c r="AL20" s="664" t="s">
        <v>245</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t="s">
        <v>130</v>
      </c>
      <c r="BH20" s="660"/>
      <c r="BI20" s="660"/>
      <c r="BJ20" s="660"/>
      <c r="BK20" s="660"/>
      <c r="BL20" s="660"/>
      <c r="BM20" s="660"/>
      <c r="BN20" s="661"/>
      <c r="BO20" s="662" t="s">
        <v>245</v>
      </c>
      <c r="BP20" s="662"/>
      <c r="BQ20" s="662"/>
      <c r="BR20" s="662"/>
      <c r="BS20" s="663" t="s">
        <v>245</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19881887</v>
      </c>
      <c r="CS20" s="660"/>
      <c r="CT20" s="660"/>
      <c r="CU20" s="660"/>
      <c r="CV20" s="660"/>
      <c r="CW20" s="660"/>
      <c r="CX20" s="660"/>
      <c r="CY20" s="661"/>
      <c r="CZ20" s="662">
        <v>100</v>
      </c>
      <c r="DA20" s="662"/>
      <c r="DB20" s="662"/>
      <c r="DC20" s="662"/>
      <c r="DD20" s="668">
        <v>3191447</v>
      </c>
      <c r="DE20" s="660"/>
      <c r="DF20" s="660"/>
      <c r="DG20" s="660"/>
      <c r="DH20" s="660"/>
      <c r="DI20" s="660"/>
      <c r="DJ20" s="660"/>
      <c r="DK20" s="660"/>
      <c r="DL20" s="660"/>
      <c r="DM20" s="660"/>
      <c r="DN20" s="660"/>
      <c r="DO20" s="660"/>
      <c r="DP20" s="661"/>
      <c r="DQ20" s="668">
        <v>13008771</v>
      </c>
      <c r="DR20" s="660"/>
      <c r="DS20" s="660"/>
      <c r="DT20" s="660"/>
      <c r="DU20" s="660"/>
      <c r="DV20" s="660"/>
      <c r="DW20" s="660"/>
      <c r="DX20" s="660"/>
      <c r="DY20" s="660"/>
      <c r="DZ20" s="660"/>
      <c r="EA20" s="660"/>
      <c r="EB20" s="660"/>
      <c r="EC20" s="669"/>
    </row>
    <row r="21" spans="2:133" ht="11.25" customHeight="1" x14ac:dyDescent="0.15">
      <c r="B21" s="656" t="s">
        <v>278</v>
      </c>
      <c r="C21" s="657"/>
      <c r="D21" s="657"/>
      <c r="E21" s="657"/>
      <c r="F21" s="657"/>
      <c r="G21" s="657"/>
      <c r="H21" s="657"/>
      <c r="I21" s="657"/>
      <c r="J21" s="657"/>
      <c r="K21" s="657"/>
      <c r="L21" s="657"/>
      <c r="M21" s="657"/>
      <c r="N21" s="657"/>
      <c r="O21" s="657"/>
      <c r="P21" s="657"/>
      <c r="Q21" s="658"/>
      <c r="R21" s="659">
        <v>4361794</v>
      </c>
      <c r="S21" s="660"/>
      <c r="T21" s="660"/>
      <c r="U21" s="660"/>
      <c r="V21" s="660"/>
      <c r="W21" s="660"/>
      <c r="X21" s="660"/>
      <c r="Y21" s="661"/>
      <c r="Z21" s="662">
        <v>21.1</v>
      </c>
      <c r="AA21" s="662"/>
      <c r="AB21" s="662"/>
      <c r="AC21" s="662"/>
      <c r="AD21" s="663">
        <v>4083226</v>
      </c>
      <c r="AE21" s="663"/>
      <c r="AF21" s="663"/>
      <c r="AG21" s="663"/>
      <c r="AH21" s="663"/>
      <c r="AI21" s="663"/>
      <c r="AJ21" s="663"/>
      <c r="AK21" s="663"/>
      <c r="AL21" s="664">
        <v>35.9</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t="s">
        <v>130</v>
      </c>
      <c r="BH21" s="660"/>
      <c r="BI21" s="660"/>
      <c r="BJ21" s="660"/>
      <c r="BK21" s="660"/>
      <c r="BL21" s="660"/>
      <c r="BM21" s="660"/>
      <c r="BN21" s="661"/>
      <c r="BO21" s="662" t="s">
        <v>130</v>
      </c>
      <c r="BP21" s="662"/>
      <c r="BQ21" s="662"/>
      <c r="BR21" s="662"/>
      <c r="BS21" s="663" t="s">
        <v>245</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280</v>
      </c>
      <c r="C22" s="657"/>
      <c r="D22" s="657"/>
      <c r="E22" s="657"/>
      <c r="F22" s="657"/>
      <c r="G22" s="657"/>
      <c r="H22" s="657"/>
      <c r="I22" s="657"/>
      <c r="J22" s="657"/>
      <c r="K22" s="657"/>
      <c r="L22" s="657"/>
      <c r="M22" s="657"/>
      <c r="N22" s="657"/>
      <c r="O22" s="657"/>
      <c r="P22" s="657"/>
      <c r="Q22" s="658"/>
      <c r="R22" s="659">
        <v>4083226</v>
      </c>
      <c r="S22" s="660"/>
      <c r="T22" s="660"/>
      <c r="U22" s="660"/>
      <c r="V22" s="660"/>
      <c r="W22" s="660"/>
      <c r="X22" s="660"/>
      <c r="Y22" s="661"/>
      <c r="Z22" s="662">
        <v>19.7</v>
      </c>
      <c r="AA22" s="662"/>
      <c r="AB22" s="662"/>
      <c r="AC22" s="662"/>
      <c r="AD22" s="663">
        <v>4083226</v>
      </c>
      <c r="AE22" s="663"/>
      <c r="AF22" s="663"/>
      <c r="AG22" s="663"/>
      <c r="AH22" s="663"/>
      <c r="AI22" s="663"/>
      <c r="AJ22" s="663"/>
      <c r="AK22" s="663"/>
      <c r="AL22" s="664">
        <v>35.9</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245</v>
      </c>
      <c r="BH22" s="660"/>
      <c r="BI22" s="660"/>
      <c r="BJ22" s="660"/>
      <c r="BK22" s="660"/>
      <c r="BL22" s="660"/>
      <c r="BM22" s="660"/>
      <c r="BN22" s="661"/>
      <c r="BO22" s="662" t="s">
        <v>245</v>
      </c>
      <c r="BP22" s="662"/>
      <c r="BQ22" s="662"/>
      <c r="BR22" s="662"/>
      <c r="BS22" s="663" t="s">
        <v>130</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283</v>
      </c>
      <c r="C23" s="657"/>
      <c r="D23" s="657"/>
      <c r="E23" s="657"/>
      <c r="F23" s="657"/>
      <c r="G23" s="657"/>
      <c r="H23" s="657"/>
      <c r="I23" s="657"/>
      <c r="J23" s="657"/>
      <c r="K23" s="657"/>
      <c r="L23" s="657"/>
      <c r="M23" s="657"/>
      <c r="N23" s="657"/>
      <c r="O23" s="657"/>
      <c r="P23" s="657"/>
      <c r="Q23" s="658"/>
      <c r="R23" s="659">
        <v>278175</v>
      </c>
      <c r="S23" s="660"/>
      <c r="T23" s="660"/>
      <c r="U23" s="660"/>
      <c r="V23" s="660"/>
      <c r="W23" s="660"/>
      <c r="X23" s="660"/>
      <c r="Y23" s="661"/>
      <c r="Z23" s="662">
        <v>1.3</v>
      </c>
      <c r="AA23" s="662"/>
      <c r="AB23" s="662"/>
      <c r="AC23" s="662"/>
      <c r="AD23" s="663" t="s">
        <v>245</v>
      </c>
      <c r="AE23" s="663"/>
      <c r="AF23" s="663"/>
      <c r="AG23" s="663"/>
      <c r="AH23" s="663"/>
      <c r="AI23" s="663"/>
      <c r="AJ23" s="663"/>
      <c r="AK23" s="663"/>
      <c r="AL23" s="664" t="s">
        <v>245</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t="s">
        <v>245</v>
      </c>
      <c r="BH23" s="660"/>
      <c r="BI23" s="660"/>
      <c r="BJ23" s="660"/>
      <c r="BK23" s="660"/>
      <c r="BL23" s="660"/>
      <c r="BM23" s="660"/>
      <c r="BN23" s="661"/>
      <c r="BO23" s="662" t="s">
        <v>130</v>
      </c>
      <c r="BP23" s="662"/>
      <c r="BQ23" s="662"/>
      <c r="BR23" s="662"/>
      <c r="BS23" s="663" t="s">
        <v>245</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15">
      <c r="B24" s="656" t="s">
        <v>290</v>
      </c>
      <c r="C24" s="657"/>
      <c r="D24" s="657"/>
      <c r="E24" s="657"/>
      <c r="F24" s="657"/>
      <c r="G24" s="657"/>
      <c r="H24" s="657"/>
      <c r="I24" s="657"/>
      <c r="J24" s="657"/>
      <c r="K24" s="657"/>
      <c r="L24" s="657"/>
      <c r="M24" s="657"/>
      <c r="N24" s="657"/>
      <c r="O24" s="657"/>
      <c r="P24" s="657"/>
      <c r="Q24" s="658"/>
      <c r="R24" s="659">
        <v>393</v>
      </c>
      <c r="S24" s="660"/>
      <c r="T24" s="660"/>
      <c r="U24" s="660"/>
      <c r="V24" s="660"/>
      <c r="W24" s="660"/>
      <c r="X24" s="660"/>
      <c r="Y24" s="661"/>
      <c r="Z24" s="662">
        <v>0</v>
      </c>
      <c r="AA24" s="662"/>
      <c r="AB24" s="662"/>
      <c r="AC24" s="662"/>
      <c r="AD24" s="663" t="s">
        <v>130</v>
      </c>
      <c r="AE24" s="663"/>
      <c r="AF24" s="663"/>
      <c r="AG24" s="663"/>
      <c r="AH24" s="663"/>
      <c r="AI24" s="663"/>
      <c r="AJ24" s="663"/>
      <c r="AK24" s="663"/>
      <c r="AL24" s="664" t="s">
        <v>130</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245</v>
      </c>
      <c r="BH24" s="660"/>
      <c r="BI24" s="660"/>
      <c r="BJ24" s="660"/>
      <c r="BK24" s="660"/>
      <c r="BL24" s="660"/>
      <c r="BM24" s="660"/>
      <c r="BN24" s="661"/>
      <c r="BO24" s="662" t="s">
        <v>130</v>
      </c>
      <c r="BP24" s="662"/>
      <c r="BQ24" s="662"/>
      <c r="BR24" s="662"/>
      <c r="BS24" s="663" t="s">
        <v>130</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9150029</v>
      </c>
      <c r="CS24" s="649"/>
      <c r="CT24" s="649"/>
      <c r="CU24" s="649"/>
      <c r="CV24" s="649"/>
      <c r="CW24" s="649"/>
      <c r="CX24" s="649"/>
      <c r="CY24" s="650"/>
      <c r="CZ24" s="653">
        <v>46</v>
      </c>
      <c r="DA24" s="654"/>
      <c r="DB24" s="654"/>
      <c r="DC24" s="670"/>
      <c r="DD24" s="694">
        <v>6316700</v>
      </c>
      <c r="DE24" s="649"/>
      <c r="DF24" s="649"/>
      <c r="DG24" s="649"/>
      <c r="DH24" s="649"/>
      <c r="DI24" s="649"/>
      <c r="DJ24" s="649"/>
      <c r="DK24" s="650"/>
      <c r="DL24" s="694">
        <v>5952909</v>
      </c>
      <c r="DM24" s="649"/>
      <c r="DN24" s="649"/>
      <c r="DO24" s="649"/>
      <c r="DP24" s="649"/>
      <c r="DQ24" s="649"/>
      <c r="DR24" s="649"/>
      <c r="DS24" s="649"/>
      <c r="DT24" s="649"/>
      <c r="DU24" s="649"/>
      <c r="DV24" s="650"/>
      <c r="DW24" s="653">
        <v>51.4</v>
      </c>
      <c r="DX24" s="654"/>
      <c r="DY24" s="654"/>
      <c r="DZ24" s="654"/>
      <c r="EA24" s="654"/>
      <c r="EB24" s="654"/>
      <c r="EC24" s="655"/>
    </row>
    <row r="25" spans="2:133" ht="11.25" customHeight="1" x14ac:dyDescent="0.15">
      <c r="B25" s="656" t="s">
        <v>293</v>
      </c>
      <c r="C25" s="657"/>
      <c r="D25" s="657"/>
      <c r="E25" s="657"/>
      <c r="F25" s="657"/>
      <c r="G25" s="657"/>
      <c r="H25" s="657"/>
      <c r="I25" s="657"/>
      <c r="J25" s="657"/>
      <c r="K25" s="657"/>
      <c r="L25" s="657"/>
      <c r="M25" s="657"/>
      <c r="N25" s="657"/>
      <c r="O25" s="657"/>
      <c r="P25" s="657"/>
      <c r="Q25" s="658"/>
      <c r="R25" s="659">
        <v>11618325</v>
      </c>
      <c r="S25" s="660"/>
      <c r="T25" s="660"/>
      <c r="U25" s="660"/>
      <c r="V25" s="660"/>
      <c r="W25" s="660"/>
      <c r="X25" s="660"/>
      <c r="Y25" s="661"/>
      <c r="Z25" s="662">
        <v>56.1</v>
      </c>
      <c r="AA25" s="662"/>
      <c r="AB25" s="662"/>
      <c r="AC25" s="662"/>
      <c r="AD25" s="663">
        <v>11339757</v>
      </c>
      <c r="AE25" s="663"/>
      <c r="AF25" s="663"/>
      <c r="AG25" s="663"/>
      <c r="AH25" s="663"/>
      <c r="AI25" s="663"/>
      <c r="AJ25" s="663"/>
      <c r="AK25" s="663"/>
      <c r="AL25" s="664">
        <v>99.8</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245</v>
      </c>
      <c r="BH25" s="660"/>
      <c r="BI25" s="660"/>
      <c r="BJ25" s="660"/>
      <c r="BK25" s="660"/>
      <c r="BL25" s="660"/>
      <c r="BM25" s="660"/>
      <c r="BN25" s="661"/>
      <c r="BO25" s="662" t="s">
        <v>130</v>
      </c>
      <c r="BP25" s="662"/>
      <c r="BQ25" s="662"/>
      <c r="BR25" s="662"/>
      <c r="BS25" s="663" t="s">
        <v>245</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3249556</v>
      </c>
      <c r="CS25" s="691"/>
      <c r="CT25" s="691"/>
      <c r="CU25" s="691"/>
      <c r="CV25" s="691"/>
      <c r="CW25" s="691"/>
      <c r="CX25" s="691"/>
      <c r="CY25" s="692"/>
      <c r="CZ25" s="664">
        <v>16.3</v>
      </c>
      <c r="DA25" s="689"/>
      <c r="DB25" s="689"/>
      <c r="DC25" s="693"/>
      <c r="DD25" s="668">
        <v>3021139</v>
      </c>
      <c r="DE25" s="691"/>
      <c r="DF25" s="691"/>
      <c r="DG25" s="691"/>
      <c r="DH25" s="691"/>
      <c r="DI25" s="691"/>
      <c r="DJ25" s="691"/>
      <c r="DK25" s="692"/>
      <c r="DL25" s="668">
        <v>2999993</v>
      </c>
      <c r="DM25" s="691"/>
      <c r="DN25" s="691"/>
      <c r="DO25" s="691"/>
      <c r="DP25" s="691"/>
      <c r="DQ25" s="691"/>
      <c r="DR25" s="691"/>
      <c r="DS25" s="691"/>
      <c r="DT25" s="691"/>
      <c r="DU25" s="691"/>
      <c r="DV25" s="692"/>
      <c r="DW25" s="664">
        <v>25.9</v>
      </c>
      <c r="DX25" s="689"/>
      <c r="DY25" s="689"/>
      <c r="DZ25" s="689"/>
      <c r="EA25" s="689"/>
      <c r="EB25" s="689"/>
      <c r="EC25" s="690"/>
    </row>
    <row r="26" spans="2:133" ht="11.25" customHeight="1" x14ac:dyDescent="0.15">
      <c r="B26" s="656" t="s">
        <v>296</v>
      </c>
      <c r="C26" s="657"/>
      <c r="D26" s="657"/>
      <c r="E26" s="657"/>
      <c r="F26" s="657"/>
      <c r="G26" s="657"/>
      <c r="H26" s="657"/>
      <c r="I26" s="657"/>
      <c r="J26" s="657"/>
      <c r="K26" s="657"/>
      <c r="L26" s="657"/>
      <c r="M26" s="657"/>
      <c r="N26" s="657"/>
      <c r="O26" s="657"/>
      <c r="P26" s="657"/>
      <c r="Q26" s="658"/>
      <c r="R26" s="659">
        <v>5064</v>
      </c>
      <c r="S26" s="660"/>
      <c r="T26" s="660"/>
      <c r="U26" s="660"/>
      <c r="V26" s="660"/>
      <c r="W26" s="660"/>
      <c r="X26" s="660"/>
      <c r="Y26" s="661"/>
      <c r="Z26" s="662">
        <v>0</v>
      </c>
      <c r="AA26" s="662"/>
      <c r="AB26" s="662"/>
      <c r="AC26" s="662"/>
      <c r="AD26" s="663">
        <v>5064</v>
      </c>
      <c r="AE26" s="663"/>
      <c r="AF26" s="663"/>
      <c r="AG26" s="663"/>
      <c r="AH26" s="663"/>
      <c r="AI26" s="663"/>
      <c r="AJ26" s="663"/>
      <c r="AK26" s="663"/>
      <c r="AL26" s="664">
        <v>0</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130</v>
      </c>
      <c r="BP26" s="662"/>
      <c r="BQ26" s="662"/>
      <c r="BR26" s="662"/>
      <c r="BS26" s="663" t="s">
        <v>130</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2090360</v>
      </c>
      <c r="CS26" s="660"/>
      <c r="CT26" s="660"/>
      <c r="CU26" s="660"/>
      <c r="CV26" s="660"/>
      <c r="CW26" s="660"/>
      <c r="CX26" s="660"/>
      <c r="CY26" s="661"/>
      <c r="CZ26" s="664">
        <v>10.5</v>
      </c>
      <c r="DA26" s="689"/>
      <c r="DB26" s="689"/>
      <c r="DC26" s="693"/>
      <c r="DD26" s="668">
        <v>1924372</v>
      </c>
      <c r="DE26" s="660"/>
      <c r="DF26" s="660"/>
      <c r="DG26" s="660"/>
      <c r="DH26" s="660"/>
      <c r="DI26" s="660"/>
      <c r="DJ26" s="660"/>
      <c r="DK26" s="661"/>
      <c r="DL26" s="668" t="s">
        <v>130</v>
      </c>
      <c r="DM26" s="660"/>
      <c r="DN26" s="660"/>
      <c r="DO26" s="660"/>
      <c r="DP26" s="660"/>
      <c r="DQ26" s="660"/>
      <c r="DR26" s="660"/>
      <c r="DS26" s="660"/>
      <c r="DT26" s="660"/>
      <c r="DU26" s="660"/>
      <c r="DV26" s="661"/>
      <c r="DW26" s="664" t="s">
        <v>130</v>
      </c>
      <c r="DX26" s="689"/>
      <c r="DY26" s="689"/>
      <c r="DZ26" s="689"/>
      <c r="EA26" s="689"/>
      <c r="EB26" s="689"/>
      <c r="EC26" s="690"/>
    </row>
    <row r="27" spans="2:133" ht="11.25" customHeight="1" x14ac:dyDescent="0.15">
      <c r="B27" s="656" t="s">
        <v>299</v>
      </c>
      <c r="C27" s="657"/>
      <c r="D27" s="657"/>
      <c r="E27" s="657"/>
      <c r="F27" s="657"/>
      <c r="G27" s="657"/>
      <c r="H27" s="657"/>
      <c r="I27" s="657"/>
      <c r="J27" s="657"/>
      <c r="K27" s="657"/>
      <c r="L27" s="657"/>
      <c r="M27" s="657"/>
      <c r="N27" s="657"/>
      <c r="O27" s="657"/>
      <c r="P27" s="657"/>
      <c r="Q27" s="658"/>
      <c r="R27" s="659">
        <v>64509</v>
      </c>
      <c r="S27" s="660"/>
      <c r="T27" s="660"/>
      <c r="U27" s="660"/>
      <c r="V27" s="660"/>
      <c r="W27" s="660"/>
      <c r="X27" s="660"/>
      <c r="Y27" s="661"/>
      <c r="Z27" s="662">
        <v>0.3</v>
      </c>
      <c r="AA27" s="662"/>
      <c r="AB27" s="662"/>
      <c r="AC27" s="662"/>
      <c r="AD27" s="663" t="s">
        <v>130</v>
      </c>
      <c r="AE27" s="663"/>
      <c r="AF27" s="663"/>
      <c r="AG27" s="663"/>
      <c r="AH27" s="663"/>
      <c r="AI27" s="663"/>
      <c r="AJ27" s="663"/>
      <c r="AK27" s="663"/>
      <c r="AL27" s="664" t="s">
        <v>245</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5744348</v>
      </c>
      <c r="BH27" s="660"/>
      <c r="BI27" s="660"/>
      <c r="BJ27" s="660"/>
      <c r="BK27" s="660"/>
      <c r="BL27" s="660"/>
      <c r="BM27" s="660"/>
      <c r="BN27" s="661"/>
      <c r="BO27" s="662">
        <v>100</v>
      </c>
      <c r="BP27" s="662"/>
      <c r="BQ27" s="662"/>
      <c r="BR27" s="662"/>
      <c r="BS27" s="663">
        <v>77827</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3942127</v>
      </c>
      <c r="CS27" s="691"/>
      <c r="CT27" s="691"/>
      <c r="CU27" s="691"/>
      <c r="CV27" s="691"/>
      <c r="CW27" s="691"/>
      <c r="CX27" s="691"/>
      <c r="CY27" s="692"/>
      <c r="CZ27" s="664">
        <v>19.8</v>
      </c>
      <c r="DA27" s="689"/>
      <c r="DB27" s="689"/>
      <c r="DC27" s="693"/>
      <c r="DD27" s="668">
        <v>1422996</v>
      </c>
      <c r="DE27" s="691"/>
      <c r="DF27" s="691"/>
      <c r="DG27" s="691"/>
      <c r="DH27" s="691"/>
      <c r="DI27" s="691"/>
      <c r="DJ27" s="691"/>
      <c r="DK27" s="692"/>
      <c r="DL27" s="668">
        <v>1080351</v>
      </c>
      <c r="DM27" s="691"/>
      <c r="DN27" s="691"/>
      <c r="DO27" s="691"/>
      <c r="DP27" s="691"/>
      <c r="DQ27" s="691"/>
      <c r="DR27" s="691"/>
      <c r="DS27" s="691"/>
      <c r="DT27" s="691"/>
      <c r="DU27" s="691"/>
      <c r="DV27" s="692"/>
      <c r="DW27" s="664">
        <v>9.3000000000000007</v>
      </c>
      <c r="DX27" s="689"/>
      <c r="DY27" s="689"/>
      <c r="DZ27" s="689"/>
      <c r="EA27" s="689"/>
      <c r="EB27" s="689"/>
      <c r="EC27" s="690"/>
    </row>
    <row r="28" spans="2:133" ht="11.25" customHeight="1" x14ac:dyDescent="0.15">
      <c r="B28" s="656" t="s">
        <v>302</v>
      </c>
      <c r="C28" s="657"/>
      <c r="D28" s="657"/>
      <c r="E28" s="657"/>
      <c r="F28" s="657"/>
      <c r="G28" s="657"/>
      <c r="H28" s="657"/>
      <c r="I28" s="657"/>
      <c r="J28" s="657"/>
      <c r="K28" s="657"/>
      <c r="L28" s="657"/>
      <c r="M28" s="657"/>
      <c r="N28" s="657"/>
      <c r="O28" s="657"/>
      <c r="P28" s="657"/>
      <c r="Q28" s="658"/>
      <c r="R28" s="659">
        <v>41169</v>
      </c>
      <c r="S28" s="660"/>
      <c r="T28" s="660"/>
      <c r="U28" s="660"/>
      <c r="V28" s="660"/>
      <c r="W28" s="660"/>
      <c r="X28" s="660"/>
      <c r="Y28" s="661"/>
      <c r="Z28" s="662">
        <v>0.2</v>
      </c>
      <c r="AA28" s="662"/>
      <c r="AB28" s="662"/>
      <c r="AC28" s="662"/>
      <c r="AD28" s="663">
        <v>14193</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1958346</v>
      </c>
      <c r="CS28" s="660"/>
      <c r="CT28" s="660"/>
      <c r="CU28" s="660"/>
      <c r="CV28" s="660"/>
      <c r="CW28" s="660"/>
      <c r="CX28" s="660"/>
      <c r="CY28" s="661"/>
      <c r="CZ28" s="664">
        <v>9.8000000000000007</v>
      </c>
      <c r="DA28" s="689"/>
      <c r="DB28" s="689"/>
      <c r="DC28" s="693"/>
      <c r="DD28" s="668">
        <v>1872565</v>
      </c>
      <c r="DE28" s="660"/>
      <c r="DF28" s="660"/>
      <c r="DG28" s="660"/>
      <c r="DH28" s="660"/>
      <c r="DI28" s="660"/>
      <c r="DJ28" s="660"/>
      <c r="DK28" s="661"/>
      <c r="DL28" s="668">
        <v>1872565</v>
      </c>
      <c r="DM28" s="660"/>
      <c r="DN28" s="660"/>
      <c r="DO28" s="660"/>
      <c r="DP28" s="660"/>
      <c r="DQ28" s="660"/>
      <c r="DR28" s="660"/>
      <c r="DS28" s="660"/>
      <c r="DT28" s="660"/>
      <c r="DU28" s="660"/>
      <c r="DV28" s="661"/>
      <c r="DW28" s="664">
        <v>16.2</v>
      </c>
      <c r="DX28" s="689"/>
      <c r="DY28" s="689"/>
      <c r="DZ28" s="689"/>
      <c r="EA28" s="689"/>
      <c r="EB28" s="689"/>
      <c r="EC28" s="690"/>
    </row>
    <row r="29" spans="2:133" ht="11.25" customHeight="1" x14ac:dyDescent="0.15">
      <c r="B29" s="656" t="s">
        <v>304</v>
      </c>
      <c r="C29" s="657"/>
      <c r="D29" s="657"/>
      <c r="E29" s="657"/>
      <c r="F29" s="657"/>
      <c r="G29" s="657"/>
      <c r="H29" s="657"/>
      <c r="I29" s="657"/>
      <c r="J29" s="657"/>
      <c r="K29" s="657"/>
      <c r="L29" s="657"/>
      <c r="M29" s="657"/>
      <c r="N29" s="657"/>
      <c r="O29" s="657"/>
      <c r="P29" s="657"/>
      <c r="Q29" s="658"/>
      <c r="R29" s="659">
        <v>23617</v>
      </c>
      <c r="S29" s="660"/>
      <c r="T29" s="660"/>
      <c r="U29" s="660"/>
      <c r="V29" s="660"/>
      <c r="W29" s="660"/>
      <c r="X29" s="660"/>
      <c r="Y29" s="661"/>
      <c r="Z29" s="662">
        <v>0.1</v>
      </c>
      <c r="AA29" s="662"/>
      <c r="AB29" s="662"/>
      <c r="AC29" s="662"/>
      <c r="AD29" s="663" t="s">
        <v>130</v>
      </c>
      <c r="AE29" s="663"/>
      <c r="AF29" s="663"/>
      <c r="AG29" s="663"/>
      <c r="AH29" s="663"/>
      <c r="AI29" s="663"/>
      <c r="AJ29" s="663"/>
      <c r="AK29" s="663"/>
      <c r="AL29" s="664" t="s">
        <v>245</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305</v>
      </c>
      <c r="CE29" s="696"/>
      <c r="CF29" s="656" t="s">
        <v>306</v>
      </c>
      <c r="CG29" s="657"/>
      <c r="CH29" s="657"/>
      <c r="CI29" s="657"/>
      <c r="CJ29" s="657"/>
      <c r="CK29" s="657"/>
      <c r="CL29" s="657"/>
      <c r="CM29" s="657"/>
      <c r="CN29" s="657"/>
      <c r="CO29" s="657"/>
      <c r="CP29" s="657"/>
      <c r="CQ29" s="658"/>
      <c r="CR29" s="659">
        <v>1958342</v>
      </c>
      <c r="CS29" s="691"/>
      <c r="CT29" s="691"/>
      <c r="CU29" s="691"/>
      <c r="CV29" s="691"/>
      <c r="CW29" s="691"/>
      <c r="CX29" s="691"/>
      <c r="CY29" s="692"/>
      <c r="CZ29" s="664">
        <v>9.8000000000000007</v>
      </c>
      <c r="DA29" s="689"/>
      <c r="DB29" s="689"/>
      <c r="DC29" s="693"/>
      <c r="DD29" s="668">
        <v>1872561</v>
      </c>
      <c r="DE29" s="691"/>
      <c r="DF29" s="691"/>
      <c r="DG29" s="691"/>
      <c r="DH29" s="691"/>
      <c r="DI29" s="691"/>
      <c r="DJ29" s="691"/>
      <c r="DK29" s="692"/>
      <c r="DL29" s="668">
        <v>1872561</v>
      </c>
      <c r="DM29" s="691"/>
      <c r="DN29" s="691"/>
      <c r="DO29" s="691"/>
      <c r="DP29" s="691"/>
      <c r="DQ29" s="691"/>
      <c r="DR29" s="691"/>
      <c r="DS29" s="691"/>
      <c r="DT29" s="691"/>
      <c r="DU29" s="691"/>
      <c r="DV29" s="692"/>
      <c r="DW29" s="664">
        <v>16.2</v>
      </c>
      <c r="DX29" s="689"/>
      <c r="DY29" s="689"/>
      <c r="DZ29" s="689"/>
      <c r="EA29" s="689"/>
      <c r="EB29" s="689"/>
      <c r="EC29" s="690"/>
    </row>
    <row r="30" spans="2:133" ht="11.25" customHeight="1" x14ac:dyDescent="0.15">
      <c r="B30" s="656" t="s">
        <v>307</v>
      </c>
      <c r="C30" s="657"/>
      <c r="D30" s="657"/>
      <c r="E30" s="657"/>
      <c r="F30" s="657"/>
      <c r="G30" s="657"/>
      <c r="H30" s="657"/>
      <c r="I30" s="657"/>
      <c r="J30" s="657"/>
      <c r="K30" s="657"/>
      <c r="L30" s="657"/>
      <c r="M30" s="657"/>
      <c r="N30" s="657"/>
      <c r="O30" s="657"/>
      <c r="P30" s="657"/>
      <c r="Q30" s="658"/>
      <c r="R30" s="659">
        <v>3962737</v>
      </c>
      <c r="S30" s="660"/>
      <c r="T30" s="660"/>
      <c r="U30" s="660"/>
      <c r="V30" s="660"/>
      <c r="W30" s="660"/>
      <c r="X30" s="660"/>
      <c r="Y30" s="661"/>
      <c r="Z30" s="662">
        <v>19.100000000000001</v>
      </c>
      <c r="AA30" s="662"/>
      <c r="AB30" s="662"/>
      <c r="AC30" s="662"/>
      <c r="AD30" s="663" t="s">
        <v>130</v>
      </c>
      <c r="AE30" s="663"/>
      <c r="AF30" s="663"/>
      <c r="AG30" s="663"/>
      <c r="AH30" s="663"/>
      <c r="AI30" s="663"/>
      <c r="AJ30" s="663"/>
      <c r="AK30" s="663"/>
      <c r="AL30" s="664" t="s">
        <v>245</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308</v>
      </c>
      <c r="BH30" s="701"/>
      <c r="BI30" s="701"/>
      <c r="BJ30" s="701"/>
      <c r="BK30" s="701"/>
      <c r="BL30" s="701"/>
      <c r="BM30" s="701"/>
      <c r="BN30" s="701"/>
      <c r="BO30" s="701"/>
      <c r="BP30" s="701"/>
      <c r="BQ30" s="702"/>
      <c r="BR30" s="641" t="s">
        <v>309</v>
      </c>
      <c r="BS30" s="701"/>
      <c r="BT30" s="701"/>
      <c r="BU30" s="701"/>
      <c r="BV30" s="701"/>
      <c r="BW30" s="701"/>
      <c r="BX30" s="701"/>
      <c r="BY30" s="701"/>
      <c r="BZ30" s="701"/>
      <c r="CA30" s="701"/>
      <c r="CB30" s="702"/>
      <c r="CD30" s="697"/>
      <c r="CE30" s="698"/>
      <c r="CF30" s="656" t="s">
        <v>310</v>
      </c>
      <c r="CG30" s="657"/>
      <c r="CH30" s="657"/>
      <c r="CI30" s="657"/>
      <c r="CJ30" s="657"/>
      <c r="CK30" s="657"/>
      <c r="CL30" s="657"/>
      <c r="CM30" s="657"/>
      <c r="CN30" s="657"/>
      <c r="CO30" s="657"/>
      <c r="CP30" s="657"/>
      <c r="CQ30" s="658"/>
      <c r="CR30" s="659">
        <v>1872954</v>
      </c>
      <c r="CS30" s="660"/>
      <c r="CT30" s="660"/>
      <c r="CU30" s="660"/>
      <c r="CV30" s="660"/>
      <c r="CW30" s="660"/>
      <c r="CX30" s="660"/>
      <c r="CY30" s="661"/>
      <c r="CZ30" s="664">
        <v>9.4</v>
      </c>
      <c r="DA30" s="689"/>
      <c r="DB30" s="689"/>
      <c r="DC30" s="693"/>
      <c r="DD30" s="668">
        <v>1787173</v>
      </c>
      <c r="DE30" s="660"/>
      <c r="DF30" s="660"/>
      <c r="DG30" s="660"/>
      <c r="DH30" s="660"/>
      <c r="DI30" s="660"/>
      <c r="DJ30" s="660"/>
      <c r="DK30" s="661"/>
      <c r="DL30" s="668">
        <v>1787173</v>
      </c>
      <c r="DM30" s="660"/>
      <c r="DN30" s="660"/>
      <c r="DO30" s="660"/>
      <c r="DP30" s="660"/>
      <c r="DQ30" s="660"/>
      <c r="DR30" s="660"/>
      <c r="DS30" s="660"/>
      <c r="DT30" s="660"/>
      <c r="DU30" s="660"/>
      <c r="DV30" s="661"/>
      <c r="DW30" s="664">
        <v>15.4</v>
      </c>
      <c r="DX30" s="689"/>
      <c r="DY30" s="689"/>
      <c r="DZ30" s="689"/>
      <c r="EA30" s="689"/>
      <c r="EB30" s="689"/>
      <c r="EC30" s="690"/>
    </row>
    <row r="31" spans="2:133" ht="11.25" customHeight="1" x14ac:dyDescent="0.15">
      <c r="B31" s="672" t="s">
        <v>311</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130</v>
      </c>
      <c r="AA31" s="662"/>
      <c r="AB31" s="662"/>
      <c r="AC31" s="662"/>
      <c r="AD31" s="663" t="s">
        <v>130</v>
      </c>
      <c r="AE31" s="663"/>
      <c r="AF31" s="663"/>
      <c r="AG31" s="663"/>
      <c r="AH31" s="663"/>
      <c r="AI31" s="663"/>
      <c r="AJ31" s="663"/>
      <c r="AK31" s="663"/>
      <c r="AL31" s="664" t="s">
        <v>245</v>
      </c>
      <c r="AM31" s="665"/>
      <c r="AN31" s="665"/>
      <c r="AO31" s="666"/>
      <c r="AP31" s="705" t="s">
        <v>312</v>
      </c>
      <c r="AQ31" s="706"/>
      <c r="AR31" s="706"/>
      <c r="AS31" s="706"/>
      <c r="AT31" s="711" t="s">
        <v>313</v>
      </c>
      <c r="AU31" s="218"/>
      <c r="AV31" s="218"/>
      <c r="AW31" s="218"/>
      <c r="AX31" s="645" t="s">
        <v>187</v>
      </c>
      <c r="AY31" s="646"/>
      <c r="AZ31" s="646"/>
      <c r="BA31" s="646"/>
      <c r="BB31" s="646"/>
      <c r="BC31" s="646"/>
      <c r="BD31" s="646"/>
      <c r="BE31" s="646"/>
      <c r="BF31" s="647"/>
      <c r="BG31" s="715">
        <v>98.9</v>
      </c>
      <c r="BH31" s="703"/>
      <c r="BI31" s="703"/>
      <c r="BJ31" s="703"/>
      <c r="BK31" s="703"/>
      <c r="BL31" s="703"/>
      <c r="BM31" s="654">
        <v>96.2</v>
      </c>
      <c r="BN31" s="703"/>
      <c r="BO31" s="703"/>
      <c r="BP31" s="703"/>
      <c r="BQ31" s="704"/>
      <c r="BR31" s="715">
        <v>98.8</v>
      </c>
      <c r="BS31" s="703"/>
      <c r="BT31" s="703"/>
      <c r="BU31" s="703"/>
      <c r="BV31" s="703"/>
      <c r="BW31" s="703"/>
      <c r="BX31" s="654">
        <v>96</v>
      </c>
      <c r="BY31" s="703"/>
      <c r="BZ31" s="703"/>
      <c r="CA31" s="703"/>
      <c r="CB31" s="704"/>
      <c r="CD31" s="697"/>
      <c r="CE31" s="698"/>
      <c r="CF31" s="656" t="s">
        <v>314</v>
      </c>
      <c r="CG31" s="657"/>
      <c r="CH31" s="657"/>
      <c r="CI31" s="657"/>
      <c r="CJ31" s="657"/>
      <c r="CK31" s="657"/>
      <c r="CL31" s="657"/>
      <c r="CM31" s="657"/>
      <c r="CN31" s="657"/>
      <c r="CO31" s="657"/>
      <c r="CP31" s="657"/>
      <c r="CQ31" s="658"/>
      <c r="CR31" s="659">
        <v>85388</v>
      </c>
      <c r="CS31" s="691"/>
      <c r="CT31" s="691"/>
      <c r="CU31" s="691"/>
      <c r="CV31" s="691"/>
      <c r="CW31" s="691"/>
      <c r="CX31" s="691"/>
      <c r="CY31" s="692"/>
      <c r="CZ31" s="664">
        <v>0.4</v>
      </c>
      <c r="DA31" s="689"/>
      <c r="DB31" s="689"/>
      <c r="DC31" s="693"/>
      <c r="DD31" s="668">
        <v>85388</v>
      </c>
      <c r="DE31" s="691"/>
      <c r="DF31" s="691"/>
      <c r="DG31" s="691"/>
      <c r="DH31" s="691"/>
      <c r="DI31" s="691"/>
      <c r="DJ31" s="691"/>
      <c r="DK31" s="692"/>
      <c r="DL31" s="668">
        <v>85388</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15">
      <c r="B32" s="656" t="s">
        <v>315</v>
      </c>
      <c r="C32" s="657"/>
      <c r="D32" s="657"/>
      <c r="E32" s="657"/>
      <c r="F32" s="657"/>
      <c r="G32" s="657"/>
      <c r="H32" s="657"/>
      <c r="I32" s="657"/>
      <c r="J32" s="657"/>
      <c r="K32" s="657"/>
      <c r="L32" s="657"/>
      <c r="M32" s="657"/>
      <c r="N32" s="657"/>
      <c r="O32" s="657"/>
      <c r="P32" s="657"/>
      <c r="Q32" s="658"/>
      <c r="R32" s="659">
        <v>1316544</v>
      </c>
      <c r="S32" s="660"/>
      <c r="T32" s="660"/>
      <c r="U32" s="660"/>
      <c r="V32" s="660"/>
      <c r="W32" s="660"/>
      <c r="X32" s="660"/>
      <c r="Y32" s="661"/>
      <c r="Z32" s="662">
        <v>6.4</v>
      </c>
      <c r="AA32" s="662"/>
      <c r="AB32" s="662"/>
      <c r="AC32" s="662"/>
      <c r="AD32" s="663" t="s">
        <v>245</v>
      </c>
      <c r="AE32" s="663"/>
      <c r="AF32" s="663"/>
      <c r="AG32" s="663"/>
      <c r="AH32" s="663"/>
      <c r="AI32" s="663"/>
      <c r="AJ32" s="663"/>
      <c r="AK32" s="663"/>
      <c r="AL32" s="664" t="s">
        <v>130</v>
      </c>
      <c r="AM32" s="665"/>
      <c r="AN32" s="665"/>
      <c r="AO32" s="666"/>
      <c r="AP32" s="707"/>
      <c r="AQ32" s="708"/>
      <c r="AR32" s="708"/>
      <c r="AS32" s="708"/>
      <c r="AT32" s="712"/>
      <c r="AU32" s="214" t="s">
        <v>316</v>
      </c>
      <c r="AX32" s="656" t="s">
        <v>317</v>
      </c>
      <c r="AY32" s="657"/>
      <c r="AZ32" s="657"/>
      <c r="BA32" s="657"/>
      <c r="BB32" s="657"/>
      <c r="BC32" s="657"/>
      <c r="BD32" s="657"/>
      <c r="BE32" s="657"/>
      <c r="BF32" s="658"/>
      <c r="BG32" s="716">
        <v>98.8</v>
      </c>
      <c r="BH32" s="691"/>
      <c r="BI32" s="691"/>
      <c r="BJ32" s="691"/>
      <c r="BK32" s="691"/>
      <c r="BL32" s="691"/>
      <c r="BM32" s="665">
        <v>96</v>
      </c>
      <c r="BN32" s="691"/>
      <c r="BO32" s="691"/>
      <c r="BP32" s="691"/>
      <c r="BQ32" s="714"/>
      <c r="BR32" s="716">
        <v>98.9</v>
      </c>
      <c r="BS32" s="691"/>
      <c r="BT32" s="691"/>
      <c r="BU32" s="691"/>
      <c r="BV32" s="691"/>
      <c r="BW32" s="691"/>
      <c r="BX32" s="665">
        <v>96</v>
      </c>
      <c r="BY32" s="691"/>
      <c r="BZ32" s="691"/>
      <c r="CA32" s="691"/>
      <c r="CB32" s="714"/>
      <c r="CD32" s="699"/>
      <c r="CE32" s="700"/>
      <c r="CF32" s="656" t="s">
        <v>318</v>
      </c>
      <c r="CG32" s="657"/>
      <c r="CH32" s="657"/>
      <c r="CI32" s="657"/>
      <c r="CJ32" s="657"/>
      <c r="CK32" s="657"/>
      <c r="CL32" s="657"/>
      <c r="CM32" s="657"/>
      <c r="CN32" s="657"/>
      <c r="CO32" s="657"/>
      <c r="CP32" s="657"/>
      <c r="CQ32" s="658"/>
      <c r="CR32" s="659">
        <v>4</v>
      </c>
      <c r="CS32" s="660"/>
      <c r="CT32" s="660"/>
      <c r="CU32" s="660"/>
      <c r="CV32" s="660"/>
      <c r="CW32" s="660"/>
      <c r="CX32" s="660"/>
      <c r="CY32" s="661"/>
      <c r="CZ32" s="664">
        <v>0</v>
      </c>
      <c r="DA32" s="689"/>
      <c r="DB32" s="689"/>
      <c r="DC32" s="693"/>
      <c r="DD32" s="668">
        <v>4</v>
      </c>
      <c r="DE32" s="660"/>
      <c r="DF32" s="660"/>
      <c r="DG32" s="660"/>
      <c r="DH32" s="660"/>
      <c r="DI32" s="660"/>
      <c r="DJ32" s="660"/>
      <c r="DK32" s="661"/>
      <c r="DL32" s="668">
        <v>4</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319</v>
      </c>
      <c r="C33" s="657"/>
      <c r="D33" s="657"/>
      <c r="E33" s="657"/>
      <c r="F33" s="657"/>
      <c r="G33" s="657"/>
      <c r="H33" s="657"/>
      <c r="I33" s="657"/>
      <c r="J33" s="657"/>
      <c r="K33" s="657"/>
      <c r="L33" s="657"/>
      <c r="M33" s="657"/>
      <c r="N33" s="657"/>
      <c r="O33" s="657"/>
      <c r="P33" s="657"/>
      <c r="Q33" s="658"/>
      <c r="R33" s="659">
        <v>33010</v>
      </c>
      <c r="S33" s="660"/>
      <c r="T33" s="660"/>
      <c r="U33" s="660"/>
      <c r="V33" s="660"/>
      <c r="W33" s="660"/>
      <c r="X33" s="660"/>
      <c r="Y33" s="661"/>
      <c r="Z33" s="662">
        <v>0.2</v>
      </c>
      <c r="AA33" s="662"/>
      <c r="AB33" s="662"/>
      <c r="AC33" s="662"/>
      <c r="AD33" s="663" t="s">
        <v>245</v>
      </c>
      <c r="AE33" s="663"/>
      <c r="AF33" s="663"/>
      <c r="AG33" s="663"/>
      <c r="AH33" s="663"/>
      <c r="AI33" s="663"/>
      <c r="AJ33" s="663"/>
      <c r="AK33" s="663"/>
      <c r="AL33" s="664" t="s">
        <v>130</v>
      </c>
      <c r="AM33" s="665"/>
      <c r="AN33" s="665"/>
      <c r="AO33" s="666"/>
      <c r="AP33" s="709"/>
      <c r="AQ33" s="710"/>
      <c r="AR33" s="710"/>
      <c r="AS33" s="710"/>
      <c r="AT33" s="713"/>
      <c r="AU33" s="219"/>
      <c r="AV33" s="219"/>
      <c r="AW33" s="219"/>
      <c r="AX33" s="680" t="s">
        <v>320</v>
      </c>
      <c r="AY33" s="681"/>
      <c r="AZ33" s="681"/>
      <c r="BA33" s="681"/>
      <c r="BB33" s="681"/>
      <c r="BC33" s="681"/>
      <c r="BD33" s="681"/>
      <c r="BE33" s="681"/>
      <c r="BF33" s="682"/>
      <c r="BG33" s="717">
        <v>99</v>
      </c>
      <c r="BH33" s="718"/>
      <c r="BI33" s="718"/>
      <c r="BJ33" s="718"/>
      <c r="BK33" s="718"/>
      <c r="BL33" s="718"/>
      <c r="BM33" s="719">
        <v>96.3</v>
      </c>
      <c r="BN33" s="718"/>
      <c r="BO33" s="718"/>
      <c r="BP33" s="718"/>
      <c r="BQ33" s="720"/>
      <c r="BR33" s="717">
        <v>98.8</v>
      </c>
      <c r="BS33" s="718"/>
      <c r="BT33" s="718"/>
      <c r="BU33" s="718"/>
      <c r="BV33" s="718"/>
      <c r="BW33" s="718"/>
      <c r="BX33" s="719">
        <v>96</v>
      </c>
      <c r="BY33" s="718"/>
      <c r="BZ33" s="718"/>
      <c r="CA33" s="718"/>
      <c r="CB33" s="720"/>
      <c r="CD33" s="656" t="s">
        <v>321</v>
      </c>
      <c r="CE33" s="657"/>
      <c r="CF33" s="657"/>
      <c r="CG33" s="657"/>
      <c r="CH33" s="657"/>
      <c r="CI33" s="657"/>
      <c r="CJ33" s="657"/>
      <c r="CK33" s="657"/>
      <c r="CL33" s="657"/>
      <c r="CM33" s="657"/>
      <c r="CN33" s="657"/>
      <c r="CO33" s="657"/>
      <c r="CP33" s="657"/>
      <c r="CQ33" s="658"/>
      <c r="CR33" s="659">
        <v>7540411</v>
      </c>
      <c r="CS33" s="691"/>
      <c r="CT33" s="691"/>
      <c r="CU33" s="691"/>
      <c r="CV33" s="691"/>
      <c r="CW33" s="691"/>
      <c r="CX33" s="691"/>
      <c r="CY33" s="692"/>
      <c r="CZ33" s="664">
        <v>37.9</v>
      </c>
      <c r="DA33" s="689"/>
      <c r="DB33" s="689"/>
      <c r="DC33" s="693"/>
      <c r="DD33" s="668">
        <v>5618078</v>
      </c>
      <c r="DE33" s="691"/>
      <c r="DF33" s="691"/>
      <c r="DG33" s="691"/>
      <c r="DH33" s="691"/>
      <c r="DI33" s="691"/>
      <c r="DJ33" s="691"/>
      <c r="DK33" s="692"/>
      <c r="DL33" s="668">
        <v>4257713</v>
      </c>
      <c r="DM33" s="691"/>
      <c r="DN33" s="691"/>
      <c r="DO33" s="691"/>
      <c r="DP33" s="691"/>
      <c r="DQ33" s="691"/>
      <c r="DR33" s="691"/>
      <c r="DS33" s="691"/>
      <c r="DT33" s="691"/>
      <c r="DU33" s="691"/>
      <c r="DV33" s="692"/>
      <c r="DW33" s="664">
        <v>36.799999999999997</v>
      </c>
      <c r="DX33" s="689"/>
      <c r="DY33" s="689"/>
      <c r="DZ33" s="689"/>
      <c r="EA33" s="689"/>
      <c r="EB33" s="689"/>
      <c r="EC33" s="690"/>
    </row>
    <row r="34" spans="2:133" ht="11.25" customHeight="1" x14ac:dyDescent="0.15">
      <c r="B34" s="656" t="s">
        <v>322</v>
      </c>
      <c r="C34" s="657"/>
      <c r="D34" s="657"/>
      <c r="E34" s="657"/>
      <c r="F34" s="657"/>
      <c r="G34" s="657"/>
      <c r="H34" s="657"/>
      <c r="I34" s="657"/>
      <c r="J34" s="657"/>
      <c r="K34" s="657"/>
      <c r="L34" s="657"/>
      <c r="M34" s="657"/>
      <c r="N34" s="657"/>
      <c r="O34" s="657"/>
      <c r="P34" s="657"/>
      <c r="Q34" s="658"/>
      <c r="R34" s="659">
        <v>95056</v>
      </c>
      <c r="S34" s="660"/>
      <c r="T34" s="660"/>
      <c r="U34" s="660"/>
      <c r="V34" s="660"/>
      <c r="W34" s="660"/>
      <c r="X34" s="660"/>
      <c r="Y34" s="661"/>
      <c r="Z34" s="662">
        <v>0.5</v>
      </c>
      <c r="AA34" s="662"/>
      <c r="AB34" s="662"/>
      <c r="AC34" s="662"/>
      <c r="AD34" s="663" t="s">
        <v>130</v>
      </c>
      <c r="AE34" s="663"/>
      <c r="AF34" s="663"/>
      <c r="AG34" s="663"/>
      <c r="AH34" s="663"/>
      <c r="AI34" s="663"/>
      <c r="AJ34" s="663"/>
      <c r="AK34" s="663"/>
      <c r="AL34" s="664" t="s">
        <v>245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2868213</v>
      </c>
      <c r="CS34" s="660"/>
      <c r="CT34" s="660"/>
      <c r="CU34" s="660"/>
      <c r="CV34" s="660"/>
      <c r="CW34" s="660"/>
      <c r="CX34" s="660"/>
      <c r="CY34" s="661"/>
      <c r="CZ34" s="664">
        <v>14.4</v>
      </c>
      <c r="DA34" s="689"/>
      <c r="DB34" s="689"/>
      <c r="DC34" s="693"/>
      <c r="DD34" s="668">
        <v>2104605</v>
      </c>
      <c r="DE34" s="660"/>
      <c r="DF34" s="660"/>
      <c r="DG34" s="660"/>
      <c r="DH34" s="660"/>
      <c r="DI34" s="660"/>
      <c r="DJ34" s="660"/>
      <c r="DK34" s="661"/>
      <c r="DL34" s="668">
        <v>1722611</v>
      </c>
      <c r="DM34" s="660"/>
      <c r="DN34" s="660"/>
      <c r="DO34" s="660"/>
      <c r="DP34" s="660"/>
      <c r="DQ34" s="660"/>
      <c r="DR34" s="660"/>
      <c r="DS34" s="660"/>
      <c r="DT34" s="660"/>
      <c r="DU34" s="660"/>
      <c r="DV34" s="661"/>
      <c r="DW34" s="664">
        <v>14.9</v>
      </c>
      <c r="DX34" s="689"/>
      <c r="DY34" s="689"/>
      <c r="DZ34" s="689"/>
      <c r="EA34" s="689"/>
      <c r="EB34" s="689"/>
      <c r="EC34" s="690"/>
    </row>
    <row r="35" spans="2:133" ht="11.25" customHeight="1" x14ac:dyDescent="0.15">
      <c r="B35" s="656" t="s">
        <v>324</v>
      </c>
      <c r="C35" s="657"/>
      <c r="D35" s="657"/>
      <c r="E35" s="657"/>
      <c r="F35" s="657"/>
      <c r="G35" s="657"/>
      <c r="H35" s="657"/>
      <c r="I35" s="657"/>
      <c r="J35" s="657"/>
      <c r="K35" s="657"/>
      <c r="L35" s="657"/>
      <c r="M35" s="657"/>
      <c r="N35" s="657"/>
      <c r="O35" s="657"/>
      <c r="P35" s="657"/>
      <c r="Q35" s="658"/>
      <c r="R35" s="659">
        <v>198732</v>
      </c>
      <c r="S35" s="660"/>
      <c r="T35" s="660"/>
      <c r="U35" s="660"/>
      <c r="V35" s="660"/>
      <c r="W35" s="660"/>
      <c r="X35" s="660"/>
      <c r="Y35" s="661"/>
      <c r="Z35" s="662">
        <v>1</v>
      </c>
      <c r="AA35" s="662"/>
      <c r="AB35" s="662"/>
      <c r="AC35" s="662"/>
      <c r="AD35" s="663" t="s">
        <v>245</v>
      </c>
      <c r="AE35" s="663"/>
      <c r="AF35" s="663"/>
      <c r="AG35" s="663"/>
      <c r="AH35" s="663"/>
      <c r="AI35" s="663"/>
      <c r="AJ35" s="663"/>
      <c r="AK35" s="663"/>
      <c r="AL35" s="664" t="s">
        <v>245</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185738</v>
      </c>
      <c r="CS35" s="691"/>
      <c r="CT35" s="691"/>
      <c r="CU35" s="691"/>
      <c r="CV35" s="691"/>
      <c r="CW35" s="691"/>
      <c r="CX35" s="691"/>
      <c r="CY35" s="692"/>
      <c r="CZ35" s="664">
        <v>0.9</v>
      </c>
      <c r="DA35" s="689"/>
      <c r="DB35" s="689"/>
      <c r="DC35" s="693"/>
      <c r="DD35" s="668">
        <v>179638</v>
      </c>
      <c r="DE35" s="691"/>
      <c r="DF35" s="691"/>
      <c r="DG35" s="691"/>
      <c r="DH35" s="691"/>
      <c r="DI35" s="691"/>
      <c r="DJ35" s="691"/>
      <c r="DK35" s="692"/>
      <c r="DL35" s="668">
        <v>172981</v>
      </c>
      <c r="DM35" s="691"/>
      <c r="DN35" s="691"/>
      <c r="DO35" s="691"/>
      <c r="DP35" s="691"/>
      <c r="DQ35" s="691"/>
      <c r="DR35" s="691"/>
      <c r="DS35" s="691"/>
      <c r="DT35" s="691"/>
      <c r="DU35" s="691"/>
      <c r="DV35" s="692"/>
      <c r="DW35" s="664">
        <v>1.5</v>
      </c>
      <c r="DX35" s="689"/>
      <c r="DY35" s="689"/>
      <c r="DZ35" s="689"/>
      <c r="EA35" s="689"/>
      <c r="EB35" s="689"/>
      <c r="EC35" s="690"/>
    </row>
    <row r="36" spans="2:133" ht="11.25" customHeight="1" x14ac:dyDescent="0.15">
      <c r="B36" s="656" t="s">
        <v>328</v>
      </c>
      <c r="C36" s="657"/>
      <c r="D36" s="657"/>
      <c r="E36" s="657"/>
      <c r="F36" s="657"/>
      <c r="G36" s="657"/>
      <c r="H36" s="657"/>
      <c r="I36" s="657"/>
      <c r="J36" s="657"/>
      <c r="K36" s="657"/>
      <c r="L36" s="657"/>
      <c r="M36" s="657"/>
      <c r="N36" s="657"/>
      <c r="O36" s="657"/>
      <c r="P36" s="657"/>
      <c r="Q36" s="658"/>
      <c r="R36" s="659">
        <v>1277178</v>
      </c>
      <c r="S36" s="660"/>
      <c r="T36" s="660"/>
      <c r="U36" s="660"/>
      <c r="V36" s="660"/>
      <c r="W36" s="660"/>
      <c r="X36" s="660"/>
      <c r="Y36" s="661"/>
      <c r="Z36" s="662">
        <v>6.2</v>
      </c>
      <c r="AA36" s="662"/>
      <c r="AB36" s="662"/>
      <c r="AC36" s="662"/>
      <c r="AD36" s="663" t="s">
        <v>130</v>
      </c>
      <c r="AE36" s="663"/>
      <c r="AF36" s="663"/>
      <c r="AG36" s="663"/>
      <c r="AH36" s="663"/>
      <c r="AI36" s="663"/>
      <c r="AJ36" s="663"/>
      <c r="AK36" s="663"/>
      <c r="AL36" s="664" t="s">
        <v>130</v>
      </c>
      <c r="AM36" s="665"/>
      <c r="AN36" s="665"/>
      <c r="AO36" s="666"/>
      <c r="AP36" s="222"/>
      <c r="AQ36" s="725" t="s">
        <v>329</v>
      </c>
      <c r="AR36" s="726"/>
      <c r="AS36" s="726"/>
      <c r="AT36" s="726"/>
      <c r="AU36" s="726"/>
      <c r="AV36" s="726"/>
      <c r="AW36" s="726"/>
      <c r="AX36" s="726"/>
      <c r="AY36" s="727"/>
      <c r="AZ36" s="648">
        <v>2466643</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32536</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2894336</v>
      </c>
      <c r="CS36" s="660"/>
      <c r="CT36" s="660"/>
      <c r="CU36" s="660"/>
      <c r="CV36" s="660"/>
      <c r="CW36" s="660"/>
      <c r="CX36" s="660"/>
      <c r="CY36" s="661"/>
      <c r="CZ36" s="664">
        <v>14.6</v>
      </c>
      <c r="DA36" s="689"/>
      <c r="DB36" s="689"/>
      <c r="DC36" s="693"/>
      <c r="DD36" s="668">
        <v>2152979</v>
      </c>
      <c r="DE36" s="660"/>
      <c r="DF36" s="660"/>
      <c r="DG36" s="660"/>
      <c r="DH36" s="660"/>
      <c r="DI36" s="660"/>
      <c r="DJ36" s="660"/>
      <c r="DK36" s="661"/>
      <c r="DL36" s="668">
        <v>1185726</v>
      </c>
      <c r="DM36" s="660"/>
      <c r="DN36" s="660"/>
      <c r="DO36" s="660"/>
      <c r="DP36" s="660"/>
      <c r="DQ36" s="660"/>
      <c r="DR36" s="660"/>
      <c r="DS36" s="660"/>
      <c r="DT36" s="660"/>
      <c r="DU36" s="660"/>
      <c r="DV36" s="661"/>
      <c r="DW36" s="664">
        <v>10.199999999999999</v>
      </c>
      <c r="DX36" s="689"/>
      <c r="DY36" s="689"/>
      <c r="DZ36" s="689"/>
      <c r="EA36" s="689"/>
      <c r="EB36" s="689"/>
      <c r="EC36" s="690"/>
    </row>
    <row r="37" spans="2:133" ht="11.25" customHeight="1" x14ac:dyDescent="0.15">
      <c r="B37" s="656" t="s">
        <v>332</v>
      </c>
      <c r="C37" s="657"/>
      <c r="D37" s="657"/>
      <c r="E37" s="657"/>
      <c r="F37" s="657"/>
      <c r="G37" s="657"/>
      <c r="H37" s="657"/>
      <c r="I37" s="657"/>
      <c r="J37" s="657"/>
      <c r="K37" s="657"/>
      <c r="L37" s="657"/>
      <c r="M37" s="657"/>
      <c r="N37" s="657"/>
      <c r="O37" s="657"/>
      <c r="P37" s="657"/>
      <c r="Q37" s="658"/>
      <c r="R37" s="659">
        <v>360578</v>
      </c>
      <c r="S37" s="660"/>
      <c r="T37" s="660"/>
      <c r="U37" s="660"/>
      <c r="V37" s="660"/>
      <c r="W37" s="660"/>
      <c r="X37" s="660"/>
      <c r="Y37" s="661"/>
      <c r="Z37" s="662">
        <v>1.7</v>
      </c>
      <c r="AA37" s="662"/>
      <c r="AB37" s="662"/>
      <c r="AC37" s="662"/>
      <c r="AD37" s="663">
        <v>3575</v>
      </c>
      <c r="AE37" s="663"/>
      <c r="AF37" s="663"/>
      <c r="AG37" s="663"/>
      <c r="AH37" s="663"/>
      <c r="AI37" s="663"/>
      <c r="AJ37" s="663"/>
      <c r="AK37" s="663"/>
      <c r="AL37" s="664">
        <v>0</v>
      </c>
      <c r="AM37" s="665"/>
      <c r="AN37" s="665"/>
      <c r="AO37" s="666"/>
      <c r="AQ37" s="722" t="s">
        <v>333</v>
      </c>
      <c r="AR37" s="723"/>
      <c r="AS37" s="723"/>
      <c r="AT37" s="723"/>
      <c r="AU37" s="723"/>
      <c r="AV37" s="723"/>
      <c r="AW37" s="723"/>
      <c r="AX37" s="723"/>
      <c r="AY37" s="724"/>
      <c r="AZ37" s="659">
        <v>994957</v>
      </c>
      <c r="BA37" s="660"/>
      <c r="BB37" s="660"/>
      <c r="BC37" s="660"/>
      <c r="BD37" s="691"/>
      <c r="BE37" s="691"/>
      <c r="BF37" s="714"/>
      <c r="BG37" s="656" t="s">
        <v>334</v>
      </c>
      <c r="BH37" s="657"/>
      <c r="BI37" s="657"/>
      <c r="BJ37" s="657"/>
      <c r="BK37" s="657"/>
      <c r="BL37" s="657"/>
      <c r="BM37" s="657"/>
      <c r="BN37" s="657"/>
      <c r="BO37" s="657"/>
      <c r="BP37" s="657"/>
      <c r="BQ37" s="657"/>
      <c r="BR37" s="657"/>
      <c r="BS37" s="657"/>
      <c r="BT37" s="657"/>
      <c r="BU37" s="658"/>
      <c r="BV37" s="659">
        <v>-18329</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544076</v>
      </c>
      <c r="CS37" s="691"/>
      <c r="CT37" s="691"/>
      <c r="CU37" s="691"/>
      <c r="CV37" s="691"/>
      <c r="CW37" s="691"/>
      <c r="CX37" s="691"/>
      <c r="CY37" s="692"/>
      <c r="CZ37" s="664">
        <v>2.7</v>
      </c>
      <c r="DA37" s="689"/>
      <c r="DB37" s="689"/>
      <c r="DC37" s="693"/>
      <c r="DD37" s="668">
        <v>273176</v>
      </c>
      <c r="DE37" s="691"/>
      <c r="DF37" s="691"/>
      <c r="DG37" s="691"/>
      <c r="DH37" s="691"/>
      <c r="DI37" s="691"/>
      <c r="DJ37" s="691"/>
      <c r="DK37" s="692"/>
      <c r="DL37" s="668">
        <v>201106</v>
      </c>
      <c r="DM37" s="691"/>
      <c r="DN37" s="691"/>
      <c r="DO37" s="691"/>
      <c r="DP37" s="691"/>
      <c r="DQ37" s="691"/>
      <c r="DR37" s="691"/>
      <c r="DS37" s="691"/>
      <c r="DT37" s="691"/>
      <c r="DU37" s="691"/>
      <c r="DV37" s="692"/>
      <c r="DW37" s="664">
        <v>1.7</v>
      </c>
      <c r="DX37" s="689"/>
      <c r="DY37" s="689"/>
      <c r="DZ37" s="689"/>
      <c r="EA37" s="689"/>
      <c r="EB37" s="689"/>
      <c r="EC37" s="690"/>
    </row>
    <row r="38" spans="2:133" ht="11.25" customHeight="1" x14ac:dyDescent="0.15">
      <c r="B38" s="656" t="s">
        <v>336</v>
      </c>
      <c r="C38" s="657"/>
      <c r="D38" s="657"/>
      <c r="E38" s="657"/>
      <c r="F38" s="657"/>
      <c r="G38" s="657"/>
      <c r="H38" s="657"/>
      <c r="I38" s="657"/>
      <c r="J38" s="657"/>
      <c r="K38" s="657"/>
      <c r="L38" s="657"/>
      <c r="M38" s="657"/>
      <c r="N38" s="657"/>
      <c r="O38" s="657"/>
      <c r="P38" s="657"/>
      <c r="Q38" s="658"/>
      <c r="R38" s="659">
        <v>1723462</v>
      </c>
      <c r="S38" s="660"/>
      <c r="T38" s="660"/>
      <c r="U38" s="660"/>
      <c r="V38" s="660"/>
      <c r="W38" s="660"/>
      <c r="X38" s="660"/>
      <c r="Y38" s="661"/>
      <c r="Z38" s="662">
        <v>8.3000000000000007</v>
      </c>
      <c r="AA38" s="662"/>
      <c r="AB38" s="662"/>
      <c r="AC38" s="662"/>
      <c r="AD38" s="663" t="s">
        <v>130</v>
      </c>
      <c r="AE38" s="663"/>
      <c r="AF38" s="663"/>
      <c r="AG38" s="663"/>
      <c r="AH38" s="663"/>
      <c r="AI38" s="663"/>
      <c r="AJ38" s="663"/>
      <c r="AK38" s="663"/>
      <c r="AL38" s="664" t="s">
        <v>130</v>
      </c>
      <c r="AM38" s="665"/>
      <c r="AN38" s="665"/>
      <c r="AO38" s="666"/>
      <c r="AQ38" s="722" t="s">
        <v>337</v>
      </c>
      <c r="AR38" s="723"/>
      <c r="AS38" s="723"/>
      <c r="AT38" s="723"/>
      <c r="AU38" s="723"/>
      <c r="AV38" s="723"/>
      <c r="AW38" s="723"/>
      <c r="AX38" s="723"/>
      <c r="AY38" s="724"/>
      <c r="AZ38" s="659">
        <v>26344</v>
      </c>
      <c r="BA38" s="660"/>
      <c r="BB38" s="660"/>
      <c r="BC38" s="660"/>
      <c r="BD38" s="691"/>
      <c r="BE38" s="691"/>
      <c r="BF38" s="714"/>
      <c r="BG38" s="656" t="s">
        <v>338</v>
      </c>
      <c r="BH38" s="657"/>
      <c r="BI38" s="657"/>
      <c r="BJ38" s="657"/>
      <c r="BK38" s="657"/>
      <c r="BL38" s="657"/>
      <c r="BM38" s="657"/>
      <c r="BN38" s="657"/>
      <c r="BO38" s="657"/>
      <c r="BP38" s="657"/>
      <c r="BQ38" s="657"/>
      <c r="BR38" s="657"/>
      <c r="BS38" s="657"/>
      <c r="BT38" s="657"/>
      <c r="BU38" s="658"/>
      <c r="BV38" s="659">
        <v>5625</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1445342</v>
      </c>
      <c r="CS38" s="660"/>
      <c r="CT38" s="660"/>
      <c r="CU38" s="660"/>
      <c r="CV38" s="660"/>
      <c r="CW38" s="660"/>
      <c r="CX38" s="660"/>
      <c r="CY38" s="661"/>
      <c r="CZ38" s="664">
        <v>7.3</v>
      </c>
      <c r="DA38" s="689"/>
      <c r="DB38" s="689"/>
      <c r="DC38" s="693"/>
      <c r="DD38" s="668">
        <v>1176396</v>
      </c>
      <c r="DE38" s="660"/>
      <c r="DF38" s="660"/>
      <c r="DG38" s="660"/>
      <c r="DH38" s="660"/>
      <c r="DI38" s="660"/>
      <c r="DJ38" s="660"/>
      <c r="DK38" s="661"/>
      <c r="DL38" s="668">
        <v>1176395</v>
      </c>
      <c r="DM38" s="660"/>
      <c r="DN38" s="660"/>
      <c r="DO38" s="660"/>
      <c r="DP38" s="660"/>
      <c r="DQ38" s="660"/>
      <c r="DR38" s="660"/>
      <c r="DS38" s="660"/>
      <c r="DT38" s="660"/>
      <c r="DU38" s="660"/>
      <c r="DV38" s="661"/>
      <c r="DW38" s="664">
        <v>10.199999999999999</v>
      </c>
      <c r="DX38" s="689"/>
      <c r="DY38" s="689"/>
      <c r="DZ38" s="689"/>
      <c r="EA38" s="689"/>
      <c r="EB38" s="689"/>
      <c r="EC38" s="690"/>
    </row>
    <row r="39" spans="2:133" ht="11.25" customHeight="1" x14ac:dyDescent="0.15">
      <c r="B39" s="656" t="s">
        <v>340</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130</v>
      </c>
      <c r="AA39" s="662"/>
      <c r="AB39" s="662"/>
      <c r="AC39" s="662"/>
      <c r="AD39" s="663" t="s">
        <v>245</v>
      </c>
      <c r="AE39" s="663"/>
      <c r="AF39" s="663"/>
      <c r="AG39" s="663"/>
      <c r="AH39" s="663"/>
      <c r="AI39" s="663"/>
      <c r="AJ39" s="663"/>
      <c r="AK39" s="663"/>
      <c r="AL39" s="664" t="s">
        <v>130</v>
      </c>
      <c r="AM39" s="665"/>
      <c r="AN39" s="665"/>
      <c r="AO39" s="666"/>
      <c r="AQ39" s="722" t="s">
        <v>341</v>
      </c>
      <c r="AR39" s="723"/>
      <c r="AS39" s="723"/>
      <c r="AT39" s="723"/>
      <c r="AU39" s="723"/>
      <c r="AV39" s="723"/>
      <c r="AW39" s="723"/>
      <c r="AX39" s="723"/>
      <c r="AY39" s="724"/>
      <c r="AZ39" s="659" t="s">
        <v>130</v>
      </c>
      <c r="BA39" s="660"/>
      <c r="BB39" s="660"/>
      <c r="BC39" s="660"/>
      <c r="BD39" s="691"/>
      <c r="BE39" s="691"/>
      <c r="BF39" s="714"/>
      <c r="BG39" s="656" t="s">
        <v>342</v>
      </c>
      <c r="BH39" s="657"/>
      <c r="BI39" s="657"/>
      <c r="BJ39" s="657"/>
      <c r="BK39" s="657"/>
      <c r="BL39" s="657"/>
      <c r="BM39" s="657"/>
      <c r="BN39" s="657"/>
      <c r="BO39" s="657"/>
      <c r="BP39" s="657"/>
      <c r="BQ39" s="657"/>
      <c r="BR39" s="657"/>
      <c r="BS39" s="657"/>
      <c r="BT39" s="657"/>
      <c r="BU39" s="658"/>
      <c r="BV39" s="659">
        <v>8745</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134782</v>
      </c>
      <c r="CS39" s="691"/>
      <c r="CT39" s="691"/>
      <c r="CU39" s="691"/>
      <c r="CV39" s="691"/>
      <c r="CW39" s="691"/>
      <c r="CX39" s="691"/>
      <c r="CY39" s="692"/>
      <c r="CZ39" s="664">
        <v>0.7</v>
      </c>
      <c r="DA39" s="689"/>
      <c r="DB39" s="689"/>
      <c r="DC39" s="693"/>
      <c r="DD39" s="668">
        <v>4460</v>
      </c>
      <c r="DE39" s="691"/>
      <c r="DF39" s="691"/>
      <c r="DG39" s="691"/>
      <c r="DH39" s="691"/>
      <c r="DI39" s="691"/>
      <c r="DJ39" s="691"/>
      <c r="DK39" s="692"/>
      <c r="DL39" s="668" t="s">
        <v>130</v>
      </c>
      <c r="DM39" s="691"/>
      <c r="DN39" s="691"/>
      <c r="DO39" s="691"/>
      <c r="DP39" s="691"/>
      <c r="DQ39" s="691"/>
      <c r="DR39" s="691"/>
      <c r="DS39" s="691"/>
      <c r="DT39" s="691"/>
      <c r="DU39" s="691"/>
      <c r="DV39" s="692"/>
      <c r="DW39" s="664" t="s">
        <v>130</v>
      </c>
      <c r="DX39" s="689"/>
      <c r="DY39" s="689"/>
      <c r="DZ39" s="689"/>
      <c r="EA39" s="689"/>
      <c r="EB39" s="689"/>
      <c r="EC39" s="690"/>
    </row>
    <row r="40" spans="2:133" ht="11.25" customHeight="1" x14ac:dyDescent="0.15">
      <c r="B40" s="656" t="s">
        <v>344</v>
      </c>
      <c r="C40" s="657"/>
      <c r="D40" s="657"/>
      <c r="E40" s="657"/>
      <c r="F40" s="657"/>
      <c r="G40" s="657"/>
      <c r="H40" s="657"/>
      <c r="I40" s="657"/>
      <c r="J40" s="657"/>
      <c r="K40" s="657"/>
      <c r="L40" s="657"/>
      <c r="M40" s="657"/>
      <c r="N40" s="657"/>
      <c r="O40" s="657"/>
      <c r="P40" s="657"/>
      <c r="Q40" s="658"/>
      <c r="R40" s="659">
        <v>217362</v>
      </c>
      <c r="S40" s="660"/>
      <c r="T40" s="660"/>
      <c r="U40" s="660"/>
      <c r="V40" s="660"/>
      <c r="W40" s="660"/>
      <c r="X40" s="660"/>
      <c r="Y40" s="661"/>
      <c r="Z40" s="662">
        <v>1</v>
      </c>
      <c r="AA40" s="662"/>
      <c r="AB40" s="662"/>
      <c r="AC40" s="662"/>
      <c r="AD40" s="663" t="s">
        <v>130</v>
      </c>
      <c r="AE40" s="663"/>
      <c r="AF40" s="663"/>
      <c r="AG40" s="663"/>
      <c r="AH40" s="663"/>
      <c r="AI40" s="663"/>
      <c r="AJ40" s="663"/>
      <c r="AK40" s="663"/>
      <c r="AL40" s="664" t="s">
        <v>130</v>
      </c>
      <c r="AM40" s="665"/>
      <c r="AN40" s="665"/>
      <c r="AO40" s="666"/>
      <c r="AQ40" s="722" t="s">
        <v>345</v>
      </c>
      <c r="AR40" s="723"/>
      <c r="AS40" s="723"/>
      <c r="AT40" s="723"/>
      <c r="AU40" s="723"/>
      <c r="AV40" s="723"/>
      <c r="AW40" s="723"/>
      <c r="AX40" s="723"/>
      <c r="AY40" s="724"/>
      <c r="AZ40" s="659" t="s">
        <v>130</v>
      </c>
      <c r="BA40" s="660"/>
      <c r="BB40" s="660"/>
      <c r="BC40" s="660"/>
      <c r="BD40" s="691"/>
      <c r="BE40" s="691"/>
      <c r="BF40" s="714"/>
      <c r="BG40" s="707" t="s">
        <v>346</v>
      </c>
      <c r="BH40" s="708"/>
      <c r="BI40" s="708"/>
      <c r="BJ40" s="708"/>
      <c r="BK40" s="708"/>
      <c r="BL40" s="223"/>
      <c r="BM40" s="657" t="s">
        <v>347</v>
      </c>
      <c r="BN40" s="657"/>
      <c r="BO40" s="657"/>
      <c r="BP40" s="657"/>
      <c r="BQ40" s="657"/>
      <c r="BR40" s="657"/>
      <c r="BS40" s="657"/>
      <c r="BT40" s="657"/>
      <c r="BU40" s="658"/>
      <c r="BV40" s="659">
        <v>94</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12000</v>
      </c>
      <c r="CS40" s="660"/>
      <c r="CT40" s="660"/>
      <c r="CU40" s="660"/>
      <c r="CV40" s="660"/>
      <c r="CW40" s="660"/>
      <c r="CX40" s="660"/>
      <c r="CY40" s="661"/>
      <c r="CZ40" s="664">
        <v>0.1</v>
      </c>
      <c r="DA40" s="689"/>
      <c r="DB40" s="689"/>
      <c r="DC40" s="693"/>
      <c r="DD40" s="668" t="s">
        <v>245</v>
      </c>
      <c r="DE40" s="660"/>
      <c r="DF40" s="660"/>
      <c r="DG40" s="660"/>
      <c r="DH40" s="660"/>
      <c r="DI40" s="660"/>
      <c r="DJ40" s="660"/>
      <c r="DK40" s="661"/>
      <c r="DL40" s="668" t="s">
        <v>130</v>
      </c>
      <c r="DM40" s="660"/>
      <c r="DN40" s="660"/>
      <c r="DO40" s="660"/>
      <c r="DP40" s="660"/>
      <c r="DQ40" s="660"/>
      <c r="DR40" s="660"/>
      <c r="DS40" s="660"/>
      <c r="DT40" s="660"/>
      <c r="DU40" s="660"/>
      <c r="DV40" s="661"/>
      <c r="DW40" s="664" t="s">
        <v>245</v>
      </c>
      <c r="DX40" s="689"/>
      <c r="DY40" s="689"/>
      <c r="DZ40" s="689"/>
      <c r="EA40" s="689"/>
      <c r="EB40" s="689"/>
      <c r="EC40" s="690"/>
    </row>
    <row r="41" spans="2:133" ht="11.25" customHeight="1" x14ac:dyDescent="0.15">
      <c r="B41" s="680" t="s">
        <v>349</v>
      </c>
      <c r="C41" s="681"/>
      <c r="D41" s="681"/>
      <c r="E41" s="681"/>
      <c r="F41" s="681"/>
      <c r="G41" s="681"/>
      <c r="H41" s="681"/>
      <c r="I41" s="681"/>
      <c r="J41" s="681"/>
      <c r="K41" s="681"/>
      <c r="L41" s="681"/>
      <c r="M41" s="681"/>
      <c r="N41" s="681"/>
      <c r="O41" s="681"/>
      <c r="P41" s="681"/>
      <c r="Q41" s="682"/>
      <c r="R41" s="731">
        <v>20719981</v>
      </c>
      <c r="S41" s="732"/>
      <c r="T41" s="732"/>
      <c r="U41" s="732"/>
      <c r="V41" s="732"/>
      <c r="W41" s="732"/>
      <c r="X41" s="732"/>
      <c r="Y41" s="736"/>
      <c r="Z41" s="737">
        <v>100</v>
      </c>
      <c r="AA41" s="737"/>
      <c r="AB41" s="737"/>
      <c r="AC41" s="737"/>
      <c r="AD41" s="738">
        <v>11362589</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310952</v>
      </c>
      <c r="BA41" s="660"/>
      <c r="BB41" s="660"/>
      <c r="BC41" s="660"/>
      <c r="BD41" s="691"/>
      <c r="BE41" s="691"/>
      <c r="BF41" s="714"/>
      <c r="BG41" s="707"/>
      <c r="BH41" s="708"/>
      <c r="BI41" s="708"/>
      <c r="BJ41" s="708"/>
      <c r="BK41" s="708"/>
      <c r="BL41" s="223"/>
      <c r="BM41" s="657" t="s">
        <v>351</v>
      </c>
      <c r="BN41" s="657"/>
      <c r="BO41" s="657"/>
      <c r="BP41" s="657"/>
      <c r="BQ41" s="657"/>
      <c r="BR41" s="657"/>
      <c r="BS41" s="657"/>
      <c r="BT41" s="657"/>
      <c r="BU41" s="658"/>
      <c r="BV41" s="659" t="s">
        <v>130</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130</v>
      </c>
      <c r="CS41" s="691"/>
      <c r="CT41" s="691"/>
      <c r="CU41" s="691"/>
      <c r="CV41" s="691"/>
      <c r="CW41" s="691"/>
      <c r="CX41" s="691"/>
      <c r="CY41" s="692"/>
      <c r="CZ41" s="664" t="s">
        <v>245</v>
      </c>
      <c r="DA41" s="689"/>
      <c r="DB41" s="689"/>
      <c r="DC41" s="693"/>
      <c r="DD41" s="668" t="s">
        <v>245</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353</v>
      </c>
      <c r="AR42" s="729"/>
      <c r="AS42" s="729"/>
      <c r="AT42" s="729"/>
      <c r="AU42" s="729"/>
      <c r="AV42" s="729"/>
      <c r="AW42" s="729"/>
      <c r="AX42" s="729"/>
      <c r="AY42" s="730"/>
      <c r="AZ42" s="731">
        <v>1134390</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343</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3191447</v>
      </c>
      <c r="CS42" s="691"/>
      <c r="CT42" s="691"/>
      <c r="CU42" s="691"/>
      <c r="CV42" s="691"/>
      <c r="CW42" s="691"/>
      <c r="CX42" s="691"/>
      <c r="CY42" s="692"/>
      <c r="CZ42" s="664">
        <v>16.100000000000001</v>
      </c>
      <c r="DA42" s="689"/>
      <c r="DB42" s="689"/>
      <c r="DC42" s="693"/>
      <c r="DD42" s="668">
        <v>1073993</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356</v>
      </c>
      <c r="CD43" s="656" t="s">
        <v>357</v>
      </c>
      <c r="CE43" s="657"/>
      <c r="CF43" s="657"/>
      <c r="CG43" s="657"/>
      <c r="CH43" s="657"/>
      <c r="CI43" s="657"/>
      <c r="CJ43" s="657"/>
      <c r="CK43" s="657"/>
      <c r="CL43" s="657"/>
      <c r="CM43" s="657"/>
      <c r="CN43" s="657"/>
      <c r="CO43" s="657"/>
      <c r="CP43" s="657"/>
      <c r="CQ43" s="658"/>
      <c r="CR43" s="659">
        <v>136079</v>
      </c>
      <c r="CS43" s="691"/>
      <c r="CT43" s="691"/>
      <c r="CU43" s="691"/>
      <c r="CV43" s="691"/>
      <c r="CW43" s="691"/>
      <c r="CX43" s="691"/>
      <c r="CY43" s="692"/>
      <c r="CZ43" s="664">
        <v>0.7</v>
      </c>
      <c r="DA43" s="689"/>
      <c r="DB43" s="689"/>
      <c r="DC43" s="693"/>
      <c r="DD43" s="668">
        <v>136079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305</v>
      </c>
      <c r="CE44" s="696"/>
      <c r="CF44" s="656" t="s">
        <v>359</v>
      </c>
      <c r="CG44" s="657"/>
      <c r="CH44" s="657"/>
      <c r="CI44" s="657"/>
      <c r="CJ44" s="657"/>
      <c r="CK44" s="657"/>
      <c r="CL44" s="657"/>
      <c r="CM44" s="657"/>
      <c r="CN44" s="657"/>
      <c r="CO44" s="657"/>
      <c r="CP44" s="657"/>
      <c r="CQ44" s="658"/>
      <c r="CR44" s="659">
        <v>3191447</v>
      </c>
      <c r="CS44" s="660"/>
      <c r="CT44" s="660"/>
      <c r="CU44" s="660"/>
      <c r="CV44" s="660"/>
      <c r="CW44" s="660"/>
      <c r="CX44" s="660"/>
      <c r="CY44" s="661"/>
      <c r="CZ44" s="664">
        <v>16.100000000000001</v>
      </c>
      <c r="DA44" s="665"/>
      <c r="DB44" s="665"/>
      <c r="DC44" s="671"/>
      <c r="DD44" s="668">
        <v>1073993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2286932</v>
      </c>
      <c r="CS45" s="691"/>
      <c r="CT45" s="691"/>
      <c r="CU45" s="691"/>
      <c r="CV45" s="691"/>
      <c r="CW45" s="691"/>
      <c r="CX45" s="691"/>
      <c r="CY45" s="692"/>
      <c r="CZ45" s="664">
        <v>11.5</v>
      </c>
      <c r="DA45" s="689"/>
      <c r="DB45" s="689"/>
      <c r="DC45" s="693"/>
      <c r="DD45" s="668">
        <v>700511</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362</v>
      </c>
      <c r="CG46" s="657"/>
      <c r="CH46" s="657"/>
      <c r="CI46" s="657"/>
      <c r="CJ46" s="657"/>
      <c r="CK46" s="657"/>
      <c r="CL46" s="657"/>
      <c r="CM46" s="657"/>
      <c r="CN46" s="657"/>
      <c r="CO46" s="657"/>
      <c r="CP46" s="657"/>
      <c r="CQ46" s="658"/>
      <c r="CR46" s="659">
        <v>902515</v>
      </c>
      <c r="CS46" s="660"/>
      <c r="CT46" s="660"/>
      <c r="CU46" s="660"/>
      <c r="CV46" s="660"/>
      <c r="CW46" s="660"/>
      <c r="CX46" s="660"/>
      <c r="CY46" s="661"/>
      <c r="CZ46" s="664">
        <v>4.5</v>
      </c>
      <c r="DA46" s="665"/>
      <c r="DB46" s="665"/>
      <c r="DC46" s="671"/>
      <c r="DD46" s="668">
        <v>371482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363</v>
      </c>
      <c r="CG47" s="657"/>
      <c r="CH47" s="657"/>
      <c r="CI47" s="657"/>
      <c r="CJ47" s="657"/>
      <c r="CK47" s="657"/>
      <c r="CL47" s="657"/>
      <c r="CM47" s="657"/>
      <c r="CN47" s="657"/>
      <c r="CO47" s="657"/>
      <c r="CP47" s="657"/>
      <c r="CQ47" s="658"/>
      <c r="CR47" s="659" t="s">
        <v>130</v>
      </c>
      <c r="CS47" s="691"/>
      <c r="CT47" s="691"/>
      <c r="CU47" s="691"/>
      <c r="CV47" s="691"/>
      <c r="CW47" s="691"/>
      <c r="CX47" s="691"/>
      <c r="CY47" s="692"/>
      <c r="CZ47" s="664" t="s">
        <v>130</v>
      </c>
      <c r="DA47" s="689"/>
      <c r="DB47" s="689"/>
      <c r="DC47" s="693"/>
      <c r="DD47" s="668" t="s">
        <v>130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364</v>
      </c>
      <c r="CG48" s="657"/>
      <c r="CH48" s="657"/>
      <c r="CI48" s="657"/>
      <c r="CJ48" s="657"/>
      <c r="CK48" s="657"/>
      <c r="CL48" s="657"/>
      <c r="CM48" s="657"/>
      <c r="CN48" s="657"/>
      <c r="CO48" s="657"/>
      <c r="CP48" s="657"/>
      <c r="CQ48" s="658"/>
      <c r="CR48" s="659" t="s">
        <v>130</v>
      </c>
      <c r="CS48" s="660"/>
      <c r="CT48" s="660"/>
      <c r="CU48" s="660"/>
      <c r="CV48" s="660"/>
      <c r="CW48" s="660"/>
      <c r="CX48" s="660"/>
      <c r="CY48" s="661"/>
      <c r="CZ48" s="664" t="s">
        <v>130</v>
      </c>
      <c r="DA48" s="665"/>
      <c r="DB48" s="665"/>
      <c r="DC48" s="671"/>
      <c r="DD48" s="668" t="s">
        <v>130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365</v>
      </c>
      <c r="CE49" s="681"/>
      <c r="CF49" s="681"/>
      <c r="CG49" s="681"/>
      <c r="CH49" s="681"/>
      <c r="CI49" s="681"/>
      <c r="CJ49" s="681"/>
      <c r="CK49" s="681"/>
      <c r="CL49" s="681"/>
      <c r="CM49" s="681"/>
      <c r="CN49" s="681"/>
      <c r="CO49" s="681"/>
      <c r="CP49" s="681"/>
      <c r="CQ49" s="682"/>
      <c r="CR49" s="731">
        <v>19881887</v>
      </c>
      <c r="CS49" s="718"/>
      <c r="CT49" s="718"/>
      <c r="CU49" s="718"/>
      <c r="CV49" s="718"/>
      <c r="CW49" s="718"/>
      <c r="CX49" s="718"/>
      <c r="CY49" s="747"/>
      <c r="CZ49" s="739">
        <v>100</v>
      </c>
      <c r="DA49" s="748"/>
      <c r="DB49" s="748"/>
      <c r="DC49" s="749"/>
      <c r="DD49" s="750">
        <v>13008771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Mf+E424fltklaxt8+bEDV4IkbuInjqj8YW+jBrK6g5qZq3VnJ2DZqqOvOYbn35h0AsVxAQjsLbFW6TyT737vg==" saltValue="9fOh+ui/OSc6u9tSRrJJ1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388</v>
      </c>
      <c r="C7" s="786"/>
      <c r="D7" s="786"/>
      <c r="E7" s="786"/>
      <c r="F7" s="786"/>
      <c r="G7" s="786"/>
      <c r="H7" s="786"/>
      <c r="I7" s="786"/>
      <c r="J7" s="786"/>
      <c r="K7" s="786"/>
      <c r="L7" s="786"/>
      <c r="M7" s="786"/>
      <c r="N7" s="786"/>
      <c r="O7" s="786"/>
      <c r="P7" s="787"/>
      <c r="Q7" s="788">
        <v>20745</v>
      </c>
      <c r="R7" s="789"/>
      <c r="S7" s="789"/>
      <c r="T7" s="789"/>
      <c r="U7" s="789"/>
      <c r="V7" s="789">
        <v>19907</v>
      </c>
      <c r="W7" s="789"/>
      <c r="X7" s="789"/>
      <c r="Y7" s="789"/>
      <c r="Z7" s="789"/>
      <c r="AA7" s="789">
        <v>838</v>
      </c>
      <c r="AB7" s="789"/>
      <c r="AC7" s="789"/>
      <c r="AD7" s="789"/>
      <c r="AE7" s="790"/>
      <c r="AF7" s="791">
        <v>673</v>
      </c>
      <c r="AG7" s="792"/>
      <c r="AH7" s="792"/>
      <c r="AI7" s="792"/>
      <c r="AJ7" s="793"/>
      <c r="AK7" s="794" t="s">
        <v>607</v>
      </c>
      <c r="AL7" s="795"/>
      <c r="AM7" s="795"/>
      <c r="AN7" s="795"/>
      <c r="AO7" s="795"/>
      <c r="AP7" s="795">
        <v>19973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597</v>
      </c>
      <c r="BT7" s="783"/>
      <c r="BU7" s="783"/>
      <c r="BV7" s="783"/>
      <c r="BW7" s="783"/>
      <c r="BX7" s="783"/>
      <c r="BY7" s="783"/>
      <c r="BZ7" s="783"/>
      <c r="CA7" s="783"/>
      <c r="CB7" s="783"/>
      <c r="CC7" s="783"/>
      <c r="CD7" s="783"/>
      <c r="CE7" s="783"/>
      <c r="CF7" s="783"/>
      <c r="CG7" s="798"/>
      <c r="CH7" s="779">
        <v>17</v>
      </c>
      <c r="CI7" s="780"/>
      <c r="CJ7" s="780"/>
      <c r="CK7" s="780"/>
      <c r="CL7" s="781"/>
      <c r="CM7" s="779">
        <v>20</v>
      </c>
      <c r="CN7" s="780"/>
      <c r="CO7" s="780"/>
      <c r="CP7" s="780"/>
      <c r="CQ7" s="781"/>
      <c r="CR7" s="779">
        <v>5</v>
      </c>
      <c r="CS7" s="780"/>
      <c r="CT7" s="780"/>
      <c r="CU7" s="780"/>
      <c r="CV7" s="781"/>
      <c r="CW7" s="779">
        <v>0</v>
      </c>
      <c r="CX7" s="780"/>
      <c r="CY7" s="780"/>
      <c r="CZ7" s="780"/>
      <c r="DA7" s="781"/>
      <c r="DB7" s="779" t="s">
        <v>603</v>
      </c>
      <c r="DC7" s="780"/>
      <c r="DD7" s="780"/>
      <c r="DE7" s="780"/>
      <c r="DF7" s="781"/>
      <c r="DG7" s="779" t="s">
        <v>604</v>
      </c>
      <c r="DH7" s="780"/>
      <c r="DI7" s="780"/>
      <c r="DJ7" s="780"/>
      <c r="DK7" s="781"/>
      <c r="DL7" s="779" t="s">
        <v>604</v>
      </c>
      <c r="DM7" s="780"/>
      <c r="DN7" s="780"/>
      <c r="DO7" s="780"/>
      <c r="DP7" s="781"/>
      <c r="DQ7" s="779" t="s">
        <v>604</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389</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390</v>
      </c>
      <c r="B23" s="825" t="s">
        <v>391</v>
      </c>
      <c r="C23" s="826"/>
      <c r="D23" s="826"/>
      <c r="E23" s="826"/>
      <c r="F23" s="826"/>
      <c r="G23" s="826"/>
      <c r="H23" s="826"/>
      <c r="I23" s="826"/>
      <c r="J23" s="826"/>
      <c r="K23" s="826"/>
      <c r="L23" s="826"/>
      <c r="M23" s="826"/>
      <c r="N23" s="826"/>
      <c r="O23" s="826"/>
      <c r="P23" s="827"/>
      <c r="Q23" s="828">
        <v>20745</v>
      </c>
      <c r="R23" s="829"/>
      <c r="S23" s="829"/>
      <c r="T23" s="829"/>
      <c r="U23" s="829"/>
      <c r="V23" s="829">
        <v>19907</v>
      </c>
      <c r="W23" s="829"/>
      <c r="X23" s="829"/>
      <c r="Y23" s="829"/>
      <c r="Z23" s="829"/>
      <c r="AA23" s="829">
        <v>838</v>
      </c>
      <c r="AB23" s="829"/>
      <c r="AC23" s="829"/>
      <c r="AD23" s="829"/>
      <c r="AE23" s="830"/>
      <c r="AF23" s="831">
        <v>673</v>
      </c>
      <c r="AG23" s="829"/>
      <c r="AH23" s="829"/>
      <c r="AI23" s="829"/>
      <c r="AJ23" s="832"/>
      <c r="AK23" s="833"/>
      <c r="AL23" s="834"/>
      <c r="AM23" s="834"/>
      <c r="AN23" s="834"/>
      <c r="AO23" s="834"/>
      <c r="AP23" s="829">
        <v>19973</v>
      </c>
      <c r="AQ23" s="829"/>
      <c r="AR23" s="829"/>
      <c r="AS23" s="829"/>
      <c r="AT23" s="829"/>
      <c r="AU23" s="845"/>
      <c r="AV23" s="845"/>
      <c r="AW23" s="845"/>
      <c r="AX23" s="845"/>
      <c r="AY23" s="846"/>
      <c r="AZ23" s="847" t="s">
        <v>392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371</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403</v>
      </c>
      <c r="C28" s="786"/>
      <c r="D28" s="786"/>
      <c r="E28" s="786"/>
      <c r="F28" s="786"/>
      <c r="G28" s="786"/>
      <c r="H28" s="786"/>
      <c r="I28" s="786"/>
      <c r="J28" s="786"/>
      <c r="K28" s="786"/>
      <c r="L28" s="786"/>
      <c r="M28" s="786"/>
      <c r="N28" s="786"/>
      <c r="O28" s="786"/>
      <c r="P28" s="787"/>
      <c r="Q28" s="858">
        <v>4344</v>
      </c>
      <c r="R28" s="859"/>
      <c r="S28" s="859"/>
      <c r="T28" s="859"/>
      <c r="U28" s="859"/>
      <c r="V28" s="859">
        <v>4311</v>
      </c>
      <c r="W28" s="859"/>
      <c r="X28" s="859"/>
      <c r="Y28" s="859"/>
      <c r="Z28" s="859"/>
      <c r="AA28" s="859">
        <v>33</v>
      </c>
      <c r="AB28" s="859"/>
      <c r="AC28" s="859"/>
      <c r="AD28" s="859"/>
      <c r="AE28" s="860"/>
      <c r="AF28" s="861">
        <v>33</v>
      </c>
      <c r="AG28" s="859"/>
      <c r="AH28" s="859"/>
      <c r="AI28" s="859"/>
      <c r="AJ28" s="862"/>
      <c r="AK28" s="863">
        <v>311</v>
      </c>
      <c r="AL28" s="864"/>
      <c r="AM28" s="864"/>
      <c r="AN28" s="864"/>
      <c r="AO28" s="864"/>
      <c r="AP28" s="864" t="s">
        <v>609</v>
      </c>
      <c r="AQ28" s="864"/>
      <c r="AR28" s="864"/>
      <c r="AS28" s="864"/>
      <c r="AT28" s="864"/>
      <c r="AU28" s="864" t="s">
        <v>608</v>
      </c>
      <c r="AV28" s="864"/>
      <c r="AW28" s="864"/>
      <c r="AX28" s="864"/>
      <c r="AY28" s="864"/>
      <c r="AZ28" s="865" t="s">
        <v>607</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404</v>
      </c>
      <c r="C29" s="817"/>
      <c r="D29" s="817"/>
      <c r="E29" s="817"/>
      <c r="F29" s="817"/>
      <c r="G29" s="817"/>
      <c r="H29" s="817"/>
      <c r="I29" s="817"/>
      <c r="J29" s="817"/>
      <c r="K29" s="817"/>
      <c r="L29" s="817"/>
      <c r="M29" s="817"/>
      <c r="N29" s="817"/>
      <c r="O29" s="817"/>
      <c r="P29" s="818"/>
      <c r="Q29" s="819">
        <v>3663</v>
      </c>
      <c r="R29" s="820"/>
      <c r="S29" s="820"/>
      <c r="T29" s="820"/>
      <c r="U29" s="820"/>
      <c r="V29" s="820">
        <v>3583</v>
      </c>
      <c r="W29" s="820"/>
      <c r="X29" s="820"/>
      <c r="Y29" s="820"/>
      <c r="Z29" s="820"/>
      <c r="AA29" s="820">
        <v>80</v>
      </c>
      <c r="AB29" s="820"/>
      <c r="AC29" s="820"/>
      <c r="AD29" s="820"/>
      <c r="AE29" s="821"/>
      <c r="AF29" s="822">
        <v>80</v>
      </c>
      <c r="AG29" s="823"/>
      <c r="AH29" s="823"/>
      <c r="AI29" s="823"/>
      <c r="AJ29" s="824"/>
      <c r="AK29" s="870">
        <v>584</v>
      </c>
      <c r="AL29" s="866"/>
      <c r="AM29" s="866"/>
      <c r="AN29" s="866"/>
      <c r="AO29" s="866"/>
      <c r="AP29" s="866" t="s">
        <v>608</v>
      </c>
      <c r="AQ29" s="866"/>
      <c r="AR29" s="866"/>
      <c r="AS29" s="866"/>
      <c r="AT29" s="866"/>
      <c r="AU29" s="866" t="s">
        <v>610</v>
      </c>
      <c r="AV29" s="866"/>
      <c r="AW29" s="866"/>
      <c r="AX29" s="866"/>
      <c r="AY29" s="866"/>
      <c r="AZ29" s="867" t="s">
        <v>608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405</v>
      </c>
      <c r="C30" s="817"/>
      <c r="D30" s="817"/>
      <c r="E30" s="817"/>
      <c r="F30" s="817"/>
      <c r="G30" s="817"/>
      <c r="H30" s="817"/>
      <c r="I30" s="817"/>
      <c r="J30" s="817"/>
      <c r="K30" s="817"/>
      <c r="L30" s="817"/>
      <c r="M30" s="817"/>
      <c r="N30" s="817"/>
      <c r="O30" s="817"/>
      <c r="P30" s="818"/>
      <c r="Q30" s="819">
        <v>989</v>
      </c>
      <c r="R30" s="820"/>
      <c r="S30" s="820"/>
      <c r="T30" s="820"/>
      <c r="U30" s="820"/>
      <c r="V30" s="820">
        <v>978</v>
      </c>
      <c r="W30" s="820"/>
      <c r="X30" s="820"/>
      <c r="Y30" s="820"/>
      <c r="Z30" s="820"/>
      <c r="AA30" s="820">
        <v>11</v>
      </c>
      <c r="AB30" s="820"/>
      <c r="AC30" s="820"/>
      <c r="AD30" s="820"/>
      <c r="AE30" s="821"/>
      <c r="AF30" s="822">
        <v>11</v>
      </c>
      <c r="AG30" s="823"/>
      <c r="AH30" s="823"/>
      <c r="AI30" s="823"/>
      <c r="AJ30" s="824"/>
      <c r="AK30" s="870">
        <v>537</v>
      </c>
      <c r="AL30" s="866"/>
      <c r="AM30" s="866"/>
      <c r="AN30" s="866"/>
      <c r="AO30" s="866"/>
      <c r="AP30" s="866" t="s">
        <v>608</v>
      </c>
      <c r="AQ30" s="866"/>
      <c r="AR30" s="866"/>
      <c r="AS30" s="866"/>
      <c r="AT30" s="866"/>
      <c r="AU30" s="866" t="s">
        <v>609</v>
      </c>
      <c r="AV30" s="866"/>
      <c r="AW30" s="866"/>
      <c r="AX30" s="866"/>
      <c r="AY30" s="866"/>
      <c r="AZ30" s="867" t="s">
        <v>608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406</v>
      </c>
      <c r="C31" s="817"/>
      <c r="D31" s="817"/>
      <c r="E31" s="817"/>
      <c r="F31" s="817"/>
      <c r="G31" s="817"/>
      <c r="H31" s="817"/>
      <c r="I31" s="817"/>
      <c r="J31" s="817"/>
      <c r="K31" s="817"/>
      <c r="L31" s="817"/>
      <c r="M31" s="817"/>
      <c r="N31" s="817"/>
      <c r="O31" s="817"/>
      <c r="P31" s="818"/>
      <c r="Q31" s="819">
        <v>989</v>
      </c>
      <c r="R31" s="820"/>
      <c r="S31" s="820"/>
      <c r="T31" s="820"/>
      <c r="U31" s="820"/>
      <c r="V31" s="820">
        <v>948</v>
      </c>
      <c r="W31" s="820"/>
      <c r="X31" s="820"/>
      <c r="Y31" s="820"/>
      <c r="Z31" s="820"/>
      <c r="AA31" s="820">
        <v>40</v>
      </c>
      <c r="AB31" s="820"/>
      <c r="AC31" s="820"/>
      <c r="AD31" s="820"/>
      <c r="AE31" s="821"/>
      <c r="AF31" s="822">
        <v>750</v>
      </c>
      <c r="AG31" s="823"/>
      <c r="AH31" s="823"/>
      <c r="AI31" s="823"/>
      <c r="AJ31" s="824"/>
      <c r="AK31" s="870" t="s">
        <v>611</v>
      </c>
      <c r="AL31" s="866"/>
      <c r="AM31" s="866"/>
      <c r="AN31" s="866"/>
      <c r="AO31" s="866"/>
      <c r="AP31" s="866">
        <v>3401</v>
      </c>
      <c r="AQ31" s="866"/>
      <c r="AR31" s="866"/>
      <c r="AS31" s="866"/>
      <c r="AT31" s="866"/>
      <c r="AU31" s="866">
        <v>95</v>
      </c>
      <c r="AV31" s="866"/>
      <c r="AW31" s="866"/>
      <c r="AX31" s="866"/>
      <c r="AY31" s="866"/>
      <c r="AZ31" s="867" t="s">
        <v>608</v>
      </c>
      <c r="BA31" s="867"/>
      <c r="BB31" s="867"/>
      <c r="BC31" s="867"/>
      <c r="BD31" s="867"/>
      <c r="BE31" s="868" t="s">
        <v>407</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408</v>
      </c>
      <c r="C32" s="817"/>
      <c r="D32" s="817"/>
      <c r="E32" s="817"/>
      <c r="F32" s="817"/>
      <c r="G32" s="817"/>
      <c r="H32" s="817"/>
      <c r="I32" s="817"/>
      <c r="J32" s="817"/>
      <c r="K32" s="817"/>
      <c r="L32" s="817"/>
      <c r="M32" s="817"/>
      <c r="N32" s="817"/>
      <c r="O32" s="817"/>
      <c r="P32" s="818"/>
      <c r="Q32" s="819">
        <v>1298</v>
      </c>
      <c r="R32" s="820"/>
      <c r="S32" s="820"/>
      <c r="T32" s="820"/>
      <c r="U32" s="820"/>
      <c r="V32" s="820">
        <v>1279</v>
      </c>
      <c r="W32" s="820"/>
      <c r="X32" s="820"/>
      <c r="Y32" s="820"/>
      <c r="Z32" s="820"/>
      <c r="AA32" s="820">
        <v>19</v>
      </c>
      <c r="AB32" s="820"/>
      <c r="AC32" s="820"/>
      <c r="AD32" s="820"/>
      <c r="AE32" s="821"/>
      <c r="AF32" s="822">
        <v>279</v>
      </c>
      <c r="AG32" s="823"/>
      <c r="AH32" s="823"/>
      <c r="AI32" s="823"/>
      <c r="AJ32" s="824"/>
      <c r="AK32" s="870" t="s">
        <v>608</v>
      </c>
      <c r="AL32" s="866"/>
      <c r="AM32" s="866"/>
      <c r="AN32" s="866"/>
      <c r="AO32" s="866"/>
      <c r="AP32" s="866">
        <v>6269</v>
      </c>
      <c r="AQ32" s="866"/>
      <c r="AR32" s="866"/>
      <c r="AS32" s="866"/>
      <c r="AT32" s="866"/>
      <c r="AU32" s="866">
        <v>6119</v>
      </c>
      <c r="AV32" s="866"/>
      <c r="AW32" s="866"/>
      <c r="AX32" s="866"/>
      <c r="AY32" s="866"/>
      <c r="AZ32" s="867" t="s">
        <v>608</v>
      </c>
      <c r="BA32" s="867"/>
      <c r="BB32" s="867"/>
      <c r="BC32" s="867"/>
      <c r="BD32" s="867"/>
      <c r="BE32" s="868" t="s">
        <v>409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390</v>
      </c>
      <c r="B63" s="825" t="s">
        <v>411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1152</v>
      </c>
      <c r="AG63" s="880"/>
      <c r="AH63" s="880"/>
      <c r="AI63" s="880"/>
      <c r="AJ63" s="881"/>
      <c r="AK63" s="882"/>
      <c r="AL63" s="877"/>
      <c r="AM63" s="877"/>
      <c r="AN63" s="877"/>
      <c r="AO63" s="877"/>
      <c r="AP63" s="880">
        <v>9670</v>
      </c>
      <c r="AQ63" s="880"/>
      <c r="AR63" s="880"/>
      <c r="AS63" s="880"/>
      <c r="AT63" s="880"/>
      <c r="AU63" s="880">
        <v>6214</v>
      </c>
      <c r="AV63" s="880"/>
      <c r="AW63" s="880"/>
      <c r="AX63" s="880"/>
      <c r="AY63" s="880"/>
      <c r="AZ63" s="884"/>
      <c r="BA63" s="884"/>
      <c r="BB63" s="884"/>
      <c r="BC63" s="884"/>
      <c r="BD63" s="884"/>
      <c r="BE63" s="885"/>
      <c r="BF63" s="885"/>
      <c r="BG63" s="885"/>
      <c r="BH63" s="885"/>
      <c r="BI63" s="886"/>
      <c r="BJ63" s="887" t="s">
        <v>412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414</v>
      </c>
      <c r="B66" s="764"/>
      <c r="C66" s="764"/>
      <c r="D66" s="764"/>
      <c r="E66" s="764"/>
      <c r="F66" s="764"/>
      <c r="G66" s="764"/>
      <c r="H66" s="764"/>
      <c r="I66" s="764"/>
      <c r="J66" s="764"/>
      <c r="K66" s="764"/>
      <c r="L66" s="764"/>
      <c r="M66" s="764"/>
      <c r="N66" s="764"/>
      <c r="O66" s="764"/>
      <c r="P66" s="765"/>
      <c r="Q66" s="769" t="s">
        <v>395</v>
      </c>
      <c r="R66" s="770"/>
      <c r="S66" s="770"/>
      <c r="T66" s="770"/>
      <c r="U66" s="771"/>
      <c r="V66" s="769" t="s">
        <v>415</v>
      </c>
      <c r="W66" s="770"/>
      <c r="X66" s="770"/>
      <c r="Y66" s="770"/>
      <c r="Z66" s="771"/>
      <c r="AA66" s="769" t="s">
        <v>416</v>
      </c>
      <c r="AB66" s="770"/>
      <c r="AC66" s="770"/>
      <c r="AD66" s="770"/>
      <c r="AE66" s="771"/>
      <c r="AF66" s="890" t="s">
        <v>417</v>
      </c>
      <c r="AG66" s="851"/>
      <c r="AH66" s="851"/>
      <c r="AI66" s="851"/>
      <c r="AJ66" s="891"/>
      <c r="AK66" s="769" t="s">
        <v>418</v>
      </c>
      <c r="AL66" s="764"/>
      <c r="AM66" s="764"/>
      <c r="AN66" s="764"/>
      <c r="AO66" s="765"/>
      <c r="AP66" s="769" t="s">
        <v>419</v>
      </c>
      <c r="AQ66" s="770"/>
      <c r="AR66" s="770"/>
      <c r="AS66" s="770"/>
      <c r="AT66" s="771"/>
      <c r="AU66" s="769" t="s">
        <v>420</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588</v>
      </c>
      <c r="C68" s="906"/>
      <c r="D68" s="906"/>
      <c r="E68" s="906"/>
      <c r="F68" s="906"/>
      <c r="G68" s="906"/>
      <c r="H68" s="906"/>
      <c r="I68" s="906"/>
      <c r="J68" s="906"/>
      <c r="K68" s="906"/>
      <c r="L68" s="906"/>
      <c r="M68" s="906"/>
      <c r="N68" s="906"/>
      <c r="O68" s="906"/>
      <c r="P68" s="907"/>
      <c r="Q68" s="908">
        <v>495</v>
      </c>
      <c r="R68" s="902"/>
      <c r="S68" s="902"/>
      <c r="T68" s="902"/>
      <c r="U68" s="902"/>
      <c r="V68" s="902">
        <v>442</v>
      </c>
      <c r="W68" s="902"/>
      <c r="X68" s="902"/>
      <c r="Y68" s="902"/>
      <c r="Z68" s="902"/>
      <c r="AA68" s="902">
        <v>53</v>
      </c>
      <c r="AB68" s="902"/>
      <c r="AC68" s="902"/>
      <c r="AD68" s="902"/>
      <c r="AE68" s="902"/>
      <c r="AF68" s="902">
        <v>53</v>
      </c>
      <c r="AG68" s="902"/>
      <c r="AH68" s="902"/>
      <c r="AI68" s="902"/>
      <c r="AJ68" s="902"/>
      <c r="AK68" s="902" t="s">
        <v>604</v>
      </c>
      <c r="AL68" s="902"/>
      <c r="AM68" s="902"/>
      <c r="AN68" s="902"/>
      <c r="AO68" s="902"/>
      <c r="AP68" s="902" t="s">
        <v>604</v>
      </c>
      <c r="AQ68" s="902"/>
      <c r="AR68" s="902"/>
      <c r="AS68" s="902"/>
      <c r="AT68" s="902"/>
      <c r="AU68" s="902" t="s">
        <v>604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589</v>
      </c>
      <c r="C69" s="910"/>
      <c r="D69" s="910"/>
      <c r="E69" s="910"/>
      <c r="F69" s="910"/>
      <c r="G69" s="910"/>
      <c r="H69" s="910"/>
      <c r="I69" s="910"/>
      <c r="J69" s="910"/>
      <c r="K69" s="910"/>
      <c r="L69" s="910"/>
      <c r="M69" s="910"/>
      <c r="N69" s="910"/>
      <c r="O69" s="910"/>
      <c r="P69" s="911"/>
      <c r="Q69" s="912">
        <v>2299</v>
      </c>
      <c r="R69" s="866"/>
      <c r="S69" s="866"/>
      <c r="T69" s="866"/>
      <c r="U69" s="866"/>
      <c r="V69" s="866">
        <v>2043</v>
      </c>
      <c r="W69" s="866"/>
      <c r="X69" s="866"/>
      <c r="Y69" s="866"/>
      <c r="Z69" s="866"/>
      <c r="AA69" s="866">
        <v>256</v>
      </c>
      <c r="AB69" s="866"/>
      <c r="AC69" s="866"/>
      <c r="AD69" s="866"/>
      <c r="AE69" s="866"/>
      <c r="AF69" s="866">
        <v>195</v>
      </c>
      <c r="AG69" s="866"/>
      <c r="AH69" s="866"/>
      <c r="AI69" s="866"/>
      <c r="AJ69" s="866"/>
      <c r="AK69" s="866" t="s">
        <v>604</v>
      </c>
      <c r="AL69" s="866"/>
      <c r="AM69" s="866"/>
      <c r="AN69" s="866"/>
      <c r="AO69" s="866"/>
      <c r="AP69" s="866" t="s">
        <v>604</v>
      </c>
      <c r="AQ69" s="866"/>
      <c r="AR69" s="866"/>
      <c r="AS69" s="866"/>
      <c r="AT69" s="866"/>
      <c r="AU69" s="866" t="s">
        <v>604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590</v>
      </c>
      <c r="C70" s="910"/>
      <c r="D70" s="910"/>
      <c r="E70" s="910"/>
      <c r="F70" s="910"/>
      <c r="G70" s="910"/>
      <c r="H70" s="910"/>
      <c r="I70" s="910"/>
      <c r="J70" s="910"/>
      <c r="K70" s="910"/>
      <c r="L70" s="910"/>
      <c r="M70" s="910"/>
      <c r="N70" s="910"/>
      <c r="O70" s="910"/>
      <c r="P70" s="911"/>
      <c r="Q70" s="912">
        <v>16052</v>
      </c>
      <c r="R70" s="866"/>
      <c r="S70" s="866"/>
      <c r="T70" s="866"/>
      <c r="U70" s="866"/>
      <c r="V70" s="866">
        <v>16031</v>
      </c>
      <c r="W70" s="866"/>
      <c r="X70" s="866"/>
      <c r="Y70" s="866"/>
      <c r="Z70" s="866"/>
      <c r="AA70" s="866">
        <v>21</v>
      </c>
      <c r="AB70" s="866"/>
      <c r="AC70" s="866"/>
      <c r="AD70" s="866"/>
      <c r="AE70" s="866"/>
      <c r="AF70" s="866">
        <v>14</v>
      </c>
      <c r="AG70" s="866"/>
      <c r="AH70" s="866"/>
      <c r="AI70" s="866"/>
      <c r="AJ70" s="866"/>
      <c r="AK70" s="866">
        <v>113</v>
      </c>
      <c r="AL70" s="866"/>
      <c r="AM70" s="866"/>
      <c r="AN70" s="866"/>
      <c r="AO70" s="866"/>
      <c r="AP70" s="866" t="s">
        <v>604</v>
      </c>
      <c r="AQ70" s="866"/>
      <c r="AR70" s="866"/>
      <c r="AS70" s="866"/>
      <c r="AT70" s="866"/>
      <c r="AU70" s="866" t="s">
        <v>604</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591</v>
      </c>
      <c r="C71" s="910"/>
      <c r="D71" s="910"/>
      <c r="E71" s="910"/>
      <c r="F71" s="910"/>
      <c r="G71" s="910"/>
      <c r="H71" s="910"/>
      <c r="I71" s="910"/>
      <c r="J71" s="910"/>
      <c r="K71" s="910"/>
      <c r="L71" s="910"/>
      <c r="M71" s="910"/>
      <c r="N71" s="910"/>
      <c r="O71" s="910"/>
      <c r="P71" s="911"/>
      <c r="Q71" s="912">
        <v>88</v>
      </c>
      <c r="R71" s="866"/>
      <c r="S71" s="866"/>
      <c r="T71" s="866"/>
      <c r="U71" s="866"/>
      <c r="V71" s="866">
        <v>87</v>
      </c>
      <c r="W71" s="866"/>
      <c r="X71" s="866"/>
      <c r="Y71" s="866"/>
      <c r="Z71" s="866"/>
      <c r="AA71" s="866">
        <v>1</v>
      </c>
      <c r="AB71" s="866"/>
      <c r="AC71" s="866"/>
      <c r="AD71" s="866"/>
      <c r="AE71" s="866"/>
      <c r="AF71" s="866">
        <v>1</v>
      </c>
      <c r="AG71" s="866"/>
      <c r="AH71" s="866"/>
      <c r="AI71" s="866"/>
      <c r="AJ71" s="866"/>
      <c r="AK71" s="866">
        <v>8</v>
      </c>
      <c r="AL71" s="866"/>
      <c r="AM71" s="866"/>
      <c r="AN71" s="866"/>
      <c r="AO71" s="866"/>
      <c r="AP71" s="866" t="s">
        <v>604</v>
      </c>
      <c r="AQ71" s="866"/>
      <c r="AR71" s="866"/>
      <c r="AS71" s="866"/>
      <c r="AT71" s="866"/>
      <c r="AU71" s="866" t="s">
        <v>604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592</v>
      </c>
      <c r="C72" s="910"/>
      <c r="D72" s="910"/>
      <c r="E72" s="910"/>
      <c r="F72" s="910"/>
      <c r="G72" s="910"/>
      <c r="H72" s="910"/>
      <c r="I72" s="910"/>
      <c r="J72" s="910"/>
      <c r="K72" s="910"/>
      <c r="L72" s="910"/>
      <c r="M72" s="910"/>
      <c r="N72" s="910"/>
      <c r="O72" s="910"/>
      <c r="P72" s="911"/>
      <c r="Q72" s="912">
        <v>265</v>
      </c>
      <c r="R72" s="866"/>
      <c r="S72" s="866"/>
      <c r="T72" s="866"/>
      <c r="U72" s="866"/>
      <c r="V72" s="866">
        <v>211</v>
      </c>
      <c r="W72" s="866"/>
      <c r="X72" s="866"/>
      <c r="Y72" s="866"/>
      <c r="Z72" s="866"/>
      <c r="AA72" s="866">
        <v>54</v>
      </c>
      <c r="AB72" s="866"/>
      <c r="AC72" s="866"/>
      <c r="AD72" s="866"/>
      <c r="AE72" s="866"/>
      <c r="AF72" s="866">
        <v>44</v>
      </c>
      <c r="AG72" s="866"/>
      <c r="AH72" s="866"/>
      <c r="AI72" s="866"/>
      <c r="AJ72" s="866"/>
      <c r="AK72" s="866" t="s">
        <v>604</v>
      </c>
      <c r="AL72" s="866"/>
      <c r="AM72" s="866"/>
      <c r="AN72" s="866"/>
      <c r="AO72" s="866"/>
      <c r="AP72" s="866" t="s">
        <v>605</v>
      </c>
      <c r="AQ72" s="866"/>
      <c r="AR72" s="866"/>
      <c r="AS72" s="866"/>
      <c r="AT72" s="866"/>
      <c r="AU72" s="866" t="s">
        <v>604</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593</v>
      </c>
      <c r="C73" s="910"/>
      <c r="D73" s="910"/>
      <c r="E73" s="910"/>
      <c r="F73" s="910"/>
      <c r="G73" s="910"/>
      <c r="H73" s="910"/>
      <c r="I73" s="910"/>
      <c r="J73" s="910"/>
      <c r="K73" s="910"/>
      <c r="L73" s="910"/>
      <c r="M73" s="910"/>
      <c r="N73" s="910"/>
      <c r="O73" s="910"/>
      <c r="P73" s="911"/>
      <c r="Q73" s="912">
        <v>468</v>
      </c>
      <c r="R73" s="866"/>
      <c r="S73" s="866"/>
      <c r="T73" s="866"/>
      <c r="U73" s="866"/>
      <c r="V73" s="866">
        <v>242</v>
      </c>
      <c r="W73" s="866"/>
      <c r="X73" s="866"/>
      <c r="Y73" s="866"/>
      <c r="Z73" s="866"/>
      <c r="AA73" s="866">
        <v>226</v>
      </c>
      <c r="AB73" s="866"/>
      <c r="AC73" s="866"/>
      <c r="AD73" s="866"/>
      <c r="AE73" s="866"/>
      <c r="AF73" s="866">
        <v>226</v>
      </c>
      <c r="AG73" s="866"/>
      <c r="AH73" s="866"/>
      <c r="AI73" s="866"/>
      <c r="AJ73" s="866"/>
      <c r="AK73" s="866" t="s">
        <v>604</v>
      </c>
      <c r="AL73" s="866"/>
      <c r="AM73" s="866"/>
      <c r="AN73" s="866"/>
      <c r="AO73" s="866"/>
      <c r="AP73" s="866" t="s">
        <v>606</v>
      </c>
      <c r="AQ73" s="866"/>
      <c r="AR73" s="866"/>
      <c r="AS73" s="866"/>
      <c r="AT73" s="866"/>
      <c r="AU73" s="866" t="s">
        <v>604</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594</v>
      </c>
      <c r="C74" s="910"/>
      <c r="D74" s="910"/>
      <c r="E74" s="910"/>
      <c r="F74" s="910"/>
      <c r="G74" s="910"/>
      <c r="H74" s="910"/>
      <c r="I74" s="910"/>
      <c r="J74" s="910"/>
      <c r="K74" s="910"/>
      <c r="L74" s="910"/>
      <c r="M74" s="910"/>
      <c r="N74" s="910"/>
      <c r="O74" s="910"/>
      <c r="P74" s="911"/>
      <c r="Q74" s="912">
        <v>1041</v>
      </c>
      <c r="R74" s="866"/>
      <c r="S74" s="866"/>
      <c r="T74" s="866"/>
      <c r="U74" s="866"/>
      <c r="V74" s="866">
        <v>1037</v>
      </c>
      <c r="W74" s="866"/>
      <c r="X74" s="866"/>
      <c r="Y74" s="866"/>
      <c r="Z74" s="866"/>
      <c r="AA74" s="866">
        <v>4</v>
      </c>
      <c r="AB74" s="866"/>
      <c r="AC74" s="866"/>
      <c r="AD74" s="866"/>
      <c r="AE74" s="866"/>
      <c r="AF74" s="866">
        <v>4</v>
      </c>
      <c r="AG74" s="866"/>
      <c r="AH74" s="866"/>
      <c r="AI74" s="866"/>
      <c r="AJ74" s="866"/>
      <c r="AK74" s="866" t="s">
        <v>604</v>
      </c>
      <c r="AL74" s="866"/>
      <c r="AM74" s="866"/>
      <c r="AN74" s="866"/>
      <c r="AO74" s="866"/>
      <c r="AP74" s="866" t="s">
        <v>604</v>
      </c>
      <c r="AQ74" s="866"/>
      <c r="AR74" s="866"/>
      <c r="AS74" s="866"/>
      <c r="AT74" s="866"/>
      <c r="AU74" s="866" t="s">
        <v>604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595</v>
      </c>
      <c r="C75" s="910"/>
      <c r="D75" s="910"/>
      <c r="E75" s="910"/>
      <c r="F75" s="910"/>
      <c r="G75" s="910"/>
      <c r="H75" s="910"/>
      <c r="I75" s="910"/>
      <c r="J75" s="910"/>
      <c r="K75" s="910"/>
      <c r="L75" s="910"/>
      <c r="M75" s="910"/>
      <c r="N75" s="910"/>
      <c r="O75" s="910"/>
      <c r="P75" s="911"/>
      <c r="Q75" s="913">
        <v>368351</v>
      </c>
      <c r="R75" s="914"/>
      <c r="S75" s="914"/>
      <c r="T75" s="914"/>
      <c r="U75" s="870"/>
      <c r="V75" s="915">
        <v>355170</v>
      </c>
      <c r="W75" s="914"/>
      <c r="X75" s="914"/>
      <c r="Y75" s="914"/>
      <c r="Z75" s="870"/>
      <c r="AA75" s="915">
        <v>13181</v>
      </c>
      <c r="AB75" s="914"/>
      <c r="AC75" s="914"/>
      <c r="AD75" s="914"/>
      <c r="AE75" s="870"/>
      <c r="AF75" s="915">
        <v>13181</v>
      </c>
      <c r="AG75" s="914"/>
      <c r="AH75" s="914"/>
      <c r="AI75" s="914"/>
      <c r="AJ75" s="870"/>
      <c r="AK75" s="915">
        <v>2368</v>
      </c>
      <c r="AL75" s="914"/>
      <c r="AM75" s="914"/>
      <c r="AN75" s="914"/>
      <c r="AO75" s="870"/>
      <c r="AP75" s="915" t="s">
        <v>604</v>
      </c>
      <c r="AQ75" s="914"/>
      <c r="AR75" s="914"/>
      <c r="AS75" s="914"/>
      <c r="AT75" s="870"/>
      <c r="AU75" s="915" t="s">
        <v>604</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596</v>
      </c>
      <c r="C76" s="910"/>
      <c r="D76" s="910"/>
      <c r="E76" s="910"/>
      <c r="F76" s="910"/>
      <c r="G76" s="910"/>
      <c r="H76" s="910"/>
      <c r="I76" s="910"/>
      <c r="J76" s="910"/>
      <c r="K76" s="910"/>
      <c r="L76" s="910"/>
      <c r="M76" s="910"/>
      <c r="N76" s="910"/>
      <c r="O76" s="910"/>
      <c r="P76" s="911"/>
      <c r="Q76" s="913">
        <v>551</v>
      </c>
      <c r="R76" s="914"/>
      <c r="S76" s="914"/>
      <c r="T76" s="914"/>
      <c r="U76" s="870"/>
      <c r="V76" s="915">
        <v>368</v>
      </c>
      <c r="W76" s="914"/>
      <c r="X76" s="914"/>
      <c r="Y76" s="914"/>
      <c r="Z76" s="870"/>
      <c r="AA76" s="915">
        <v>183</v>
      </c>
      <c r="AB76" s="914"/>
      <c r="AC76" s="914"/>
      <c r="AD76" s="914"/>
      <c r="AE76" s="870"/>
      <c r="AF76" s="915">
        <v>10</v>
      </c>
      <c r="AG76" s="914"/>
      <c r="AH76" s="914"/>
      <c r="AI76" s="914"/>
      <c r="AJ76" s="870"/>
      <c r="AK76" s="915" t="s">
        <v>604</v>
      </c>
      <c r="AL76" s="914"/>
      <c r="AM76" s="914"/>
      <c r="AN76" s="914"/>
      <c r="AO76" s="870"/>
      <c r="AP76" s="915" t="s">
        <v>604</v>
      </c>
      <c r="AQ76" s="914"/>
      <c r="AR76" s="914"/>
      <c r="AS76" s="914"/>
      <c r="AT76" s="870"/>
      <c r="AU76" s="915" t="s">
        <v>604</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390</v>
      </c>
      <c r="B88" s="825" t="s">
        <v>421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13728</v>
      </c>
      <c r="AG88" s="880"/>
      <c r="AH88" s="880"/>
      <c r="AI88" s="880"/>
      <c r="AJ88" s="880"/>
      <c r="AK88" s="877"/>
      <c r="AL88" s="877"/>
      <c r="AM88" s="877"/>
      <c r="AN88" s="877"/>
      <c r="AO88" s="877"/>
      <c r="AP88" s="880" t="s">
        <v>608</v>
      </c>
      <c r="AQ88" s="880"/>
      <c r="AR88" s="880"/>
      <c r="AS88" s="880"/>
      <c r="AT88" s="880"/>
      <c r="AU88" s="880" t="s">
        <v>608</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825" t="s">
        <v>422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v>
      </c>
      <c r="CS102" s="888"/>
      <c r="CT102" s="888"/>
      <c r="CU102" s="888"/>
      <c r="CV102" s="927"/>
      <c r="CW102" s="926">
        <v>0</v>
      </c>
      <c r="CX102" s="888"/>
      <c r="CY102" s="888"/>
      <c r="CZ102" s="888"/>
      <c r="DA102" s="927"/>
      <c r="DB102" s="926" t="s">
        <v>608</v>
      </c>
      <c r="DC102" s="888"/>
      <c r="DD102" s="888"/>
      <c r="DE102" s="888"/>
      <c r="DF102" s="927"/>
      <c r="DG102" s="926" t="s">
        <v>608</v>
      </c>
      <c r="DH102" s="888"/>
      <c r="DI102" s="888"/>
      <c r="DJ102" s="888"/>
      <c r="DK102" s="927"/>
      <c r="DL102" s="926" t="s">
        <v>609</v>
      </c>
      <c r="DM102" s="888"/>
      <c r="DN102" s="888"/>
      <c r="DO102" s="888"/>
      <c r="DP102" s="927"/>
      <c r="DQ102" s="926" t="s">
        <v>612</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430</v>
      </c>
      <c r="AB109" s="929"/>
      <c r="AC109" s="929"/>
      <c r="AD109" s="929"/>
      <c r="AE109" s="930"/>
      <c r="AF109" s="928" t="s">
        <v>431</v>
      </c>
      <c r="AG109" s="929"/>
      <c r="AH109" s="929"/>
      <c r="AI109" s="929"/>
      <c r="AJ109" s="930"/>
      <c r="AK109" s="928" t="s">
        <v>308</v>
      </c>
      <c r="AL109" s="929"/>
      <c r="AM109" s="929"/>
      <c r="AN109" s="929"/>
      <c r="AO109" s="930"/>
      <c r="AP109" s="928" t="s">
        <v>432</v>
      </c>
      <c r="AQ109" s="929"/>
      <c r="AR109" s="929"/>
      <c r="AS109" s="929"/>
      <c r="AT109" s="931"/>
      <c r="AU109" s="948" t="s">
        <v>429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430</v>
      </c>
      <c r="BR109" s="929"/>
      <c r="BS109" s="929"/>
      <c r="BT109" s="929"/>
      <c r="BU109" s="930"/>
      <c r="BV109" s="928" t="s">
        <v>431</v>
      </c>
      <c r="BW109" s="929"/>
      <c r="BX109" s="929"/>
      <c r="BY109" s="929"/>
      <c r="BZ109" s="930"/>
      <c r="CA109" s="928" t="s">
        <v>308</v>
      </c>
      <c r="CB109" s="929"/>
      <c r="CC109" s="929"/>
      <c r="CD109" s="929"/>
      <c r="CE109" s="930"/>
      <c r="CF109" s="949" t="s">
        <v>432</v>
      </c>
      <c r="CG109" s="949"/>
      <c r="CH109" s="949"/>
      <c r="CI109" s="949"/>
      <c r="CJ109" s="949"/>
      <c r="CK109" s="928" t="s">
        <v>433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430</v>
      </c>
      <c r="DH109" s="929"/>
      <c r="DI109" s="929"/>
      <c r="DJ109" s="929"/>
      <c r="DK109" s="930"/>
      <c r="DL109" s="928" t="s">
        <v>431</v>
      </c>
      <c r="DM109" s="929"/>
      <c r="DN109" s="929"/>
      <c r="DO109" s="929"/>
      <c r="DP109" s="930"/>
      <c r="DQ109" s="928" t="s">
        <v>308</v>
      </c>
      <c r="DR109" s="929"/>
      <c r="DS109" s="929"/>
      <c r="DT109" s="929"/>
      <c r="DU109" s="930"/>
      <c r="DV109" s="928" t="s">
        <v>432</v>
      </c>
      <c r="DW109" s="929"/>
      <c r="DX109" s="929"/>
      <c r="DY109" s="929"/>
      <c r="DZ109" s="931"/>
    </row>
    <row r="110" spans="1:131" s="230" customFormat="1" ht="26.25" customHeight="1" x14ac:dyDescent="0.15">
      <c r="A110" s="932" t="s">
        <v>434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2044924</v>
      </c>
      <c r="AB110" s="936"/>
      <c r="AC110" s="936"/>
      <c r="AD110" s="936"/>
      <c r="AE110" s="937"/>
      <c r="AF110" s="938">
        <v>2018418</v>
      </c>
      <c r="AG110" s="936"/>
      <c r="AH110" s="936"/>
      <c r="AI110" s="936"/>
      <c r="AJ110" s="937"/>
      <c r="AK110" s="938">
        <v>1958346</v>
      </c>
      <c r="AL110" s="936"/>
      <c r="AM110" s="936"/>
      <c r="AN110" s="936"/>
      <c r="AO110" s="937"/>
      <c r="AP110" s="939">
        <v>20.399999999999999</v>
      </c>
      <c r="AQ110" s="940"/>
      <c r="AR110" s="940"/>
      <c r="AS110" s="940"/>
      <c r="AT110" s="941"/>
      <c r="AU110" s="942" t="s">
        <v>75</v>
      </c>
      <c r="AV110" s="943"/>
      <c r="AW110" s="943"/>
      <c r="AX110" s="943"/>
      <c r="AY110" s="943"/>
      <c r="AZ110" s="965" t="s">
        <v>435</v>
      </c>
      <c r="BA110" s="933"/>
      <c r="BB110" s="933"/>
      <c r="BC110" s="933"/>
      <c r="BD110" s="933"/>
      <c r="BE110" s="933"/>
      <c r="BF110" s="933"/>
      <c r="BG110" s="933"/>
      <c r="BH110" s="933"/>
      <c r="BI110" s="933"/>
      <c r="BJ110" s="933"/>
      <c r="BK110" s="933"/>
      <c r="BL110" s="933"/>
      <c r="BM110" s="933"/>
      <c r="BN110" s="933"/>
      <c r="BO110" s="933"/>
      <c r="BP110" s="934"/>
      <c r="BQ110" s="966">
        <v>19320681</v>
      </c>
      <c r="BR110" s="967"/>
      <c r="BS110" s="967"/>
      <c r="BT110" s="967"/>
      <c r="BU110" s="967"/>
      <c r="BV110" s="967">
        <v>20122955</v>
      </c>
      <c r="BW110" s="967"/>
      <c r="BX110" s="967"/>
      <c r="BY110" s="967"/>
      <c r="BZ110" s="967"/>
      <c r="CA110" s="967">
        <v>19973464</v>
      </c>
      <c r="CB110" s="967"/>
      <c r="CC110" s="967"/>
      <c r="CD110" s="967"/>
      <c r="CE110" s="967"/>
      <c r="CF110" s="980">
        <v>207.9</v>
      </c>
      <c r="CG110" s="981"/>
      <c r="CH110" s="981"/>
      <c r="CI110" s="981"/>
      <c r="CJ110" s="981"/>
      <c r="CK110" s="982" t="s">
        <v>436</v>
      </c>
      <c r="CL110" s="983"/>
      <c r="CM110" s="965" t="s">
        <v>437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438</v>
      </c>
      <c r="DH110" s="967"/>
      <c r="DI110" s="967"/>
      <c r="DJ110" s="967"/>
      <c r="DK110" s="967"/>
      <c r="DL110" s="967" t="s">
        <v>412</v>
      </c>
      <c r="DM110" s="967"/>
      <c r="DN110" s="967"/>
      <c r="DO110" s="967"/>
      <c r="DP110" s="967"/>
      <c r="DQ110" s="967" t="s">
        <v>439</v>
      </c>
      <c r="DR110" s="967"/>
      <c r="DS110" s="967"/>
      <c r="DT110" s="967"/>
      <c r="DU110" s="967"/>
      <c r="DV110" s="968" t="s">
        <v>440</v>
      </c>
      <c r="DW110" s="968"/>
      <c r="DX110" s="968"/>
      <c r="DY110" s="968"/>
      <c r="DZ110" s="969"/>
    </row>
    <row r="111" spans="1:131" s="230" customFormat="1" ht="26.25" customHeight="1" x14ac:dyDescent="0.15">
      <c r="A111" s="970" t="s">
        <v>441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440</v>
      </c>
      <c r="AB111" s="974"/>
      <c r="AC111" s="974"/>
      <c r="AD111" s="974"/>
      <c r="AE111" s="975"/>
      <c r="AF111" s="976" t="s">
        <v>442</v>
      </c>
      <c r="AG111" s="974"/>
      <c r="AH111" s="974"/>
      <c r="AI111" s="974"/>
      <c r="AJ111" s="975"/>
      <c r="AK111" s="976" t="s">
        <v>440</v>
      </c>
      <c r="AL111" s="974"/>
      <c r="AM111" s="974"/>
      <c r="AN111" s="974"/>
      <c r="AO111" s="975"/>
      <c r="AP111" s="977" t="s">
        <v>443</v>
      </c>
      <c r="AQ111" s="978"/>
      <c r="AR111" s="978"/>
      <c r="AS111" s="978"/>
      <c r="AT111" s="979"/>
      <c r="AU111" s="944"/>
      <c r="AV111" s="945"/>
      <c r="AW111" s="945"/>
      <c r="AX111" s="945"/>
      <c r="AY111" s="945"/>
      <c r="AZ111" s="958" t="s">
        <v>444</v>
      </c>
      <c r="BA111" s="959"/>
      <c r="BB111" s="959"/>
      <c r="BC111" s="959"/>
      <c r="BD111" s="959"/>
      <c r="BE111" s="959"/>
      <c r="BF111" s="959"/>
      <c r="BG111" s="959"/>
      <c r="BH111" s="959"/>
      <c r="BI111" s="959"/>
      <c r="BJ111" s="959"/>
      <c r="BK111" s="959"/>
      <c r="BL111" s="959"/>
      <c r="BM111" s="959"/>
      <c r="BN111" s="959"/>
      <c r="BO111" s="959"/>
      <c r="BP111" s="960"/>
      <c r="BQ111" s="961" t="s">
        <v>412</v>
      </c>
      <c r="BR111" s="962"/>
      <c r="BS111" s="962"/>
      <c r="BT111" s="962"/>
      <c r="BU111" s="962"/>
      <c r="BV111" s="962" t="s">
        <v>445</v>
      </c>
      <c r="BW111" s="962"/>
      <c r="BX111" s="962"/>
      <c r="BY111" s="962"/>
      <c r="BZ111" s="962"/>
      <c r="CA111" s="962" t="s">
        <v>446</v>
      </c>
      <c r="CB111" s="962"/>
      <c r="CC111" s="962"/>
      <c r="CD111" s="962"/>
      <c r="CE111" s="962"/>
      <c r="CF111" s="956" t="s">
        <v>412</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446</v>
      </c>
      <c r="DH111" s="962"/>
      <c r="DI111" s="962"/>
      <c r="DJ111" s="962"/>
      <c r="DK111" s="962"/>
      <c r="DL111" s="962" t="s">
        <v>445</v>
      </c>
      <c r="DM111" s="962"/>
      <c r="DN111" s="962"/>
      <c r="DO111" s="962"/>
      <c r="DP111" s="962"/>
      <c r="DQ111" s="962" t="s">
        <v>438</v>
      </c>
      <c r="DR111" s="962"/>
      <c r="DS111" s="962"/>
      <c r="DT111" s="962"/>
      <c r="DU111" s="962"/>
      <c r="DV111" s="963" t="s">
        <v>448</v>
      </c>
      <c r="DW111" s="963"/>
      <c r="DX111" s="963"/>
      <c r="DY111" s="963"/>
      <c r="DZ111" s="964"/>
    </row>
    <row r="112" spans="1:131" s="230" customFormat="1" ht="26.25" customHeight="1" x14ac:dyDescent="0.15">
      <c r="A112" s="988" t="s">
        <v>449</v>
      </c>
      <c r="B112" s="989"/>
      <c r="C112" s="959" t="s">
        <v>450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440</v>
      </c>
      <c r="AB112" s="995"/>
      <c r="AC112" s="995"/>
      <c r="AD112" s="995"/>
      <c r="AE112" s="996"/>
      <c r="AF112" s="997" t="s">
        <v>442</v>
      </c>
      <c r="AG112" s="995"/>
      <c r="AH112" s="995"/>
      <c r="AI112" s="995"/>
      <c r="AJ112" s="996"/>
      <c r="AK112" s="997" t="s">
        <v>451</v>
      </c>
      <c r="AL112" s="995"/>
      <c r="AM112" s="995"/>
      <c r="AN112" s="995"/>
      <c r="AO112" s="996"/>
      <c r="AP112" s="998" t="s">
        <v>440</v>
      </c>
      <c r="AQ112" s="999"/>
      <c r="AR112" s="999"/>
      <c r="AS112" s="999"/>
      <c r="AT112" s="1000"/>
      <c r="AU112" s="944"/>
      <c r="AV112" s="945"/>
      <c r="AW112" s="945"/>
      <c r="AX112" s="945"/>
      <c r="AY112" s="945"/>
      <c r="AZ112" s="958" t="s">
        <v>452</v>
      </c>
      <c r="BA112" s="959"/>
      <c r="BB112" s="959"/>
      <c r="BC112" s="959"/>
      <c r="BD112" s="959"/>
      <c r="BE112" s="959"/>
      <c r="BF112" s="959"/>
      <c r="BG112" s="959"/>
      <c r="BH112" s="959"/>
      <c r="BI112" s="959"/>
      <c r="BJ112" s="959"/>
      <c r="BK112" s="959"/>
      <c r="BL112" s="959"/>
      <c r="BM112" s="959"/>
      <c r="BN112" s="959"/>
      <c r="BO112" s="959"/>
      <c r="BP112" s="960"/>
      <c r="BQ112" s="961">
        <v>7535687</v>
      </c>
      <c r="BR112" s="962"/>
      <c r="BS112" s="962"/>
      <c r="BT112" s="962"/>
      <c r="BU112" s="962"/>
      <c r="BV112" s="962">
        <v>6917667</v>
      </c>
      <c r="BW112" s="962"/>
      <c r="BX112" s="962"/>
      <c r="BY112" s="962"/>
      <c r="BZ112" s="962"/>
      <c r="CA112" s="962">
        <v>6214056</v>
      </c>
      <c r="CB112" s="962"/>
      <c r="CC112" s="962"/>
      <c r="CD112" s="962"/>
      <c r="CE112" s="962"/>
      <c r="CF112" s="956">
        <v>64.7</v>
      </c>
      <c r="CG112" s="957"/>
      <c r="CH112" s="957"/>
      <c r="CI112" s="957"/>
      <c r="CJ112" s="957"/>
      <c r="CK112" s="984"/>
      <c r="CL112" s="985"/>
      <c r="CM112" s="958" t="s">
        <v>453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439</v>
      </c>
      <c r="DH112" s="962"/>
      <c r="DI112" s="962"/>
      <c r="DJ112" s="962"/>
      <c r="DK112" s="962"/>
      <c r="DL112" s="962" t="s">
        <v>454</v>
      </c>
      <c r="DM112" s="962"/>
      <c r="DN112" s="962"/>
      <c r="DO112" s="962"/>
      <c r="DP112" s="962"/>
      <c r="DQ112" s="962" t="s">
        <v>455</v>
      </c>
      <c r="DR112" s="962"/>
      <c r="DS112" s="962"/>
      <c r="DT112" s="962"/>
      <c r="DU112" s="962"/>
      <c r="DV112" s="963" t="s">
        <v>440</v>
      </c>
      <c r="DW112" s="963"/>
      <c r="DX112" s="963"/>
      <c r="DY112" s="963"/>
      <c r="DZ112" s="964"/>
    </row>
    <row r="113" spans="1:130" s="230" customFormat="1" ht="26.25" customHeight="1" x14ac:dyDescent="0.15">
      <c r="A113" s="990"/>
      <c r="B113" s="991"/>
      <c r="C113" s="959" t="s">
        <v>456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793121</v>
      </c>
      <c r="AB113" s="974"/>
      <c r="AC113" s="974"/>
      <c r="AD113" s="974"/>
      <c r="AE113" s="975"/>
      <c r="AF113" s="976">
        <v>799331</v>
      </c>
      <c r="AG113" s="974"/>
      <c r="AH113" s="974"/>
      <c r="AI113" s="974"/>
      <c r="AJ113" s="975"/>
      <c r="AK113" s="976">
        <v>732808</v>
      </c>
      <c r="AL113" s="974"/>
      <c r="AM113" s="974"/>
      <c r="AN113" s="974"/>
      <c r="AO113" s="975"/>
      <c r="AP113" s="977">
        <v>7.6</v>
      </c>
      <c r="AQ113" s="978"/>
      <c r="AR113" s="978"/>
      <c r="AS113" s="978"/>
      <c r="AT113" s="979"/>
      <c r="AU113" s="944"/>
      <c r="AV113" s="945"/>
      <c r="AW113" s="945"/>
      <c r="AX113" s="945"/>
      <c r="AY113" s="945"/>
      <c r="AZ113" s="958" t="s">
        <v>457</v>
      </c>
      <c r="BA113" s="959"/>
      <c r="BB113" s="959"/>
      <c r="BC113" s="959"/>
      <c r="BD113" s="959"/>
      <c r="BE113" s="959"/>
      <c r="BF113" s="959"/>
      <c r="BG113" s="959"/>
      <c r="BH113" s="959"/>
      <c r="BI113" s="959"/>
      <c r="BJ113" s="959"/>
      <c r="BK113" s="959"/>
      <c r="BL113" s="959"/>
      <c r="BM113" s="959"/>
      <c r="BN113" s="959"/>
      <c r="BO113" s="959"/>
      <c r="BP113" s="960"/>
      <c r="BQ113" s="961" t="s">
        <v>443</v>
      </c>
      <c r="BR113" s="962"/>
      <c r="BS113" s="962"/>
      <c r="BT113" s="962"/>
      <c r="BU113" s="962"/>
      <c r="BV113" s="962" t="s">
        <v>458</v>
      </c>
      <c r="BW113" s="962"/>
      <c r="BX113" s="962"/>
      <c r="BY113" s="962"/>
      <c r="BZ113" s="962"/>
      <c r="CA113" s="962" t="s">
        <v>412</v>
      </c>
      <c r="CB113" s="962"/>
      <c r="CC113" s="962"/>
      <c r="CD113" s="962"/>
      <c r="CE113" s="962"/>
      <c r="CF113" s="956" t="s">
        <v>455</v>
      </c>
      <c r="CG113" s="957"/>
      <c r="CH113" s="957"/>
      <c r="CI113" s="957"/>
      <c r="CJ113" s="957"/>
      <c r="CK113" s="984"/>
      <c r="CL113" s="985"/>
      <c r="CM113" s="958" t="s">
        <v>459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443</v>
      </c>
      <c r="DH113" s="995"/>
      <c r="DI113" s="995"/>
      <c r="DJ113" s="995"/>
      <c r="DK113" s="996"/>
      <c r="DL113" s="997" t="s">
        <v>443</v>
      </c>
      <c r="DM113" s="995"/>
      <c r="DN113" s="995"/>
      <c r="DO113" s="995"/>
      <c r="DP113" s="996"/>
      <c r="DQ113" s="997" t="s">
        <v>440</v>
      </c>
      <c r="DR113" s="995"/>
      <c r="DS113" s="995"/>
      <c r="DT113" s="995"/>
      <c r="DU113" s="996"/>
      <c r="DV113" s="998" t="s">
        <v>451</v>
      </c>
      <c r="DW113" s="999"/>
      <c r="DX113" s="999"/>
      <c r="DY113" s="999"/>
      <c r="DZ113" s="1000"/>
    </row>
    <row r="114" spans="1:130" s="230" customFormat="1" ht="26.25" customHeight="1" x14ac:dyDescent="0.15">
      <c r="A114" s="990"/>
      <c r="B114" s="991"/>
      <c r="C114" s="959" t="s">
        <v>460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451</v>
      </c>
      <c r="AB114" s="995"/>
      <c r="AC114" s="995"/>
      <c r="AD114" s="995"/>
      <c r="AE114" s="996"/>
      <c r="AF114" s="997" t="s">
        <v>448</v>
      </c>
      <c r="AG114" s="995"/>
      <c r="AH114" s="995"/>
      <c r="AI114" s="995"/>
      <c r="AJ114" s="996"/>
      <c r="AK114" s="997" t="s">
        <v>443</v>
      </c>
      <c r="AL114" s="995"/>
      <c r="AM114" s="995"/>
      <c r="AN114" s="995"/>
      <c r="AO114" s="996"/>
      <c r="AP114" s="998" t="s">
        <v>446</v>
      </c>
      <c r="AQ114" s="999"/>
      <c r="AR114" s="999"/>
      <c r="AS114" s="999"/>
      <c r="AT114" s="1000"/>
      <c r="AU114" s="944"/>
      <c r="AV114" s="945"/>
      <c r="AW114" s="945"/>
      <c r="AX114" s="945"/>
      <c r="AY114" s="945"/>
      <c r="AZ114" s="958" t="s">
        <v>461</v>
      </c>
      <c r="BA114" s="959"/>
      <c r="BB114" s="959"/>
      <c r="BC114" s="959"/>
      <c r="BD114" s="959"/>
      <c r="BE114" s="959"/>
      <c r="BF114" s="959"/>
      <c r="BG114" s="959"/>
      <c r="BH114" s="959"/>
      <c r="BI114" s="959"/>
      <c r="BJ114" s="959"/>
      <c r="BK114" s="959"/>
      <c r="BL114" s="959"/>
      <c r="BM114" s="959"/>
      <c r="BN114" s="959"/>
      <c r="BO114" s="959"/>
      <c r="BP114" s="960"/>
      <c r="BQ114" s="961">
        <v>2152500</v>
      </c>
      <c r="BR114" s="962"/>
      <c r="BS114" s="962"/>
      <c r="BT114" s="962"/>
      <c r="BU114" s="962"/>
      <c r="BV114" s="962">
        <v>2114835</v>
      </c>
      <c r="BW114" s="962"/>
      <c r="BX114" s="962"/>
      <c r="BY114" s="962"/>
      <c r="BZ114" s="962"/>
      <c r="CA114" s="962">
        <v>2115638</v>
      </c>
      <c r="CB114" s="962"/>
      <c r="CC114" s="962"/>
      <c r="CD114" s="962"/>
      <c r="CE114" s="962"/>
      <c r="CF114" s="956">
        <v>22</v>
      </c>
      <c r="CG114" s="957"/>
      <c r="CH114" s="957"/>
      <c r="CI114" s="957"/>
      <c r="CJ114" s="957"/>
      <c r="CK114" s="984"/>
      <c r="CL114" s="985"/>
      <c r="CM114" s="958" t="s">
        <v>462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451</v>
      </c>
      <c r="DH114" s="995"/>
      <c r="DI114" s="995"/>
      <c r="DJ114" s="995"/>
      <c r="DK114" s="996"/>
      <c r="DL114" s="997" t="s">
        <v>440</v>
      </c>
      <c r="DM114" s="995"/>
      <c r="DN114" s="995"/>
      <c r="DO114" s="995"/>
      <c r="DP114" s="996"/>
      <c r="DQ114" s="997" t="s">
        <v>440</v>
      </c>
      <c r="DR114" s="995"/>
      <c r="DS114" s="995"/>
      <c r="DT114" s="995"/>
      <c r="DU114" s="996"/>
      <c r="DV114" s="998" t="s">
        <v>440</v>
      </c>
      <c r="DW114" s="999"/>
      <c r="DX114" s="999"/>
      <c r="DY114" s="999"/>
      <c r="DZ114" s="1000"/>
    </row>
    <row r="115" spans="1:130" s="230" customFormat="1" ht="26.25" customHeight="1" x14ac:dyDescent="0.15">
      <c r="A115" s="990"/>
      <c r="B115" s="991"/>
      <c r="C115" s="959" t="s">
        <v>463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440</v>
      </c>
      <c r="AB115" s="974"/>
      <c r="AC115" s="974"/>
      <c r="AD115" s="974"/>
      <c r="AE115" s="975"/>
      <c r="AF115" s="976" t="s">
        <v>440</v>
      </c>
      <c r="AG115" s="974"/>
      <c r="AH115" s="974"/>
      <c r="AI115" s="974"/>
      <c r="AJ115" s="975"/>
      <c r="AK115" s="976" t="s">
        <v>443</v>
      </c>
      <c r="AL115" s="974"/>
      <c r="AM115" s="974"/>
      <c r="AN115" s="974"/>
      <c r="AO115" s="975"/>
      <c r="AP115" s="977" t="s">
        <v>440</v>
      </c>
      <c r="AQ115" s="978"/>
      <c r="AR115" s="978"/>
      <c r="AS115" s="978"/>
      <c r="AT115" s="979"/>
      <c r="AU115" s="944"/>
      <c r="AV115" s="945"/>
      <c r="AW115" s="945"/>
      <c r="AX115" s="945"/>
      <c r="AY115" s="945"/>
      <c r="AZ115" s="958" t="s">
        <v>464</v>
      </c>
      <c r="BA115" s="959"/>
      <c r="BB115" s="959"/>
      <c r="BC115" s="959"/>
      <c r="BD115" s="959"/>
      <c r="BE115" s="959"/>
      <c r="BF115" s="959"/>
      <c r="BG115" s="959"/>
      <c r="BH115" s="959"/>
      <c r="BI115" s="959"/>
      <c r="BJ115" s="959"/>
      <c r="BK115" s="959"/>
      <c r="BL115" s="959"/>
      <c r="BM115" s="959"/>
      <c r="BN115" s="959"/>
      <c r="BO115" s="959"/>
      <c r="BP115" s="960"/>
      <c r="BQ115" s="961" t="s">
        <v>440</v>
      </c>
      <c r="BR115" s="962"/>
      <c r="BS115" s="962"/>
      <c r="BT115" s="962"/>
      <c r="BU115" s="962"/>
      <c r="BV115" s="962" t="s">
        <v>465</v>
      </c>
      <c r="BW115" s="962"/>
      <c r="BX115" s="962"/>
      <c r="BY115" s="962"/>
      <c r="BZ115" s="962"/>
      <c r="CA115" s="962" t="s">
        <v>454</v>
      </c>
      <c r="CB115" s="962"/>
      <c r="CC115" s="962"/>
      <c r="CD115" s="962"/>
      <c r="CE115" s="962"/>
      <c r="CF115" s="956" t="s">
        <v>440</v>
      </c>
      <c r="CG115" s="957"/>
      <c r="CH115" s="957"/>
      <c r="CI115" s="957"/>
      <c r="CJ115" s="957"/>
      <c r="CK115" s="984"/>
      <c r="CL115" s="985"/>
      <c r="CM115" s="958" t="s">
        <v>466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440</v>
      </c>
      <c r="DH115" s="995"/>
      <c r="DI115" s="995"/>
      <c r="DJ115" s="995"/>
      <c r="DK115" s="996"/>
      <c r="DL115" s="997" t="s">
        <v>442</v>
      </c>
      <c r="DM115" s="995"/>
      <c r="DN115" s="995"/>
      <c r="DO115" s="995"/>
      <c r="DP115" s="996"/>
      <c r="DQ115" s="997" t="s">
        <v>439</v>
      </c>
      <c r="DR115" s="995"/>
      <c r="DS115" s="995"/>
      <c r="DT115" s="995"/>
      <c r="DU115" s="996"/>
      <c r="DV115" s="998" t="s">
        <v>455</v>
      </c>
      <c r="DW115" s="999"/>
      <c r="DX115" s="999"/>
      <c r="DY115" s="999"/>
      <c r="DZ115" s="1000"/>
    </row>
    <row r="116" spans="1:130" s="230" customFormat="1" ht="26.25" customHeight="1" x14ac:dyDescent="0.15">
      <c r="A116" s="992"/>
      <c r="B116" s="993"/>
      <c r="C116" s="1001" t="s">
        <v>467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448</v>
      </c>
      <c r="AB116" s="995"/>
      <c r="AC116" s="995"/>
      <c r="AD116" s="995"/>
      <c r="AE116" s="996"/>
      <c r="AF116" s="997" t="s">
        <v>451</v>
      </c>
      <c r="AG116" s="995"/>
      <c r="AH116" s="995"/>
      <c r="AI116" s="995"/>
      <c r="AJ116" s="996"/>
      <c r="AK116" s="997" t="s">
        <v>439</v>
      </c>
      <c r="AL116" s="995"/>
      <c r="AM116" s="995"/>
      <c r="AN116" s="995"/>
      <c r="AO116" s="996"/>
      <c r="AP116" s="998" t="s">
        <v>448</v>
      </c>
      <c r="AQ116" s="999"/>
      <c r="AR116" s="999"/>
      <c r="AS116" s="999"/>
      <c r="AT116" s="1000"/>
      <c r="AU116" s="944"/>
      <c r="AV116" s="945"/>
      <c r="AW116" s="945"/>
      <c r="AX116" s="945"/>
      <c r="AY116" s="945"/>
      <c r="AZ116" s="1003" t="s">
        <v>468</v>
      </c>
      <c r="BA116" s="1004"/>
      <c r="BB116" s="1004"/>
      <c r="BC116" s="1004"/>
      <c r="BD116" s="1004"/>
      <c r="BE116" s="1004"/>
      <c r="BF116" s="1004"/>
      <c r="BG116" s="1004"/>
      <c r="BH116" s="1004"/>
      <c r="BI116" s="1004"/>
      <c r="BJ116" s="1004"/>
      <c r="BK116" s="1004"/>
      <c r="BL116" s="1004"/>
      <c r="BM116" s="1004"/>
      <c r="BN116" s="1004"/>
      <c r="BO116" s="1004"/>
      <c r="BP116" s="1005"/>
      <c r="BQ116" s="961" t="s">
        <v>443</v>
      </c>
      <c r="BR116" s="962"/>
      <c r="BS116" s="962"/>
      <c r="BT116" s="962"/>
      <c r="BU116" s="962"/>
      <c r="BV116" s="962" t="s">
        <v>446</v>
      </c>
      <c r="BW116" s="962"/>
      <c r="BX116" s="962"/>
      <c r="BY116" s="962"/>
      <c r="BZ116" s="962"/>
      <c r="CA116" s="962" t="s">
        <v>448</v>
      </c>
      <c r="CB116" s="962"/>
      <c r="CC116" s="962"/>
      <c r="CD116" s="962"/>
      <c r="CE116" s="962"/>
      <c r="CF116" s="956" t="s">
        <v>442</v>
      </c>
      <c r="CG116" s="957"/>
      <c r="CH116" s="957"/>
      <c r="CI116" s="957"/>
      <c r="CJ116" s="957"/>
      <c r="CK116" s="984"/>
      <c r="CL116" s="985"/>
      <c r="CM116" s="958" t="s">
        <v>469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455</v>
      </c>
      <c r="DH116" s="995"/>
      <c r="DI116" s="995"/>
      <c r="DJ116" s="995"/>
      <c r="DK116" s="996"/>
      <c r="DL116" s="997" t="s">
        <v>446</v>
      </c>
      <c r="DM116" s="995"/>
      <c r="DN116" s="995"/>
      <c r="DO116" s="995"/>
      <c r="DP116" s="996"/>
      <c r="DQ116" s="997" t="s">
        <v>446</v>
      </c>
      <c r="DR116" s="995"/>
      <c r="DS116" s="995"/>
      <c r="DT116" s="995"/>
      <c r="DU116" s="996"/>
      <c r="DV116" s="998" t="s">
        <v>455</v>
      </c>
      <c r="DW116" s="999"/>
      <c r="DX116" s="999"/>
      <c r="DY116" s="999"/>
      <c r="DZ116" s="1000"/>
    </row>
    <row r="117" spans="1:130" s="230" customFormat="1" ht="26.25" customHeight="1" x14ac:dyDescent="0.15">
      <c r="A117" s="948" t="s">
        <v>187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470</v>
      </c>
      <c r="Z117" s="930"/>
      <c r="AA117" s="1014">
        <v>2838045</v>
      </c>
      <c r="AB117" s="1015"/>
      <c r="AC117" s="1015"/>
      <c r="AD117" s="1015"/>
      <c r="AE117" s="1016"/>
      <c r="AF117" s="1017">
        <v>2817749</v>
      </c>
      <c r="AG117" s="1015"/>
      <c r="AH117" s="1015"/>
      <c r="AI117" s="1015"/>
      <c r="AJ117" s="1016"/>
      <c r="AK117" s="1017">
        <v>2691154</v>
      </c>
      <c r="AL117" s="1015"/>
      <c r="AM117" s="1015"/>
      <c r="AN117" s="1015"/>
      <c r="AO117" s="1016"/>
      <c r="AP117" s="1018"/>
      <c r="AQ117" s="1019"/>
      <c r="AR117" s="1019"/>
      <c r="AS117" s="1019"/>
      <c r="AT117" s="1020"/>
      <c r="AU117" s="944"/>
      <c r="AV117" s="945"/>
      <c r="AW117" s="945"/>
      <c r="AX117" s="945"/>
      <c r="AY117" s="945"/>
      <c r="AZ117" s="1010" t="s">
        <v>471</v>
      </c>
      <c r="BA117" s="1011"/>
      <c r="BB117" s="1011"/>
      <c r="BC117" s="1011"/>
      <c r="BD117" s="1011"/>
      <c r="BE117" s="1011"/>
      <c r="BF117" s="1011"/>
      <c r="BG117" s="1011"/>
      <c r="BH117" s="1011"/>
      <c r="BI117" s="1011"/>
      <c r="BJ117" s="1011"/>
      <c r="BK117" s="1011"/>
      <c r="BL117" s="1011"/>
      <c r="BM117" s="1011"/>
      <c r="BN117" s="1011"/>
      <c r="BO117" s="1011"/>
      <c r="BP117" s="1012"/>
      <c r="BQ117" s="961" t="s">
        <v>440</v>
      </c>
      <c r="BR117" s="962"/>
      <c r="BS117" s="962"/>
      <c r="BT117" s="962"/>
      <c r="BU117" s="962"/>
      <c r="BV117" s="962" t="s">
        <v>440</v>
      </c>
      <c r="BW117" s="962"/>
      <c r="BX117" s="962"/>
      <c r="BY117" s="962"/>
      <c r="BZ117" s="962"/>
      <c r="CA117" s="962" t="s">
        <v>451</v>
      </c>
      <c r="CB117" s="962"/>
      <c r="CC117" s="962"/>
      <c r="CD117" s="962"/>
      <c r="CE117" s="962"/>
      <c r="CF117" s="956" t="s">
        <v>440</v>
      </c>
      <c r="CG117" s="957"/>
      <c r="CH117" s="957"/>
      <c r="CI117" s="957"/>
      <c r="CJ117" s="957"/>
      <c r="CK117" s="984"/>
      <c r="CL117" s="985"/>
      <c r="CM117" s="958" t="s">
        <v>472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443</v>
      </c>
      <c r="DH117" s="995"/>
      <c r="DI117" s="995"/>
      <c r="DJ117" s="995"/>
      <c r="DK117" s="996"/>
      <c r="DL117" s="997" t="s">
        <v>440</v>
      </c>
      <c r="DM117" s="995"/>
      <c r="DN117" s="995"/>
      <c r="DO117" s="995"/>
      <c r="DP117" s="996"/>
      <c r="DQ117" s="997" t="s">
        <v>446</v>
      </c>
      <c r="DR117" s="995"/>
      <c r="DS117" s="995"/>
      <c r="DT117" s="995"/>
      <c r="DU117" s="996"/>
      <c r="DV117" s="998" t="s">
        <v>446</v>
      </c>
      <c r="DW117" s="999"/>
      <c r="DX117" s="999"/>
      <c r="DY117" s="999"/>
      <c r="DZ117" s="1000"/>
    </row>
    <row r="118" spans="1:130" s="230" customFormat="1" ht="26.25" customHeight="1" x14ac:dyDescent="0.15">
      <c r="A118" s="948" t="s">
        <v>433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430</v>
      </c>
      <c r="AB118" s="929"/>
      <c r="AC118" s="929"/>
      <c r="AD118" s="929"/>
      <c r="AE118" s="930"/>
      <c r="AF118" s="928" t="s">
        <v>431</v>
      </c>
      <c r="AG118" s="929"/>
      <c r="AH118" s="929"/>
      <c r="AI118" s="929"/>
      <c r="AJ118" s="930"/>
      <c r="AK118" s="928" t="s">
        <v>308</v>
      </c>
      <c r="AL118" s="929"/>
      <c r="AM118" s="929"/>
      <c r="AN118" s="929"/>
      <c r="AO118" s="930"/>
      <c r="AP118" s="1006" t="s">
        <v>432</v>
      </c>
      <c r="AQ118" s="1007"/>
      <c r="AR118" s="1007"/>
      <c r="AS118" s="1007"/>
      <c r="AT118" s="1008"/>
      <c r="AU118" s="944"/>
      <c r="AV118" s="945"/>
      <c r="AW118" s="945"/>
      <c r="AX118" s="945"/>
      <c r="AY118" s="945"/>
      <c r="AZ118" s="1009" t="s">
        <v>473</v>
      </c>
      <c r="BA118" s="1001"/>
      <c r="BB118" s="1001"/>
      <c r="BC118" s="1001"/>
      <c r="BD118" s="1001"/>
      <c r="BE118" s="1001"/>
      <c r="BF118" s="1001"/>
      <c r="BG118" s="1001"/>
      <c r="BH118" s="1001"/>
      <c r="BI118" s="1001"/>
      <c r="BJ118" s="1001"/>
      <c r="BK118" s="1001"/>
      <c r="BL118" s="1001"/>
      <c r="BM118" s="1001"/>
      <c r="BN118" s="1001"/>
      <c r="BO118" s="1001"/>
      <c r="BP118" s="1002"/>
      <c r="BQ118" s="1035" t="s">
        <v>455</v>
      </c>
      <c r="BR118" s="1036"/>
      <c r="BS118" s="1036"/>
      <c r="BT118" s="1036"/>
      <c r="BU118" s="1036"/>
      <c r="BV118" s="1036" t="s">
        <v>440</v>
      </c>
      <c r="BW118" s="1036"/>
      <c r="BX118" s="1036"/>
      <c r="BY118" s="1036"/>
      <c r="BZ118" s="1036"/>
      <c r="CA118" s="1036" t="s">
        <v>443</v>
      </c>
      <c r="CB118" s="1036"/>
      <c r="CC118" s="1036"/>
      <c r="CD118" s="1036"/>
      <c r="CE118" s="1036"/>
      <c r="CF118" s="956" t="s">
        <v>458</v>
      </c>
      <c r="CG118" s="957"/>
      <c r="CH118" s="957"/>
      <c r="CI118" s="957"/>
      <c r="CJ118" s="957"/>
      <c r="CK118" s="984"/>
      <c r="CL118" s="985"/>
      <c r="CM118" s="958" t="s">
        <v>474</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448</v>
      </c>
      <c r="DH118" s="995"/>
      <c r="DI118" s="995"/>
      <c r="DJ118" s="995"/>
      <c r="DK118" s="996"/>
      <c r="DL118" s="997" t="s">
        <v>446</v>
      </c>
      <c r="DM118" s="995"/>
      <c r="DN118" s="995"/>
      <c r="DO118" s="995"/>
      <c r="DP118" s="996"/>
      <c r="DQ118" s="997" t="s">
        <v>440</v>
      </c>
      <c r="DR118" s="995"/>
      <c r="DS118" s="995"/>
      <c r="DT118" s="995"/>
      <c r="DU118" s="996"/>
      <c r="DV118" s="998" t="s">
        <v>443</v>
      </c>
      <c r="DW118" s="999"/>
      <c r="DX118" s="999"/>
      <c r="DY118" s="999"/>
      <c r="DZ118" s="1000"/>
    </row>
    <row r="119" spans="1:130" s="230" customFormat="1" ht="26.25" customHeight="1" x14ac:dyDescent="0.15">
      <c r="A119" s="1092" t="s">
        <v>436</v>
      </c>
      <c r="B119" s="983"/>
      <c r="C119" s="965" t="s">
        <v>437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458</v>
      </c>
      <c r="AB119" s="936"/>
      <c r="AC119" s="936"/>
      <c r="AD119" s="936"/>
      <c r="AE119" s="937"/>
      <c r="AF119" s="938" t="s">
        <v>412</v>
      </c>
      <c r="AG119" s="936"/>
      <c r="AH119" s="936"/>
      <c r="AI119" s="936"/>
      <c r="AJ119" s="937"/>
      <c r="AK119" s="938" t="s">
        <v>440</v>
      </c>
      <c r="AL119" s="936"/>
      <c r="AM119" s="936"/>
      <c r="AN119" s="936"/>
      <c r="AO119" s="937"/>
      <c r="AP119" s="939" t="s">
        <v>440</v>
      </c>
      <c r="AQ119" s="940"/>
      <c r="AR119" s="940"/>
      <c r="AS119" s="940"/>
      <c r="AT119" s="941"/>
      <c r="AU119" s="946"/>
      <c r="AV119" s="947"/>
      <c r="AW119" s="947"/>
      <c r="AX119" s="947"/>
      <c r="AY119" s="947"/>
      <c r="AZ119" s="251" t="s">
        <v>187</v>
      </c>
      <c r="BA119" s="251"/>
      <c r="BB119" s="251"/>
      <c r="BC119" s="251"/>
      <c r="BD119" s="251"/>
      <c r="BE119" s="251"/>
      <c r="BF119" s="251"/>
      <c r="BG119" s="251"/>
      <c r="BH119" s="251"/>
      <c r="BI119" s="251"/>
      <c r="BJ119" s="251"/>
      <c r="BK119" s="251"/>
      <c r="BL119" s="251"/>
      <c r="BM119" s="251"/>
      <c r="BN119" s="251"/>
      <c r="BO119" s="1013" t="s">
        <v>475</v>
      </c>
      <c r="BP119" s="1041"/>
      <c r="BQ119" s="1035">
        <v>29008868</v>
      </c>
      <c r="BR119" s="1036"/>
      <c r="BS119" s="1036"/>
      <c r="BT119" s="1036"/>
      <c r="BU119" s="1036"/>
      <c r="BV119" s="1036">
        <v>29155457</v>
      </c>
      <c r="BW119" s="1036"/>
      <c r="BX119" s="1036"/>
      <c r="BY119" s="1036"/>
      <c r="BZ119" s="1036"/>
      <c r="CA119" s="1036">
        <v>28303158</v>
      </c>
      <c r="CB119" s="1036"/>
      <c r="CC119" s="1036"/>
      <c r="CD119" s="1036"/>
      <c r="CE119" s="1036"/>
      <c r="CF119" s="1037"/>
      <c r="CG119" s="1038"/>
      <c r="CH119" s="1038"/>
      <c r="CI119" s="1038"/>
      <c r="CJ119" s="1039"/>
      <c r="CK119" s="986"/>
      <c r="CL119" s="987"/>
      <c r="CM119" s="1009" t="s">
        <v>476</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442</v>
      </c>
      <c r="DH119" s="1022"/>
      <c r="DI119" s="1022"/>
      <c r="DJ119" s="1022"/>
      <c r="DK119" s="1023"/>
      <c r="DL119" s="1021" t="s">
        <v>458</v>
      </c>
      <c r="DM119" s="1022"/>
      <c r="DN119" s="1022"/>
      <c r="DO119" s="1022"/>
      <c r="DP119" s="1023"/>
      <c r="DQ119" s="1021" t="s">
        <v>455</v>
      </c>
      <c r="DR119" s="1022"/>
      <c r="DS119" s="1022"/>
      <c r="DT119" s="1022"/>
      <c r="DU119" s="1023"/>
      <c r="DV119" s="1024" t="s">
        <v>477</v>
      </c>
      <c r="DW119" s="1025"/>
      <c r="DX119" s="1025"/>
      <c r="DY119" s="1025"/>
      <c r="DZ119" s="1026"/>
    </row>
    <row r="120" spans="1:130" s="230" customFormat="1" ht="26.25" customHeight="1" x14ac:dyDescent="0.15">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451</v>
      </c>
      <c r="AB120" s="995"/>
      <c r="AC120" s="995"/>
      <c r="AD120" s="995"/>
      <c r="AE120" s="996"/>
      <c r="AF120" s="997" t="s">
        <v>439</v>
      </c>
      <c r="AG120" s="995"/>
      <c r="AH120" s="995"/>
      <c r="AI120" s="995"/>
      <c r="AJ120" s="996"/>
      <c r="AK120" s="997" t="s">
        <v>448</v>
      </c>
      <c r="AL120" s="995"/>
      <c r="AM120" s="995"/>
      <c r="AN120" s="995"/>
      <c r="AO120" s="996"/>
      <c r="AP120" s="998" t="s">
        <v>443</v>
      </c>
      <c r="AQ120" s="999"/>
      <c r="AR120" s="999"/>
      <c r="AS120" s="999"/>
      <c r="AT120" s="1000"/>
      <c r="AU120" s="1027" t="s">
        <v>478</v>
      </c>
      <c r="AV120" s="1028"/>
      <c r="AW120" s="1028"/>
      <c r="AX120" s="1028"/>
      <c r="AY120" s="1029"/>
      <c r="AZ120" s="965" t="s">
        <v>479</v>
      </c>
      <c r="BA120" s="933"/>
      <c r="BB120" s="933"/>
      <c r="BC120" s="933"/>
      <c r="BD120" s="933"/>
      <c r="BE120" s="933"/>
      <c r="BF120" s="933"/>
      <c r="BG120" s="933"/>
      <c r="BH120" s="933"/>
      <c r="BI120" s="933"/>
      <c r="BJ120" s="933"/>
      <c r="BK120" s="933"/>
      <c r="BL120" s="933"/>
      <c r="BM120" s="933"/>
      <c r="BN120" s="933"/>
      <c r="BO120" s="933"/>
      <c r="BP120" s="934"/>
      <c r="BQ120" s="966">
        <v>5802078</v>
      </c>
      <c r="BR120" s="967"/>
      <c r="BS120" s="967"/>
      <c r="BT120" s="967"/>
      <c r="BU120" s="967"/>
      <c r="BV120" s="967">
        <v>5804859</v>
      </c>
      <c r="BW120" s="967"/>
      <c r="BX120" s="967"/>
      <c r="BY120" s="967"/>
      <c r="BZ120" s="967"/>
      <c r="CA120" s="967">
        <v>5805887</v>
      </c>
      <c r="CB120" s="967"/>
      <c r="CC120" s="967"/>
      <c r="CD120" s="967"/>
      <c r="CE120" s="967"/>
      <c r="CF120" s="980">
        <v>60.4</v>
      </c>
      <c r="CG120" s="981"/>
      <c r="CH120" s="981"/>
      <c r="CI120" s="981"/>
      <c r="CJ120" s="981"/>
      <c r="CK120" s="1042" t="s">
        <v>480</v>
      </c>
      <c r="CL120" s="1043"/>
      <c r="CM120" s="1043"/>
      <c r="CN120" s="1043"/>
      <c r="CO120" s="1044"/>
      <c r="CP120" s="1050" t="s">
        <v>481</v>
      </c>
      <c r="CQ120" s="1051"/>
      <c r="CR120" s="1051"/>
      <c r="CS120" s="1051"/>
      <c r="CT120" s="1051"/>
      <c r="CU120" s="1051"/>
      <c r="CV120" s="1051"/>
      <c r="CW120" s="1051"/>
      <c r="CX120" s="1051"/>
      <c r="CY120" s="1051"/>
      <c r="CZ120" s="1051"/>
      <c r="DA120" s="1051"/>
      <c r="DB120" s="1051"/>
      <c r="DC120" s="1051"/>
      <c r="DD120" s="1051"/>
      <c r="DE120" s="1051"/>
      <c r="DF120" s="1052"/>
      <c r="DG120" s="966">
        <v>7429599</v>
      </c>
      <c r="DH120" s="967"/>
      <c r="DI120" s="967"/>
      <c r="DJ120" s="967"/>
      <c r="DK120" s="967"/>
      <c r="DL120" s="967">
        <v>6824395</v>
      </c>
      <c r="DM120" s="967"/>
      <c r="DN120" s="967"/>
      <c r="DO120" s="967"/>
      <c r="DP120" s="967"/>
      <c r="DQ120" s="967">
        <v>6118828</v>
      </c>
      <c r="DR120" s="967"/>
      <c r="DS120" s="967"/>
      <c r="DT120" s="967"/>
      <c r="DU120" s="967"/>
      <c r="DV120" s="968">
        <v>63.7</v>
      </c>
      <c r="DW120" s="968"/>
      <c r="DX120" s="968"/>
      <c r="DY120" s="968"/>
      <c r="DZ120" s="969"/>
    </row>
    <row r="121" spans="1:130" s="230" customFormat="1" ht="26.25" customHeight="1" x14ac:dyDescent="0.15">
      <c r="A121" s="1093"/>
      <c r="B121" s="985"/>
      <c r="C121" s="1010" t="s">
        <v>482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458</v>
      </c>
      <c r="AB121" s="995"/>
      <c r="AC121" s="995"/>
      <c r="AD121" s="995"/>
      <c r="AE121" s="996"/>
      <c r="AF121" s="997" t="s">
        <v>465</v>
      </c>
      <c r="AG121" s="995"/>
      <c r="AH121" s="995"/>
      <c r="AI121" s="995"/>
      <c r="AJ121" s="996"/>
      <c r="AK121" s="997" t="s">
        <v>477</v>
      </c>
      <c r="AL121" s="995"/>
      <c r="AM121" s="995"/>
      <c r="AN121" s="995"/>
      <c r="AO121" s="996"/>
      <c r="AP121" s="998" t="s">
        <v>446</v>
      </c>
      <c r="AQ121" s="999"/>
      <c r="AR121" s="999"/>
      <c r="AS121" s="999"/>
      <c r="AT121" s="1000"/>
      <c r="AU121" s="1030"/>
      <c r="AV121" s="1031"/>
      <c r="AW121" s="1031"/>
      <c r="AX121" s="1031"/>
      <c r="AY121" s="1032"/>
      <c r="AZ121" s="958" t="s">
        <v>483</v>
      </c>
      <c r="BA121" s="959"/>
      <c r="BB121" s="959"/>
      <c r="BC121" s="959"/>
      <c r="BD121" s="959"/>
      <c r="BE121" s="959"/>
      <c r="BF121" s="959"/>
      <c r="BG121" s="959"/>
      <c r="BH121" s="959"/>
      <c r="BI121" s="959"/>
      <c r="BJ121" s="959"/>
      <c r="BK121" s="959"/>
      <c r="BL121" s="959"/>
      <c r="BM121" s="959"/>
      <c r="BN121" s="959"/>
      <c r="BO121" s="959"/>
      <c r="BP121" s="960"/>
      <c r="BQ121" s="961">
        <v>396324</v>
      </c>
      <c r="BR121" s="962"/>
      <c r="BS121" s="962"/>
      <c r="BT121" s="962"/>
      <c r="BU121" s="962"/>
      <c r="BV121" s="962">
        <v>307821</v>
      </c>
      <c r="BW121" s="962"/>
      <c r="BX121" s="962"/>
      <c r="BY121" s="962"/>
      <c r="BZ121" s="962"/>
      <c r="CA121" s="962">
        <v>222040</v>
      </c>
      <c r="CB121" s="962"/>
      <c r="CC121" s="962"/>
      <c r="CD121" s="962"/>
      <c r="CE121" s="962"/>
      <c r="CF121" s="956">
        <v>2.2999999999999998</v>
      </c>
      <c r="CG121" s="957"/>
      <c r="CH121" s="957"/>
      <c r="CI121" s="957"/>
      <c r="CJ121" s="957"/>
      <c r="CK121" s="1045"/>
      <c r="CL121" s="1046"/>
      <c r="CM121" s="1046"/>
      <c r="CN121" s="1046"/>
      <c r="CO121" s="1047"/>
      <c r="CP121" s="1055" t="s">
        <v>406</v>
      </c>
      <c r="CQ121" s="1056"/>
      <c r="CR121" s="1056"/>
      <c r="CS121" s="1056"/>
      <c r="CT121" s="1056"/>
      <c r="CU121" s="1056"/>
      <c r="CV121" s="1056"/>
      <c r="CW121" s="1056"/>
      <c r="CX121" s="1056"/>
      <c r="CY121" s="1056"/>
      <c r="CZ121" s="1056"/>
      <c r="DA121" s="1056"/>
      <c r="DB121" s="1056"/>
      <c r="DC121" s="1056"/>
      <c r="DD121" s="1056"/>
      <c r="DE121" s="1056"/>
      <c r="DF121" s="1057"/>
      <c r="DG121" s="961">
        <v>106088</v>
      </c>
      <c r="DH121" s="962"/>
      <c r="DI121" s="962"/>
      <c r="DJ121" s="962"/>
      <c r="DK121" s="962"/>
      <c r="DL121" s="962">
        <v>93272</v>
      </c>
      <c r="DM121" s="962"/>
      <c r="DN121" s="962"/>
      <c r="DO121" s="962"/>
      <c r="DP121" s="962"/>
      <c r="DQ121" s="962">
        <v>95228</v>
      </c>
      <c r="DR121" s="962"/>
      <c r="DS121" s="962"/>
      <c r="DT121" s="962"/>
      <c r="DU121" s="962"/>
      <c r="DV121" s="963">
        <v>1</v>
      </c>
      <c r="DW121" s="963"/>
      <c r="DX121" s="963"/>
      <c r="DY121" s="963"/>
      <c r="DZ121" s="964"/>
    </row>
    <row r="122" spans="1:130" s="230" customFormat="1" ht="26.25" customHeight="1" x14ac:dyDescent="0.15">
      <c r="A122" s="1093"/>
      <c r="B122" s="985"/>
      <c r="C122" s="958" t="s">
        <v>462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451</v>
      </c>
      <c r="AB122" s="995"/>
      <c r="AC122" s="995"/>
      <c r="AD122" s="995"/>
      <c r="AE122" s="996"/>
      <c r="AF122" s="997" t="s">
        <v>440</v>
      </c>
      <c r="AG122" s="995"/>
      <c r="AH122" s="995"/>
      <c r="AI122" s="995"/>
      <c r="AJ122" s="996"/>
      <c r="AK122" s="997" t="s">
        <v>443</v>
      </c>
      <c r="AL122" s="995"/>
      <c r="AM122" s="995"/>
      <c r="AN122" s="995"/>
      <c r="AO122" s="996"/>
      <c r="AP122" s="998" t="s">
        <v>448</v>
      </c>
      <c r="AQ122" s="999"/>
      <c r="AR122" s="999"/>
      <c r="AS122" s="999"/>
      <c r="AT122" s="1000"/>
      <c r="AU122" s="1030"/>
      <c r="AV122" s="1031"/>
      <c r="AW122" s="1031"/>
      <c r="AX122" s="1031"/>
      <c r="AY122" s="1032"/>
      <c r="AZ122" s="1009" t="s">
        <v>484</v>
      </c>
      <c r="BA122" s="1001"/>
      <c r="BB122" s="1001"/>
      <c r="BC122" s="1001"/>
      <c r="BD122" s="1001"/>
      <c r="BE122" s="1001"/>
      <c r="BF122" s="1001"/>
      <c r="BG122" s="1001"/>
      <c r="BH122" s="1001"/>
      <c r="BI122" s="1001"/>
      <c r="BJ122" s="1001"/>
      <c r="BK122" s="1001"/>
      <c r="BL122" s="1001"/>
      <c r="BM122" s="1001"/>
      <c r="BN122" s="1001"/>
      <c r="BO122" s="1001"/>
      <c r="BP122" s="1002"/>
      <c r="BQ122" s="1035">
        <v>18527170</v>
      </c>
      <c r="BR122" s="1036"/>
      <c r="BS122" s="1036"/>
      <c r="BT122" s="1036"/>
      <c r="BU122" s="1036"/>
      <c r="BV122" s="1036">
        <v>17970177</v>
      </c>
      <c r="BW122" s="1036"/>
      <c r="BX122" s="1036"/>
      <c r="BY122" s="1036"/>
      <c r="BZ122" s="1036"/>
      <c r="CA122" s="1036">
        <v>17015509</v>
      </c>
      <c r="CB122" s="1036"/>
      <c r="CC122" s="1036"/>
      <c r="CD122" s="1036"/>
      <c r="CE122" s="1036"/>
      <c r="CF122" s="1053">
        <v>177.1</v>
      </c>
      <c r="CG122" s="1054"/>
      <c r="CH122" s="1054"/>
      <c r="CI122" s="1054"/>
      <c r="CJ122" s="1054"/>
      <c r="CK122" s="1045"/>
      <c r="CL122" s="1046"/>
      <c r="CM122" s="1046"/>
      <c r="CN122" s="1046"/>
      <c r="CO122" s="1047"/>
      <c r="CP122" s="1055" t="s">
        <v>485</v>
      </c>
      <c r="CQ122" s="1056"/>
      <c r="CR122" s="1056"/>
      <c r="CS122" s="1056"/>
      <c r="CT122" s="1056"/>
      <c r="CU122" s="1056"/>
      <c r="CV122" s="1056"/>
      <c r="CW122" s="1056"/>
      <c r="CX122" s="1056"/>
      <c r="CY122" s="1056"/>
      <c r="CZ122" s="1056"/>
      <c r="DA122" s="1056"/>
      <c r="DB122" s="1056"/>
      <c r="DC122" s="1056"/>
      <c r="DD122" s="1056"/>
      <c r="DE122" s="1056"/>
      <c r="DF122" s="1057"/>
      <c r="DG122" s="961" t="s">
        <v>440</v>
      </c>
      <c r="DH122" s="962"/>
      <c r="DI122" s="962"/>
      <c r="DJ122" s="962"/>
      <c r="DK122" s="962"/>
      <c r="DL122" s="962" t="s">
        <v>440</v>
      </c>
      <c r="DM122" s="962"/>
      <c r="DN122" s="962"/>
      <c r="DO122" s="962"/>
      <c r="DP122" s="962"/>
      <c r="DQ122" s="962" t="s">
        <v>440</v>
      </c>
      <c r="DR122" s="962"/>
      <c r="DS122" s="962"/>
      <c r="DT122" s="962"/>
      <c r="DU122" s="962"/>
      <c r="DV122" s="963" t="s">
        <v>477</v>
      </c>
      <c r="DW122" s="963"/>
      <c r="DX122" s="963"/>
      <c r="DY122" s="963"/>
      <c r="DZ122" s="964"/>
    </row>
    <row r="123" spans="1:130" s="230" customFormat="1" ht="26.25" customHeight="1" x14ac:dyDescent="0.15">
      <c r="A123" s="1093"/>
      <c r="B123" s="985"/>
      <c r="C123" s="958" t="s">
        <v>469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443</v>
      </c>
      <c r="AB123" s="995"/>
      <c r="AC123" s="995"/>
      <c r="AD123" s="995"/>
      <c r="AE123" s="996"/>
      <c r="AF123" s="997" t="s">
        <v>451</v>
      </c>
      <c r="AG123" s="995"/>
      <c r="AH123" s="995"/>
      <c r="AI123" s="995"/>
      <c r="AJ123" s="996"/>
      <c r="AK123" s="997" t="s">
        <v>440</v>
      </c>
      <c r="AL123" s="995"/>
      <c r="AM123" s="995"/>
      <c r="AN123" s="995"/>
      <c r="AO123" s="996"/>
      <c r="AP123" s="998" t="s">
        <v>446</v>
      </c>
      <c r="AQ123" s="999"/>
      <c r="AR123" s="999"/>
      <c r="AS123" s="999"/>
      <c r="AT123" s="1000"/>
      <c r="AU123" s="1033"/>
      <c r="AV123" s="1034"/>
      <c r="AW123" s="1034"/>
      <c r="AX123" s="1034"/>
      <c r="AY123" s="1034"/>
      <c r="AZ123" s="251" t="s">
        <v>187</v>
      </c>
      <c r="BA123" s="251"/>
      <c r="BB123" s="251"/>
      <c r="BC123" s="251"/>
      <c r="BD123" s="251"/>
      <c r="BE123" s="251"/>
      <c r="BF123" s="251"/>
      <c r="BG123" s="251"/>
      <c r="BH123" s="251"/>
      <c r="BI123" s="251"/>
      <c r="BJ123" s="251"/>
      <c r="BK123" s="251"/>
      <c r="BL123" s="251"/>
      <c r="BM123" s="251"/>
      <c r="BN123" s="251"/>
      <c r="BO123" s="1013" t="s">
        <v>486</v>
      </c>
      <c r="BP123" s="1041"/>
      <c r="BQ123" s="1099">
        <v>24725572</v>
      </c>
      <c r="BR123" s="1100"/>
      <c r="BS123" s="1100"/>
      <c r="BT123" s="1100"/>
      <c r="BU123" s="1100"/>
      <c r="BV123" s="1100">
        <v>24082857</v>
      </c>
      <c r="BW123" s="1100"/>
      <c r="BX123" s="1100"/>
      <c r="BY123" s="1100"/>
      <c r="BZ123" s="1100"/>
      <c r="CA123" s="1100">
        <v>23043436</v>
      </c>
      <c r="CB123" s="1100"/>
      <c r="CC123" s="1100"/>
      <c r="CD123" s="1100"/>
      <c r="CE123" s="1100"/>
      <c r="CF123" s="1037"/>
      <c r="CG123" s="1038"/>
      <c r="CH123" s="1038"/>
      <c r="CI123" s="1038"/>
      <c r="CJ123" s="1039"/>
      <c r="CK123" s="1045"/>
      <c r="CL123" s="1046"/>
      <c r="CM123" s="1046"/>
      <c r="CN123" s="1046"/>
      <c r="CO123" s="1047"/>
      <c r="CP123" s="1055" t="s">
        <v>487</v>
      </c>
      <c r="CQ123" s="1056"/>
      <c r="CR123" s="1056"/>
      <c r="CS123" s="1056"/>
      <c r="CT123" s="1056"/>
      <c r="CU123" s="1056"/>
      <c r="CV123" s="1056"/>
      <c r="CW123" s="1056"/>
      <c r="CX123" s="1056"/>
      <c r="CY123" s="1056"/>
      <c r="CZ123" s="1056"/>
      <c r="DA123" s="1056"/>
      <c r="DB123" s="1056"/>
      <c r="DC123" s="1056"/>
      <c r="DD123" s="1056"/>
      <c r="DE123" s="1056"/>
      <c r="DF123" s="1057"/>
      <c r="DG123" s="994" t="s">
        <v>446</v>
      </c>
      <c r="DH123" s="995"/>
      <c r="DI123" s="995"/>
      <c r="DJ123" s="995"/>
      <c r="DK123" s="996"/>
      <c r="DL123" s="997" t="s">
        <v>440</v>
      </c>
      <c r="DM123" s="995"/>
      <c r="DN123" s="995"/>
      <c r="DO123" s="995"/>
      <c r="DP123" s="996"/>
      <c r="DQ123" s="997" t="s">
        <v>451</v>
      </c>
      <c r="DR123" s="995"/>
      <c r="DS123" s="995"/>
      <c r="DT123" s="995"/>
      <c r="DU123" s="996"/>
      <c r="DV123" s="998" t="s">
        <v>440</v>
      </c>
      <c r="DW123" s="999"/>
      <c r="DX123" s="999"/>
      <c r="DY123" s="999"/>
      <c r="DZ123" s="1000"/>
    </row>
    <row r="124" spans="1:130" s="230" customFormat="1" ht="26.25" customHeight="1" thickBot="1" x14ac:dyDescent="0.2">
      <c r="A124" s="1093"/>
      <c r="B124" s="985"/>
      <c r="C124" s="958" t="s">
        <v>472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440</v>
      </c>
      <c r="AB124" s="995"/>
      <c r="AC124" s="995"/>
      <c r="AD124" s="995"/>
      <c r="AE124" s="996"/>
      <c r="AF124" s="997" t="s">
        <v>440</v>
      </c>
      <c r="AG124" s="995"/>
      <c r="AH124" s="995"/>
      <c r="AI124" s="995"/>
      <c r="AJ124" s="996"/>
      <c r="AK124" s="997" t="s">
        <v>443</v>
      </c>
      <c r="AL124" s="995"/>
      <c r="AM124" s="995"/>
      <c r="AN124" s="995"/>
      <c r="AO124" s="996"/>
      <c r="AP124" s="998" t="s">
        <v>448</v>
      </c>
      <c r="AQ124" s="999"/>
      <c r="AR124" s="999"/>
      <c r="AS124" s="999"/>
      <c r="AT124" s="1000"/>
      <c r="AU124" s="1095" t="s">
        <v>488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45.6</v>
      </c>
      <c r="BR124" s="1063"/>
      <c r="BS124" s="1063"/>
      <c r="BT124" s="1063"/>
      <c r="BU124" s="1063"/>
      <c r="BV124" s="1063">
        <v>51.5</v>
      </c>
      <c r="BW124" s="1063"/>
      <c r="BX124" s="1063"/>
      <c r="BY124" s="1063"/>
      <c r="BZ124" s="1063"/>
      <c r="CA124" s="1063">
        <v>54.7</v>
      </c>
      <c r="CB124" s="1063"/>
      <c r="CC124" s="1063"/>
      <c r="CD124" s="1063"/>
      <c r="CE124" s="1063"/>
      <c r="CF124" s="1064"/>
      <c r="CG124" s="1065"/>
      <c r="CH124" s="1065"/>
      <c r="CI124" s="1065"/>
      <c r="CJ124" s="1066"/>
      <c r="CK124" s="1048"/>
      <c r="CL124" s="1048"/>
      <c r="CM124" s="1048"/>
      <c r="CN124" s="1048"/>
      <c r="CO124" s="1049"/>
      <c r="CP124" s="1055" t="s">
        <v>489</v>
      </c>
      <c r="CQ124" s="1056"/>
      <c r="CR124" s="1056"/>
      <c r="CS124" s="1056"/>
      <c r="CT124" s="1056"/>
      <c r="CU124" s="1056"/>
      <c r="CV124" s="1056"/>
      <c r="CW124" s="1056"/>
      <c r="CX124" s="1056"/>
      <c r="CY124" s="1056"/>
      <c r="CZ124" s="1056"/>
      <c r="DA124" s="1056"/>
      <c r="DB124" s="1056"/>
      <c r="DC124" s="1056"/>
      <c r="DD124" s="1056"/>
      <c r="DE124" s="1056"/>
      <c r="DF124" s="1057"/>
      <c r="DG124" s="1040" t="s">
        <v>458</v>
      </c>
      <c r="DH124" s="1022"/>
      <c r="DI124" s="1022"/>
      <c r="DJ124" s="1022"/>
      <c r="DK124" s="1023"/>
      <c r="DL124" s="1021" t="s">
        <v>465</v>
      </c>
      <c r="DM124" s="1022"/>
      <c r="DN124" s="1022"/>
      <c r="DO124" s="1022"/>
      <c r="DP124" s="1023"/>
      <c r="DQ124" s="1021" t="s">
        <v>412</v>
      </c>
      <c r="DR124" s="1022"/>
      <c r="DS124" s="1022"/>
      <c r="DT124" s="1022"/>
      <c r="DU124" s="1023"/>
      <c r="DV124" s="1024" t="s">
        <v>443</v>
      </c>
      <c r="DW124" s="1025"/>
      <c r="DX124" s="1025"/>
      <c r="DY124" s="1025"/>
      <c r="DZ124" s="1026"/>
    </row>
    <row r="125" spans="1:130" s="230" customFormat="1" ht="26.25" customHeight="1" x14ac:dyDescent="0.15">
      <c r="A125" s="1093"/>
      <c r="B125" s="985"/>
      <c r="C125" s="958" t="s">
        <v>474</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439</v>
      </c>
      <c r="AB125" s="995"/>
      <c r="AC125" s="995"/>
      <c r="AD125" s="995"/>
      <c r="AE125" s="996"/>
      <c r="AF125" s="997" t="s">
        <v>458</v>
      </c>
      <c r="AG125" s="995"/>
      <c r="AH125" s="995"/>
      <c r="AI125" s="995"/>
      <c r="AJ125" s="996"/>
      <c r="AK125" s="997" t="s">
        <v>412</v>
      </c>
      <c r="AL125" s="995"/>
      <c r="AM125" s="995"/>
      <c r="AN125" s="995"/>
      <c r="AO125" s="996"/>
      <c r="AP125" s="998" t="s">
        <v>465</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490</v>
      </c>
      <c r="CL125" s="1043"/>
      <c r="CM125" s="1043"/>
      <c r="CN125" s="1043"/>
      <c r="CO125" s="1044"/>
      <c r="CP125" s="965" t="s">
        <v>491</v>
      </c>
      <c r="CQ125" s="933"/>
      <c r="CR125" s="933"/>
      <c r="CS125" s="933"/>
      <c r="CT125" s="933"/>
      <c r="CU125" s="933"/>
      <c r="CV125" s="933"/>
      <c r="CW125" s="933"/>
      <c r="CX125" s="933"/>
      <c r="CY125" s="933"/>
      <c r="CZ125" s="933"/>
      <c r="DA125" s="933"/>
      <c r="DB125" s="933"/>
      <c r="DC125" s="933"/>
      <c r="DD125" s="933"/>
      <c r="DE125" s="933"/>
      <c r="DF125" s="934"/>
      <c r="DG125" s="966" t="s">
        <v>458</v>
      </c>
      <c r="DH125" s="967"/>
      <c r="DI125" s="967"/>
      <c r="DJ125" s="967"/>
      <c r="DK125" s="967"/>
      <c r="DL125" s="967" t="s">
        <v>448</v>
      </c>
      <c r="DM125" s="967"/>
      <c r="DN125" s="967"/>
      <c r="DO125" s="967"/>
      <c r="DP125" s="967"/>
      <c r="DQ125" s="967" t="s">
        <v>440</v>
      </c>
      <c r="DR125" s="967"/>
      <c r="DS125" s="967"/>
      <c r="DT125" s="967"/>
      <c r="DU125" s="967"/>
      <c r="DV125" s="968" t="s">
        <v>448</v>
      </c>
      <c r="DW125" s="968"/>
      <c r="DX125" s="968"/>
      <c r="DY125" s="968"/>
      <c r="DZ125" s="969"/>
    </row>
    <row r="126" spans="1:130" s="230" customFormat="1" ht="26.25" customHeight="1" thickBot="1" x14ac:dyDescent="0.2">
      <c r="A126" s="1093"/>
      <c r="B126" s="985"/>
      <c r="C126" s="958" t="s">
        <v>476</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465</v>
      </c>
      <c r="AB126" s="995"/>
      <c r="AC126" s="995"/>
      <c r="AD126" s="995"/>
      <c r="AE126" s="996"/>
      <c r="AF126" s="997" t="s">
        <v>440</v>
      </c>
      <c r="AG126" s="995"/>
      <c r="AH126" s="995"/>
      <c r="AI126" s="995"/>
      <c r="AJ126" s="996"/>
      <c r="AK126" s="997" t="s">
        <v>440</v>
      </c>
      <c r="AL126" s="995"/>
      <c r="AM126" s="995"/>
      <c r="AN126" s="995"/>
      <c r="AO126" s="996"/>
      <c r="AP126" s="998" t="s">
        <v>440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492</v>
      </c>
      <c r="CQ126" s="959"/>
      <c r="CR126" s="959"/>
      <c r="CS126" s="959"/>
      <c r="CT126" s="959"/>
      <c r="CU126" s="959"/>
      <c r="CV126" s="959"/>
      <c r="CW126" s="959"/>
      <c r="CX126" s="959"/>
      <c r="CY126" s="959"/>
      <c r="CZ126" s="959"/>
      <c r="DA126" s="959"/>
      <c r="DB126" s="959"/>
      <c r="DC126" s="959"/>
      <c r="DD126" s="959"/>
      <c r="DE126" s="959"/>
      <c r="DF126" s="960"/>
      <c r="DG126" s="961" t="s">
        <v>440</v>
      </c>
      <c r="DH126" s="962"/>
      <c r="DI126" s="962"/>
      <c r="DJ126" s="962"/>
      <c r="DK126" s="962"/>
      <c r="DL126" s="962" t="s">
        <v>458</v>
      </c>
      <c r="DM126" s="962"/>
      <c r="DN126" s="962"/>
      <c r="DO126" s="962"/>
      <c r="DP126" s="962"/>
      <c r="DQ126" s="962" t="s">
        <v>439</v>
      </c>
      <c r="DR126" s="962"/>
      <c r="DS126" s="962"/>
      <c r="DT126" s="962"/>
      <c r="DU126" s="962"/>
      <c r="DV126" s="963" t="s">
        <v>465</v>
      </c>
      <c r="DW126" s="963"/>
      <c r="DX126" s="963"/>
      <c r="DY126" s="963"/>
      <c r="DZ126" s="964"/>
    </row>
    <row r="127" spans="1:130" s="230" customFormat="1" ht="26.25" customHeight="1" x14ac:dyDescent="0.15">
      <c r="A127" s="1094"/>
      <c r="B127" s="987"/>
      <c r="C127" s="1009" t="s">
        <v>493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440</v>
      </c>
      <c r="AB127" s="995"/>
      <c r="AC127" s="995"/>
      <c r="AD127" s="995"/>
      <c r="AE127" s="996"/>
      <c r="AF127" s="997" t="s">
        <v>448</v>
      </c>
      <c r="AG127" s="995"/>
      <c r="AH127" s="995"/>
      <c r="AI127" s="995"/>
      <c r="AJ127" s="996"/>
      <c r="AK127" s="997" t="s">
        <v>448</v>
      </c>
      <c r="AL127" s="995"/>
      <c r="AM127" s="995"/>
      <c r="AN127" s="995"/>
      <c r="AO127" s="996"/>
      <c r="AP127" s="998" t="s">
        <v>440</v>
      </c>
      <c r="AQ127" s="999"/>
      <c r="AR127" s="999"/>
      <c r="AS127" s="999"/>
      <c r="AT127" s="1000"/>
      <c r="AU127" s="232"/>
      <c r="AV127" s="232"/>
      <c r="AW127" s="232"/>
      <c r="AX127" s="1067" t="s">
        <v>494</v>
      </c>
      <c r="AY127" s="1068"/>
      <c r="AZ127" s="1068"/>
      <c r="BA127" s="1068"/>
      <c r="BB127" s="1068"/>
      <c r="BC127" s="1068"/>
      <c r="BD127" s="1068"/>
      <c r="BE127" s="1069"/>
      <c r="BF127" s="1070" t="s">
        <v>495</v>
      </c>
      <c r="BG127" s="1068"/>
      <c r="BH127" s="1068"/>
      <c r="BI127" s="1068"/>
      <c r="BJ127" s="1068"/>
      <c r="BK127" s="1068"/>
      <c r="BL127" s="1069"/>
      <c r="BM127" s="1070" t="s">
        <v>496</v>
      </c>
      <c r="BN127" s="1068"/>
      <c r="BO127" s="1068"/>
      <c r="BP127" s="1068"/>
      <c r="BQ127" s="1068"/>
      <c r="BR127" s="1068"/>
      <c r="BS127" s="1069"/>
      <c r="BT127" s="1070" t="s">
        <v>497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498</v>
      </c>
      <c r="CQ127" s="959"/>
      <c r="CR127" s="959"/>
      <c r="CS127" s="959"/>
      <c r="CT127" s="959"/>
      <c r="CU127" s="959"/>
      <c r="CV127" s="959"/>
      <c r="CW127" s="959"/>
      <c r="CX127" s="959"/>
      <c r="CY127" s="959"/>
      <c r="CZ127" s="959"/>
      <c r="DA127" s="959"/>
      <c r="DB127" s="959"/>
      <c r="DC127" s="959"/>
      <c r="DD127" s="959"/>
      <c r="DE127" s="959"/>
      <c r="DF127" s="960"/>
      <c r="DG127" s="961" t="s">
        <v>440</v>
      </c>
      <c r="DH127" s="962"/>
      <c r="DI127" s="962"/>
      <c r="DJ127" s="962"/>
      <c r="DK127" s="962"/>
      <c r="DL127" s="962" t="s">
        <v>440</v>
      </c>
      <c r="DM127" s="962"/>
      <c r="DN127" s="962"/>
      <c r="DO127" s="962"/>
      <c r="DP127" s="962"/>
      <c r="DQ127" s="962" t="s">
        <v>439</v>
      </c>
      <c r="DR127" s="962"/>
      <c r="DS127" s="962"/>
      <c r="DT127" s="962"/>
      <c r="DU127" s="962"/>
      <c r="DV127" s="963" t="s">
        <v>451</v>
      </c>
      <c r="DW127" s="963"/>
      <c r="DX127" s="963"/>
      <c r="DY127" s="963"/>
      <c r="DZ127" s="964"/>
    </row>
    <row r="128" spans="1:130" s="230" customFormat="1" ht="26.25" customHeight="1" thickBot="1" x14ac:dyDescent="0.2">
      <c r="A128" s="1077" t="s">
        <v>499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500</v>
      </c>
      <c r="X128" s="1079"/>
      <c r="Y128" s="1079"/>
      <c r="Z128" s="1080"/>
      <c r="AA128" s="1081">
        <v>91413</v>
      </c>
      <c r="AB128" s="1082"/>
      <c r="AC128" s="1082"/>
      <c r="AD128" s="1082"/>
      <c r="AE128" s="1083"/>
      <c r="AF128" s="1084">
        <v>88503</v>
      </c>
      <c r="AG128" s="1082"/>
      <c r="AH128" s="1082"/>
      <c r="AI128" s="1082"/>
      <c r="AJ128" s="1083"/>
      <c r="AK128" s="1084">
        <v>86287</v>
      </c>
      <c r="AL128" s="1082"/>
      <c r="AM128" s="1082"/>
      <c r="AN128" s="1082"/>
      <c r="AO128" s="1083"/>
      <c r="AP128" s="1085"/>
      <c r="AQ128" s="1086"/>
      <c r="AR128" s="1086"/>
      <c r="AS128" s="1086"/>
      <c r="AT128" s="1087"/>
      <c r="AU128" s="232"/>
      <c r="AV128" s="232"/>
      <c r="AW128" s="232"/>
      <c r="AX128" s="932" t="s">
        <v>501</v>
      </c>
      <c r="AY128" s="933"/>
      <c r="AZ128" s="933"/>
      <c r="BA128" s="933"/>
      <c r="BB128" s="933"/>
      <c r="BC128" s="933"/>
      <c r="BD128" s="933"/>
      <c r="BE128" s="934"/>
      <c r="BF128" s="1088" t="s">
        <v>439</v>
      </c>
      <c r="BG128" s="1089"/>
      <c r="BH128" s="1089"/>
      <c r="BI128" s="1089"/>
      <c r="BJ128" s="1089"/>
      <c r="BK128" s="1089"/>
      <c r="BL128" s="1090"/>
      <c r="BM128" s="1088">
        <v>13.14</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502</v>
      </c>
      <c r="CQ128" s="762"/>
      <c r="CR128" s="762"/>
      <c r="CS128" s="762"/>
      <c r="CT128" s="762"/>
      <c r="CU128" s="762"/>
      <c r="CV128" s="762"/>
      <c r="CW128" s="762"/>
      <c r="CX128" s="762"/>
      <c r="CY128" s="762"/>
      <c r="CZ128" s="762"/>
      <c r="DA128" s="762"/>
      <c r="DB128" s="762"/>
      <c r="DC128" s="762"/>
      <c r="DD128" s="762"/>
      <c r="DE128" s="762"/>
      <c r="DF128" s="1072"/>
      <c r="DG128" s="1073" t="s">
        <v>458</v>
      </c>
      <c r="DH128" s="1074"/>
      <c r="DI128" s="1074"/>
      <c r="DJ128" s="1074"/>
      <c r="DK128" s="1074"/>
      <c r="DL128" s="1074" t="s">
        <v>412</v>
      </c>
      <c r="DM128" s="1074"/>
      <c r="DN128" s="1074"/>
      <c r="DO128" s="1074"/>
      <c r="DP128" s="1074"/>
      <c r="DQ128" s="1074" t="s">
        <v>412</v>
      </c>
      <c r="DR128" s="1074"/>
      <c r="DS128" s="1074"/>
      <c r="DT128" s="1074"/>
      <c r="DU128" s="1074"/>
      <c r="DV128" s="1075" t="s">
        <v>412</v>
      </c>
      <c r="DW128" s="1075"/>
      <c r="DX128" s="1075"/>
      <c r="DY128" s="1075"/>
      <c r="DZ128" s="1076"/>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503</v>
      </c>
      <c r="X129" s="1107"/>
      <c r="Y129" s="1107"/>
      <c r="Z129" s="1108"/>
      <c r="AA129" s="994">
        <v>11188601</v>
      </c>
      <c r="AB129" s="995"/>
      <c r="AC129" s="995"/>
      <c r="AD129" s="995"/>
      <c r="AE129" s="996"/>
      <c r="AF129" s="997">
        <v>11636339</v>
      </c>
      <c r="AG129" s="995"/>
      <c r="AH129" s="995"/>
      <c r="AI129" s="995"/>
      <c r="AJ129" s="996"/>
      <c r="AK129" s="997">
        <v>11348894</v>
      </c>
      <c r="AL129" s="995"/>
      <c r="AM129" s="995"/>
      <c r="AN129" s="995"/>
      <c r="AO129" s="996"/>
      <c r="AP129" s="1109"/>
      <c r="AQ129" s="1110"/>
      <c r="AR129" s="1110"/>
      <c r="AS129" s="1110"/>
      <c r="AT129" s="1111"/>
      <c r="AU129" s="233"/>
      <c r="AV129" s="233"/>
      <c r="AW129" s="233"/>
      <c r="AX129" s="1101" t="s">
        <v>504</v>
      </c>
      <c r="AY129" s="959"/>
      <c r="AZ129" s="959"/>
      <c r="BA129" s="959"/>
      <c r="BB129" s="959"/>
      <c r="BC129" s="959"/>
      <c r="BD129" s="959"/>
      <c r="BE129" s="960"/>
      <c r="BF129" s="1102" t="s">
        <v>445</v>
      </c>
      <c r="BG129" s="1103"/>
      <c r="BH129" s="1103"/>
      <c r="BI129" s="1103"/>
      <c r="BJ129" s="1103"/>
      <c r="BK129" s="1103"/>
      <c r="BL129" s="1104"/>
      <c r="BM129" s="1102">
        <v>18.14</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506</v>
      </c>
      <c r="X130" s="1107"/>
      <c r="Y130" s="1107"/>
      <c r="Z130" s="1108"/>
      <c r="AA130" s="994">
        <v>1801353</v>
      </c>
      <c r="AB130" s="995"/>
      <c r="AC130" s="995"/>
      <c r="AD130" s="995"/>
      <c r="AE130" s="996"/>
      <c r="AF130" s="997">
        <v>1794653</v>
      </c>
      <c r="AG130" s="995"/>
      <c r="AH130" s="995"/>
      <c r="AI130" s="995"/>
      <c r="AJ130" s="996"/>
      <c r="AK130" s="997">
        <v>1742651</v>
      </c>
      <c r="AL130" s="995"/>
      <c r="AM130" s="995"/>
      <c r="AN130" s="995"/>
      <c r="AO130" s="996"/>
      <c r="AP130" s="1109"/>
      <c r="AQ130" s="1110"/>
      <c r="AR130" s="1110"/>
      <c r="AS130" s="1110"/>
      <c r="AT130" s="1111"/>
      <c r="AU130" s="233"/>
      <c r="AV130" s="233"/>
      <c r="AW130" s="233"/>
      <c r="AX130" s="1101" t="s">
        <v>507</v>
      </c>
      <c r="AY130" s="959"/>
      <c r="AZ130" s="959"/>
      <c r="BA130" s="959"/>
      <c r="BB130" s="959"/>
      <c r="BC130" s="959"/>
      <c r="BD130" s="959"/>
      <c r="BE130" s="960"/>
      <c r="BF130" s="1137">
        <v>9.5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508</v>
      </c>
      <c r="X131" s="1144"/>
      <c r="Y131" s="1144"/>
      <c r="Z131" s="1145"/>
      <c r="AA131" s="1040">
        <v>9387248</v>
      </c>
      <c r="AB131" s="1022"/>
      <c r="AC131" s="1022"/>
      <c r="AD131" s="1022"/>
      <c r="AE131" s="1023"/>
      <c r="AF131" s="1021">
        <v>9841686</v>
      </c>
      <c r="AG131" s="1022"/>
      <c r="AH131" s="1022"/>
      <c r="AI131" s="1022"/>
      <c r="AJ131" s="1023"/>
      <c r="AK131" s="1021">
        <v>9606243</v>
      </c>
      <c r="AL131" s="1022"/>
      <c r="AM131" s="1022"/>
      <c r="AN131" s="1022"/>
      <c r="AO131" s="1023"/>
      <c r="AP131" s="1146"/>
      <c r="AQ131" s="1147"/>
      <c r="AR131" s="1147"/>
      <c r="AS131" s="1147"/>
      <c r="AT131" s="1148"/>
      <c r="AU131" s="233"/>
      <c r="AV131" s="233"/>
      <c r="AW131" s="233"/>
      <c r="AX131" s="1119" t="s">
        <v>509</v>
      </c>
      <c r="AY131" s="762"/>
      <c r="AZ131" s="762"/>
      <c r="BA131" s="762"/>
      <c r="BB131" s="762"/>
      <c r="BC131" s="762"/>
      <c r="BD131" s="762"/>
      <c r="BE131" s="1072"/>
      <c r="BF131" s="1120">
        <v>54.7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511</v>
      </c>
      <c r="W132" s="1130"/>
      <c r="X132" s="1130"/>
      <c r="Y132" s="1130"/>
      <c r="Z132" s="1131"/>
      <c r="AA132" s="1132">
        <v>10.069820249999999</v>
      </c>
      <c r="AB132" s="1133"/>
      <c r="AC132" s="1133"/>
      <c r="AD132" s="1133"/>
      <c r="AE132" s="1134"/>
      <c r="AF132" s="1135">
        <v>9.4962692369999999</v>
      </c>
      <c r="AG132" s="1133"/>
      <c r="AH132" s="1133"/>
      <c r="AI132" s="1133"/>
      <c r="AJ132" s="1134"/>
      <c r="AK132" s="1135">
        <v>8.9755797350000002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512</v>
      </c>
      <c r="W133" s="1113"/>
      <c r="X133" s="1113"/>
      <c r="Y133" s="1113"/>
      <c r="Z133" s="1114"/>
      <c r="AA133" s="1115">
        <v>9.3000000000000007</v>
      </c>
      <c r="AB133" s="1116"/>
      <c r="AC133" s="1116"/>
      <c r="AD133" s="1116"/>
      <c r="AE133" s="1117"/>
      <c r="AF133" s="1115">
        <v>9.6999999999999993</v>
      </c>
      <c r="AG133" s="1116"/>
      <c r="AH133" s="1116"/>
      <c r="AI133" s="1116"/>
      <c r="AJ133" s="1117"/>
      <c r="AK133" s="1115">
        <v>9.5</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1xXbMpnMJ4x02nwf0qhSmh2N69vitgVvlcGQQ5uDCxZenzMoaVOCAfMdR7n8DMEv0osRWcmT0TnjSUZAKkoPQ==" saltValue="QhF1z+pImv4Ks4ynA0xo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DLdcmIkFNKcZcmgQViZodJCAZpnlBSETlceQzwMtxCofgV6/dvruHsJpw0AzTdhBFJ1N0hy0P3f7VIr4/8fDw==" saltValue="96LcFmL+OLz5mH5QmuzP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xJzQNDxiFOiSIxe0GkeIapdadl2THMXALsi9QCYkaKeaNvd7ZJQp5ZBHwMxrkM5b8mFvePqqFRSGU4PDDUyNg==" saltValue="+yNt9Qd7rmGBfMaduW7y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520</v>
      </c>
      <c r="AL9" s="1153"/>
      <c r="AM9" s="1153"/>
      <c r="AN9" s="1154"/>
      <c r="AO9" s="281">
        <v>3249556</v>
      </c>
      <c r="AP9" s="281">
        <v>79983</v>
      </c>
      <c r="AQ9" s="282">
        <v>105319</v>
      </c>
      <c r="AR9" s="283">
        <v>-24.1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521</v>
      </c>
      <c r="AL10" s="1153"/>
      <c r="AM10" s="1153"/>
      <c r="AN10" s="1154"/>
      <c r="AO10" s="284">
        <v>151420</v>
      </c>
      <c r="AP10" s="284">
        <v>3727</v>
      </c>
      <c r="AQ10" s="285">
        <v>9860</v>
      </c>
      <c r="AR10" s="286">
        <v>-62.2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522</v>
      </c>
      <c r="AL11" s="1153"/>
      <c r="AM11" s="1153"/>
      <c r="AN11" s="1154"/>
      <c r="AO11" s="284" t="s">
        <v>523</v>
      </c>
      <c r="AP11" s="284" t="s">
        <v>523</v>
      </c>
      <c r="AQ11" s="285">
        <v>1656</v>
      </c>
      <c r="AR11" s="286" t="s">
        <v>523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524</v>
      </c>
      <c r="AL12" s="1153"/>
      <c r="AM12" s="1153"/>
      <c r="AN12" s="1154"/>
      <c r="AO12" s="284" t="s">
        <v>523</v>
      </c>
      <c r="AP12" s="284" t="s">
        <v>523</v>
      </c>
      <c r="AQ12" s="285">
        <v>3</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525</v>
      </c>
      <c r="AL13" s="1153"/>
      <c r="AM13" s="1153"/>
      <c r="AN13" s="1154"/>
      <c r="AO13" s="284">
        <v>95608</v>
      </c>
      <c r="AP13" s="284">
        <v>2353</v>
      </c>
      <c r="AQ13" s="285">
        <v>4056</v>
      </c>
      <c r="AR13" s="286">
        <v>-42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526</v>
      </c>
      <c r="AL14" s="1153"/>
      <c r="AM14" s="1153"/>
      <c r="AN14" s="1154"/>
      <c r="AO14" s="284">
        <v>136079</v>
      </c>
      <c r="AP14" s="284">
        <v>3349</v>
      </c>
      <c r="AQ14" s="285">
        <v>2339</v>
      </c>
      <c r="AR14" s="286">
        <v>43.2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527</v>
      </c>
      <c r="AL15" s="1156"/>
      <c r="AM15" s="1156"/>
      <c r="AN15" s="1157"/>
      <c r="AO15" s="284">
        <v>-232340</v>
      </c>
      <c r="AP15" s="284">
        <v>-5719</v>
      </c>
      <c r="AQ15" s="285">
        <v>-7717</v>
      </c>
      <c r="AR15" s="286">
        <v>-25.9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187</v>
      </c>
      <c r="AL16" s="1156"/>
      <c r="AM16" s="1156"/>
      <c r="AN16" s="1157"/>
      <c r="AO16" s="284">
        <v>3400323</v>
      </c>
      <c r="AP16" s="284">
        <v>83694</v>
      </c>
      <c r="AQ16" s="285">
        <v>115515</v>
      </c>
      <c r="AR16" s="286">
        <v>-27.5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532</v>
      </c>
      <c r="AL21" s="1159"/>
      <c r="AM21" s="1159"/>
      <c r="AN21" s="1160"/>
      <c r="AO21" s="297">
        <v>9.1300000000000008</v>
      </c>
      <c r="AP21" s="298">
        <v>10.69</v>
      </c>
      <c r="AQ21" s="299">
        <v>-1.56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533</v>
      </c>
      <c r="AL22" s="1159"/>
      <c r="AM22" s="1159"/>
      <c r="AN22" s="1160"/>
      <c r="AO22" s="302">
        <v>97.7</v>
      </c>
      <c r="AP22" s="303">
        <v>97.4</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534</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537</v>
      </c>
      <c r="AL32" s="1167"/>
      <c r="AM32" s="1167"/>
      <c r="AN32" s="1168"/>
      <c r="AO32" s="312">
        <v>1958346</v>
      </c>
      <c r="AP32" s="312">
        <v>48202</v>
      </c>
      <c r="AQ32" s="313">
        <v>74824</v>
      </c>
      <c r="AR32" s="314">
        <v>-35.6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538</v>
      </c>
      <c r="AL33" s="1167"/>
      <c r="AM33" s="1167"/>
      <c r="AN33" s="1168"/>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539</v>
      </c>
      <c r="AL34" s="1167"/>
      <c r="AM34" s="1167"/>
      <c r="AN34" s="1168"/>
      <c r="AO34" s="312" t="s">
        <v>523</v>
      </c>
      <c r="AP34" s="312" t="s">
        <v>523</v>
      </c>
      <c r="AQ34" s="313">
        <v>1</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540</v>
      </c>
      <c r="AL35" s="1167"/>
      <c r="AM35" s="1167"/>
      <c r="AN35" s="1168"/>
      <c r="AO35" s="312">
        <v>732808</v>
      </c>
      <c r="AP35" s="312">
        <v>18037</v>
      </c>
      <c r="AQ35" s="313">
        <v>17427</v>
      </c>
      <c r="AR35" s="314">
        <v>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541</v>
      </c>
      <c r="AL36" s="1167"/>
      <c r="AM36" s="1167"/>
      <c r="AN36" s="1168"/>
      <c r="AO36" s="312" t="s">
        <v>523</v>
      </c>
      <c r="AP36" s="312" t="s">
        <v>523</v>
      </c>
      <c r="AQ36" s="313">
        <v>2447</v>
      </c>
      <c r="AR36" s="314" t="s">
        <v>523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542</v>
      </c>
      <c r="AL37" s="1167"/>
      <c r="AM37" s="1167"/>
      <c r="AN37" s="1168"/>
      <c r="AO37" s="312" t="s">
        <v>523</v>
      </c>
      <c r="AP37" s="312" t="s">
        <v>523</v>
      </c>
      <c r="AQ37" s="313">
        <v>591</v>
      </c>
      <c r="AR37" s="314" t="s">
        <v>523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543</v>
      </c>
      <c r="AL38" s="1170"/>
      <c r="AM38" s="1170"/>
      <c r="AN38" s="1171"/>
      <c r="AO38" s="315" t="s">
        <v>523</v>
      </c>
      <c r="AP38" s="315" t="s">
        <v>523</v>
      </c>
      <c r="AQ38" s="316">
        <v>2</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544</v>
      </c>
      <c r="AL39" s="1170"/>
      <c r="AM39" s="1170"/>
      <c r="AN39" s="1171"/>
      <c r="AO39" s="312">
        <v>-86287</v>
      </c>
      <c r="AP39" s="312">
        <v>-2124</v>
      </c>
      <c r="AQ39" s="313">
        <v>-3618</v>
      </c>
      <c r="AR39" s="314">
        <v>-41.3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545</v>
      </c>
      <c r="AL40" s="1167"/>
      <c r="AM40" s="1167"/>
      <c r="AN40" s="1168"/>
      <c r="AO40" s="312">
        <v>-1742651</v>
      </c>
      <c r="AP40" s="312">
        <v>-42893</v>
      </c>
      <c r="AQ40" s="313">
        <v>-63812</v>
      </c>
      <c r="AR40" s="314">
        <v>-32.799999999999997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300</v>
      </c>
      <c r="AL41" s="1173"/>
      <c r="AM41" s="1173"/>
      <c r="AN41" s="1174"/>
      <c r="AO41" s="312">
        <v>862216</v>
      </c>
      <c r="AP41" s="312">
        <v>21222</v>
      </c>
      <c r="AQ41" s="313">
        <v>27863</v>
      </c>
      <c r="AR41" s="314">
        <v>-23.8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515</v>
      </c>
      <c r="AN49" s="1163" t="s">
        <v>549</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1626716</v>
      </c>
      <c r="AN51" s="334">
        <v>38554</v>
      </c>
      <c r="AO51" s="335">
        <v>-10.4</v>
      </c>
      <c r="AP51" s="336">
        <v>85173</v>
      </c>
      <c r="AQ51" s="337">
        <v>-4.3</v>
      </c>
      <c r="AR51" s="338">
        <v>-6.1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730967</v>
      </c>
      <c r="AN52" s="342">
        <v>17324</v>
      </c>
      <c r="AO52" s="343">
        <v>41.8</v>
      </c>
      <c r="AP52" s="344">
        <v>43913</v>
      </c>
      <c r="AQ52" s="345">
        <v>-3.4</v>
      </c>
      <c r="AR52" s="346">
        <v>45.2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2166868</v>
      </c>
      <c r="AN53" s="334">
        <v>51942</v>
      </c>
      <c r="AO53" s="335">
        <v>34.700000000000003</v>
      </c>
      <c r="AP53" s="336">
        <v>94081</v>
      </c>
      <c r="AQ53" s="337">
        <v>10.5</v>
      </c>
      <c r="AR53" s="338">
        <v>24.2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1191143</v>
      </c>
      <c r="AN54" s="342">
        <v>28553</v>
      </c>
      <c r="AO54" s="343">
        <v>64.8</v>
      </c>
      <c r="AP54" s="344">
        <v>48949</v>
      </c>
      <c r="AQ54" s="345">
        <v>11.5</v>
      </c>
      <c r="AR54" s="346">
        <v>53.3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2151820</v>
      </c>
      <c r="AN55" s="334">
        <v>52229</v>
      </c>
      <c r="AO55" s="335">
        <v>0.6</v>
      </c>
      <c r="AP55" s="336">
        <v>92632</v>
      </c>
      <c r="AQ55" s="337">
        <v>-1.5</v>
      </c>
      <c r="AR55" s="338">
        <v>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587760</v>
      </c>
      <c r="AN56" s="342">
        <v>14266</v>
      </c>
      <c r="AO56" s="343">
        <v>-50</v>
      </c>
      <c r="AP56" s="344">
        <v>47978</v>
      </c>
      <c r="AQ56" s="345">
        <v>-2</v>
      </c>
      <c r="AR56" s="346">
        <v>-48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3598857</v>
      </c>
      <c r="AN57" s="334">
        <v>88344</v>
      </c>
      <c r="AO57" s="335">
        <v>69.099999999999994</v>
      </c>
      <c r="AP57" s="336">
        <v>96469</v>
      </c>
      <c r="AQ57" s="337">
        <v>4.0999999999999996</v>
      </c>
      <c r="AR57" s="338">
        <v>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1234708</v>
      </c>
      <c r="AN58" s="342">
        <v>30309</v>
      </c>
      <c r="AO58" s="343">
        <v>112.5</v>
      </c>
      <c r="AP58" s="344">
        <v>49775</v>
      </c>
      <c r="AQ58" s="345">
        <v>3.7</v>
      </c>
      <c r="AR58" s="346">
        <v>108.8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3191447</v>
      </c>
      <c r="AN59" s="334">
        <v>78553</v>
      </c>
      <c r="AO59" s="335">
        <v>-11.1</v>
      </c>
      <c r="AP59" s="336">
        <v>85743</v>
      </c>
      <c r="AQ59" s="337">
        <v>-11.1</v>
      </c>
      <c r="AR59" s="338">
        <v>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902515</v>
      </c>
      <c r="AN60" s="342">
        <v>22214</v>
      </c>
      <c r="AO60" s="343">
        <v>-26.7</v>
      </c>
      <c r="AP60" s="344">
        <v>45231</v>
      </c>
      <c r="AQ60" s="345">
        <v>-9.1</v>
      </c>
      <c r="AR60" s="346">
        <v>-17.600000000000001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2547142</v>
      </c>
      <c r="AN61" s="349">
        <v>61924</v>
      </c>
      <c r="AO61" s="350">
        <v>16.600000000000001</v>
      </c>
      <c r="AP61" s="351">
        <v>90820</v>
      </c>
      <c r="AQ61" s="352">
        <v>-0.5</v>
      </c>
      <c r="AR61" s="338">
        <v>17.100000000000001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929419</v>
      </c>
      <c r="AN62" s="342">
        <v>22533</v>
      </c>
      <c r="AO62" s="343">
        <v>28.5</v>
      </c>
      <c r="AP62" s="344">
        <v>47169</v>
      </c>
      <c r="AQ62" s="345">
        <v>0.1</v>
      </c>
      <c r="AR62" s="346">
        <v>28.4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oVzrg9iiFK9mvaApClMtr5rrcrh1BQ3dv/YUMAFGFtJ44Niiem3AvmHp2cnql0KdERecUsdQjexAumXpHpU6g==" saltValue="xr1hJwOsRbXaLV+ZZomr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0" spans="125:125" ht="13.5" hidden="1" customHeight="1" x14ac:dyDescent="0.15"/>
    <row r="121" spans="125:125" ht="13.5" hidden="1" customHeight="1" x14ac:dyDescent="0.15">
      <c r="DU121" s="259"/>
    </row>
  </sheetData>
  <sheetProtection algorithmName="SHA-512" hashValue="qGUbhNI842MZfjAJuLUPhGI5VPzPkyX+qsLrNbqebmf7ZvFLpIhy9crr6vqfyo/9RFlbnYqwm/7UXcxH9F5lTg==" saltValue="YhSCzwZVUD+mirhIe/dR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wUvplII5V0r9B6kUyX0ys8fUalptggUoWmVHlxWkNBMc2i+9VuCRd5pHAT5AUosXdEUbTyy8nc2Hh3eNXEvlBA==" saltValue="pBkaHNHHW3/F1U4HWJVy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75" t="s">
        <v>3</v>
      </c>
      <c r="D47" s="1175"/>
      <c r="E47" s="1176"/>
      <c r="F47" s="11">
        <v>16.78</v>
      </c>
      <c r="G47" s="12">
        <v>14.14</v>
      </c>
      <c r="H47" s="12">
        <v>11.01</v>
      </c>
      <c r="I47" s="12">
        <v>10.69</v>
      </c>
      <c r="J47" s="13">
        <v>10.97</v>
      </c>
    </row>
    <row r="48" spans="2:10" ht="57.75" customHeight="1" x14ac:dyDescent="0.15">
      <c r="B48" s="14"/>
      <c r="C48" s="1177" t="s">
        <v>4</v>
      </c>
      <c r="D48" s="1177"/>
      <c r="E48" s="1178"/>
      <c r="F48" s="15">
        <v>8.85</v>
      </c>
      <c r="G48" s="16">
        <v>4.58</v>
      </c>
      <c r="H48" s="16">
        <v>4.78</v>
      </c>
      <c r="I48" s="16">
        <v>10.220000000000001</v>
      </c>
      <c r="J48" s="17">
        <v>5.93</v>
      </c>
    </row>
    <row r="49" spans="2:10" ht="57.75" customHeight="1" thickBot="1" x14ac:dyDescent="0.2">
      <c r="B49" s="18"/>
      <c r="C49" s="1179" t="s">
        <v>5</v>
      </c>
      <c r="D49" s="1179"/>
      <c r="E49" s="1180"/>
      <c r="F49" s="19" t="s">
        <v>570</v>
      </c>
      <c r="G49" s="20" t="s">
        <v>571</v>
      </c>
      <c r="H49" s="20" t="s">
        <v>572</v>
      </c>
      <c r="I49" s="20">
        <v>5.73</v>
      </c>
      <c r="J49" s="21" t="s">
        <v>573</v>
      </c>
    </row>
    <row r="50" spans="2:10" x14ac:dyDescent="0.15"/>
  </sheetData>
  <sheetProtection algorithmName="SHA-512" hashValue="9hlCoLFATD+NQxlxjvsZY77oiqwINg0pQEPG9MrJRYvq6InkxkbE7KEFSICWr/Yn6NWQ161y+jag+d9IW0hp9Q==" saltValue="7eJ+Lv+yWmQx4Dlwi6T1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7" t="s">
        <v>574</v>
      </c>
      <c r="D34" s="1187"/>
      <c r="E34" s="1188"/>
      <c r="F34" s="32">
        <v>6.98</v>
      </c>
      <c r="G34" s="33">
        <v>7.4</v>
      </c>
      <c r="H34" s="33">
        <v>7.38</v>
      </c>
      <c r="I34" s="33">
        <v>6.22</v>
      </c>
      <c r="J34" s="34">
        <v>6.6</v>
      </c>
      <c r="K34" s="22"/>
      <c r="L34" s="22"/>
      <c r="M34" s="22"/>
      <c r="N34" s="22"/>
      <c r="O34" s="22"/>
      <c r="P34" s="22"/>
    </row>
    <row r="35" spans="1:16" ht="39" customHeight="1" x14ac:dyDescent="0.15">
      <c r="A35" s="22"/>
      <c r="B35" s="35"/>
      <c r="C35" s="1181" t="s">
        <v>575</v>
      </c>
      <c r="D35" s="1182"/>
      <c r="E35" s="1183"/>
      <c r="F35" s="36">
        <v>8.84</v>
      </c>
      <c r="G35" s="37">
        <v>4.58</v>
      </c>
      <c r="H35" s="37">
        <v>4.7699999999999996</v>
      </c>
      <c r="I35" s="37">
        <v>10.220000000000001</v>
      </c>
      <c r="J35" s="38">
        <v>5.93</v>
      </c>
      <c r="K35" s="22"/>
      <c r="L35" s="22"/>
      <c r="M35" s="22"/>
      <c r="N35" s="22"/>
      <c r="O35" s="22"/>
      <c r="P35" s="22"/>
    </row>
    <row r="36" spans="1:16" ht="39" customHeight="1" x14ac:dyDescent="0.15">
      <c r="A36" s="22"/>
      <c r="B36" s="35"/>
      <c r="C36" s="1181" t="s">
        <v>576</v>
      </c>
      <c r="D36" s="1182"/>
      <c r="E36" s="1183"/>
      <c r="F36" s="36" t="s">
        <v>523</v>
      </c>
      <c r="G36" s="37">
        <v>1.21</v>
      </c>
      <c r="H36" s="37">
        <v>1.63</v>
      </c>
      <c r="I36" s="37">
        <v>2.1</v>
      </c>
      <c r="J36" s="38">
        <v>2.4500000000000002</v>
      </c>
      <c r="K36" s="22"/>
      <c r="L36" s="22"/>
      <c r="M36" s="22"/>
      <c r="N36" s="22"/>
      <c r="O36" s="22"/>
      <c r="P36" s="22"/>
    </row>
    <row r="37" spans="1:16" ht="39" customHeight="1" x14ac:dyDescent="0.15">
      <c r="A37" s="22"/>
      <c r="B37" s="35"/>
      <c r="C37" s="1181" t="s">
        <v>577</v>
      </c>
      <c r="D37" s="1182"/>
      <c r="E37" s="1183"/>
      <c r="F37" s="36">
        <v>0.72</v>
      </c>
      <c r="G37" s="37">
        <v>0.34</v>
      </c>
      <c r="H37" s="37">
        <v>0.28999999999999998</v>
      </c>
      <c r="I37" s="37">
        <v>0.83</v>
      </c>
      <c r="J37" s="38">
        <v>0.7</v>
      </c>
      <c r="K37" s="22"/>
      <c r="L37" s="22"/>
      <c r="M37" s="22"/>
      <c r="N37" s="22"/>
      <c r="O37" s="22"/>
      <c r="P37" s="22"/>
    </row>
    <row r="38" spans="1:16" ht="39" customHeight="1" x14ac:dyDescent="0.15">
      <c r="A38" s="22"/>
      <c r="B38" s="35"/>
      <c r="C38" s="1181" t="s">
        <v>578</v>
      </c>
      <c r="D38" s="1182"/>
      <c r="E38" s="1183"/>
      <c r="F38" s="36">
        <v>0.17</v>
      </c>
      <c r="G38" s="37">
        <v>0.55000000000000004</v>
      </c>
      <c r="H38" s="37">
        <v>0.55000000000000004</v>
      </c>
      <c r="I38" s="37">
        <v>1</v>
      </c>
      <c r="J38" s="38">
        <v>0.28000000000000003</v>
      </c>
      <c r="K38" s="22"/>
      <c r="L38" s="22"/>
      <c r="M38" s="22"/>
      <c r="N38" s="22"/>
      <c r="O38" s="22"/>
      <c r="P38" s="22"/>
    </row>
    <row r="39" spans="1:16" ht="39" customHeight="1" x14ac:dyDescent="0.15">
      <c r="A39" s="22"/>
      <c r="B39" s="35"/>
      <c r="C39" s="1181" t="s">
        <v>579</v>
      </c>
      <c r="D39" s="1182"/>
      <c r="E39" s="1183"/>
      <c r="F39" s="36">
        <v>0.02</v>
      </c>
      <c r="G39" s="37">
        <v>0.02</v>
      </c>
      <c r="H39" s="37">
        <v>0.06</v>
      </c>
      <c r="I39" s="37">
        <v>0.14000000000000001</v>
      </c>
      <c r="J39" s="38">
        <v>0.09</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580</v>
      </c>
      <c r="D42" s="1182"/>
      <c r="E42" s="1183"/>
      <c r="F42" s="36" t="s">
        <v>523</v>
      </c>
      <c r="G42" s="37" t="s">
        <v>523</v>
      </c>
      <c r="H42" s="37" t="s">
        <v>523</v>
      </c>
      <c r="I42" s="37" t="s">
        <v>523</v>
      </c>
      <c r="J42" s="38" t="s">
        <v>523</v>
      </c>
      <c r="K42" s="22"/>
      <c r="L42" s="22"/>
      <c r="M42" s="22"/>
      <c r="N42" s="22"/>
      <c r="O42" s="22"/>
      <c r="P42" s="22"/>
    </row>
    <row r="43" spans="1:16" ht="39" customHeight="1" thickBot="1" x14ac:dyDescent="0.2">
      <c r="A43" s="22"/>
      <c r="B43" s="40"/>
      <c r="C43" s="1184" t="s">
        <v>581</v>
      </c>
      <c r="D43" s="1185"/>
      <c r="E43" s="1186"/>
      <c r="F43" s="41">
        <v>0</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0USOrDxgj52S11FxasIbL75G/OlWeLrlUzOxsUGtNgDjECcRP9LQR/e0Y1Ss1YbhOxKGgNz81TZdtvt6GHdGQ==" saltValue="HDjOy/8CtVN/qxhJ83uq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1799</v>
      </c>
      <c r="L45" s="60">
        <v>1930</v>
      </c>
      <c r="M45" s="60">
        <v>2045</v>
      </c>
      <c r="N45" s="60">
        <v>2018</v>
      </c>
      <c r="O45" s="61">
        <v>1958</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523</v>
      </c>
      <c r="L46" s="64" t="s">
        <v>523</v>
      </c>
      <c r="M46" s="64" t="s">
        <v>523</v>
      </c>
      <c r="N46" s="64" t="s">
        <v>523</v>
      </c>
      <c r="O46" s="65" t="s">
        <v>523</v>
      </c>
      <c r="P46" s="48"/>
      <c r="Q46" s="48"/>
      <c r="R46" s="48"/>
      <c r="S46" s="48"/>
      <c r="T46" s="48"/>
      <c r="U46" s="48"/>
    </row>
    <row r="47" spans="1:21" ht="30.75" customHeight="1" x14ac:dyDescent="0.15">
      <c r="A47" s="48"/>
      <c r="B47" s="1191"/>
      <c r="C47" s="1192"/>
      <c r="D47" s="62"/>
      <c r="E47" s="1197" t="s">
        <v>14</v>
      </c>
      <c r="F47" s="1197"/>
      <c r="G47" s="1197"/>
      <c r="H47" s="1197"/>
      <c r="I47" s="1197"/>
      <c r="J47" s="1198"/>
      <c r="K47" s="63">
        <v>20</v>
      </c>
      <c r="L47" s="64">
        <v>10</v>
      </c>
      <c r="M47" s="64" t="s">
        <v>523</v>
      </c>
      <c r="N47" s="64" t="s">
        <v>523</v>
      </c>
      <c r="O47" s="65" t="s">
        <v>523</v>
      </c>
      <c r="P47" s="48"/>
      <c r="Q47" s="48"/>
      <c r="R47" s="48"/>
      <c r="S47" s="48"/>
      <c r="T47" s="48"/>
      <c r="U47" s="48"/>
    </row>
    <row r="48" spans="1:21" ht="30.75" customHeight="1" x14ac:dyDescent="0.15">
      <c r="A48" s="48"/>
      <c r="B48" s="1191"/>
      <c r="C48" s="1192"/>
      <c r="D48" s="62"/>
      <c r="E48" s="1197" t="s">
        <v>15</v>
      </c>
      <c r="F48" s="1197"/>
      <c r="G48" s="1197"/>
      <c r="H48" s="1197"/>
      <c r="I48" s="1197"/>
      <c r="J48" s="1198"/>
      <c r="K48" s="63">
        <v>778</v>
      </c>
      <c r="L48" s="64">
        <v>785</v>
      </c>
      <c r="M48" s="64">
        <v>793</v>
      </c>
      <c r="N48" s="64">
        <v>799</v>
      </c>
      <c r="O48" s="65">
        <v>733</v>
      </c>
      <c r="P48" s="48"/>
      <c r="Q48" s="48"/>
      <c r="R48" s="48"/>
      <c r="S48" s="48"/>
      <c r="T48" s="48"/>
      <c r="U48" s="48"/>
    </row>
    <row r="49" spans="1:21" ht="30.75" customHeight="1" x14ac:dyDescent="0.15">
      <c r="A49" s="48"/>
      <c r="B49" s="1191"/>
      <c r="C49" s="1192"/>
      <c r="D49" s="62"/>
      <c r="E49" s="1197" t="s">
        <v>16</v>
      </c>
      <c r="F49" s="1197"/>
      <c r="G49" s="1197"/>
      <c r="H49" s="1197"/>
      <c r="I49" s="1197"/>
      <c r="J49" s="1198"/>
      <c r="K49" s="63">
        <v>22</v>
      </c>
      <c r="L49" s="64">
        <v>16</v>
      </c>
      <c r="M49" s="64" t="s">
        <v>523</v>
      </c>
      <c r="N49" s="64" t="s">
        <v>523</v>
      </c>
      <c r="O49" s="65" t="s">
        <v>523</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523</v>
      </c>
      <c r="L50" s="64" t="s">
        <v>523</v>
      </c>
      <c r="M50" s="64" t="s">
        <v>523</v>
      </c>
      <c r="N50" s="64" t="s">
        <v>523</v>
      </c>
      <c r="O50" s="65" t="s">
        <v>523</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523</v>
      </c>
      <c r="L51" s="64" t="s">
        <v>523</v>
      </c>
      <c r="M51" s="64" t="s">
        <v>523</v>
      </c>
      <c r="N51" s="64" t="s">
        <v>523</v>
      </c>
      <c r="O51" s="65" t="s">
        <v>523</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1866</v>
      </c>
      <c r="L52" s="64">
        <v>1871</v>
      </c>
      <c r="M52" s="64">
        <v>1892</v>
      </c>
      <c r="N52" s="64">
        <v>1883</v>
      </c>
      <c r="O52" s="65">
        <v>1829</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753</v>
      </c>
      <c r="L53" s="69">
        <v>870</v>
      </c>
      <c r="M53" s="69">
        <v>946</v>
      </c>
      <c r="N53" s="69">
        <v>934</v>
      </c>
      <c r="O53" s="70">
        <v>862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613</v>
      </c>
      <c r="L58" s="84" t="s">
        <v>608</v>
      </c>
      <c r="M58" s="84" t="s">
        <v>608</v>
      </c>
      <c r="N58" s="84" t="s">
        <v>608</v>
      </c>
      <c r="O58" s="85" t="s">
        <v>608</v>
      </c>
    </row>
    <row r="59" spans="1:21" ht="31.5" customHeight="1" x14ac:dyDescent="0.15">
      <c r="B59" s="1207"/>
      <c r="C59" s="1208"/>
      <c r="D59" s="1214" t="s">
        <v>28</v>
      </c>
      <c r="E59" s="1215"/>
      <c r="F59" s="1215"/>
      <c r="G59" s="1215"/>
      <c r="H59" s="1215"/>
      <c r="I59" s="1215"/>
      <c r="J59" s="1216"/>
      <c r="K59" s="86">
        <v>240</v>
      </c>
      <c r="L59" s="87">
        <v>280</v>
      </c>
      <c r="M59" s="87" t="s">
        <v>608</v>
      </c>
      <c r="N59" s="87" t="s">
        <v>608</v>
      </c>
      <c r="O59" s="88" t="s">
        <v>613</v>
      </c>
    </row>
    <row r="60" spans="1:21" ht="31.5" customHeight="1" thickBot="1" x14ac:dyDescent="0.2">
      <c r="B60" s="1209"/>
      <c r="C60" s="1210"/>
      <c r="D60" s="1217" t="s">
        <v>29</v>
      </c>
      <c r="E60" s="1218"/>
      <c r="F60" s="1218"/>
      <c r="G60" s="1218"/>
      <c r="H60" s="1218"/>
      <c r="I60" s="1218"/>
      <c r="J60" s="1219"/>
      <c r="K60" s="89">
        <v>70</v>
      </c>
      <c r="L60" s="90">
        <v>40</v>
      </c>
      <c r="M60" s="90" t="s">
        <v>607</v>
      </c>
      <c r="N60" s="90" t="s">
        <v>608</v>
      </c>
      <c r="O60" s="91" t="s">
        <v>614</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o7Ecw1w0mDyJw3DGWc6szczMmJTICPePEjyLogYldiQBNz+YqM1RIE6nwaU+u/sr0rRAo+r3WnoWVHF2LqtJQ==" saltValue="TQFoXr8KKtZIPpKSfxWC1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220" t="s">
        <v>32</v>
      </c>
      <c r="C41" s="1221"/>
      <c r="D41" s="105"/>
      <c r="E41" s="1226" t="s">
        <v>33</v>
      </c>
      <c r="F41" s="1226"/>
      <c r="G41" s="1226"/>
      <c r="H41" s="1227"/>
      <c r="I41" s="355">
        <v>19981</v>
      </c>
      <c r="J41" s="356">
        <v>19470</v>
      </c>
      <c r="K41" s="356">
        <v>19321</v>
      </c>
      <c r="L41" s="356">
        <v>20123</v>
      </c>
      <c r="M41" s="357">
        <v>19973</v>
      </c>
    </row>
    <row r="42" spans="2:13" ht="27.75" customHeight="1" x14ac:dyDescent="0.15">
      <c r="B42" s="1222"/>
      <c r="C42" s="1223"/>
      <c r="D42" s="106"/>
      <c r="E42" s="1228" t="s">
        <v>34</v>
      </c>
      <c r="F42" s="1228"/>
      <c r="G42" s="1228"/>
      <c r="H42" s="1229"/>
      <c r="I42" s="358" t="s">
        <v>523</v>
      </c>
      <c r="J42" s="359" t="s">
        <v>523</v>
      </c>
      <c r="K42" s="359" t="s">
        <v>523</v>
      </c>
      <c r="L42" s="359" t="s">
        <v>523</v>
      </c>
      <c r="M42" s="360" t="s">
        <v>523</v>
      </c>
    </row>
    <row r="43" spans="2:13" ht="27.75" customHeight="1" x14ac:dyDescent="0.15">
      <c r="B43" s="1222"/>
      <c r="C43" s="1223"/>
      <c r="D43" s="106"/>
      <c r="E43" s="1228" t="s">
        <v>35</v>
      </c>
      <c r="F43" s="1228"/>
      <c r="G43" s="1228"/>
      <c r="H43" s="1229"/>
      <c r="I43" s="358">
        <v>8777</v>
      </c>
      <c r="J43" s="359">
        <v>8169</v>
      </c>
      <c r="K43" s="359">
        <v>7536</v>
      </c>
      <c r="L43" s="359">
        <v>6918</v>
      </c>
      <c r="M43" s="360">
        <v>6214</v>
      </c>
    </row>
    <row r="44" spans="2:13" ht="27.75" customHeight="1" x14ac:dyDescent="0.15">
      <c r="B44" s="1222"/>
      <c r="C44" s="1223"/>
      <c r="D44" s="106"/>
      <c r="E44" s="1228" t="s">
        <v>36</v>
      </c>
      <c r="F44" s="1228"/>
      <c r="G44" s="1228"/>
      <c r="H44" s="1229"/>
      <c r="I44" s="358">
        <v>7</v>
      </c>
      <c r="J44" s="359" t="s">
        <v>523</v>
      </c>
      <c r="K44" s="359" t="s">
        <v>523</v>
      </c>
      <c r="L44" s="359" t="s">
        <v>523</v>
      </c>
      <c r="M44" s="360" t="s">
        <v>523</v>
      </c>
    </row>
    <row r="45" spans="2:13" ht="27.75" customHeight="1" x14ac:dyDescent="0.15">
      <c r="B45" s="1222"/>
      <c r="C45" s="1223"/>
      <c r="D45" s="106"/>
      <c r="E45" s="1228" t="s">
        <v>37</v>
      </c>
      <c r="F45" s="1228"/>
      <c r="G45" s="1228"/>
      <c r="H45" s="1229"/>
      <c r="I45" s="358">
        <v>3423</v>
      </c>
      <c r="J45" s="359">
        <v>3372</v>
      </c>
      <c r="K45" s="359">
        <v>2153</v>
      </c>
      <c r="L45" s="359">
        <v>2115</v>
      </c>
      <c r="M45" s="360">
        <v>2116</v>
      </c>
    </row>
    <row r="46" spans="2:13" ht="27.75" customHeight="1" x14ac:dyDescent="0.15">
      <c r="B46" s="1222"/>
      <c r="C46" s="1223"/>
      <c r="D46" s="107"/>
      <c r="E46" s="1228" t="s">
        <v>38</v>
      </c>
      <c r="F46" s="1228"/>
      <c r="G46" s="1228"/>
      <c r="H46" s="1229"/>
      <c r="I46" s="358">
        <v>7</v>
      </c>
      <c r="J46" s="359" t="s">
        <v>523</v>
      </c>
      <c r="K46" s="359" t="s">
        <v>523</v>
      </c>
      <c r="L46" s="359" t="s">
        <v>523</v>
      </c>
      <c r="M46" s="360" t="s">
        <v>523</v>
      </c>
    </row>
    <row r="47" spans="2:13" ht="27.75" customHeight="1" x14ac:dyDescent="0.15">
      <c r="B47" s="1222"/>
      <c r="C47" s="1223"/>
      <c r="D47" s="108"/>
      <c r="E47" s="1230" t="s">
        <v>39</v>
      </c>
      <c r="F47" s="1231"/>
      <c r="G47" s="1231"/>
      <c r="H47" s="1232"/>
      <c r="I47" s="358" t="s">
        <v>523</v>
      </c>
      <c r="J47" s="359" t="s">
        <v>523</v>
      </c>
      <c r="K47" s="359" t="s">
        <v>523</v>
      </c>
      <c r="L47" s="359" t="s">
        <v>523</v>
      </c>
      <c r="M47" s="360" t="s">
        <v>523</v>
      </c>
    </row>
    <row r="48" spans="2:13" ht="27.75" customHeight="1" x14ac:dyDescent="0.15">
      <c r="B48" s="1222"/>
      <c r="C48" s="1223"/>
      <c r="D48" s="106"/>
      <c r="E48" s="1228" t="s">
        <v>40</v>
      </c>
      <c r="F48" s="1228"/>
      <c r="G48" s="1228"/>
      <c r="H48" s="1229"/>
      <c r="I48" s="358" t="s">
        <v>523</v>
      </c>
      <c r="J48" s="359" t="s">
        <v>523</v>
      </c>
      <c r="K48" s="359" t="s">
        <v>523</v>
      </c>
      <c r="L48" s="359" t="s">
        <v>523</v>
      </c>
      <c r="M48" s="360" t="s">
        <v>523</v>
      </c>
    </row>
    <row r="49" spans="2:13" ht="27.75" customHeight="1" x14ac:dyDescent="0.15">
      <c r="B49" s="1224"/>
      <c r="C49" s="1225"/>
      <c r="D49" s="106"/>
      <c r="E49" s="1228" t="s">
        <v>41</v>
      </c>
      <c r="F49" s="1228"/>
      <c r="G49" s="1228"/>
      <c r="H49" s="1229"/>
      <c r="I49" s="358" t="s">
        <v>523</v>
      </c>
      <c r="J49" s="359" t="s">
        <v>523</v>
      </c>
      <c r="K49" s="359" t="s">
        <v>523</v>
      </c>
      <c r="L49" s="359" t="s">
        <v>523</v>
      </c>
      <c r="M49" s="360" t="s">
        <v>523</v>
      </c>
    </row>
    <row r="50" spans="2:13" ht="27.75" customHeight="1" x14ac:dyDescent="0.15">
      <c r="B50" s="1233" t="s">
        <v>42</v>
      </c>
      <c r="C50" s="1234"/>
      <c r="D50" s="109"/>
      <c r="E50" s="1228" t="s">
        <v>43</v>
      </c>
      <c r="F50" s="1228"/>
      <c r="G50" s="1228"/>
      <c r="H50" s="1229"/>
      <c r="I50" s="358">
        <v>6494</v>
      </c>
      <c r="J50" s="359">
        <v>6319</v>
      </c>
      <c r="K50" s="359">
        <v>5802</v>
      </c>
      <c r="L50" s="359">
        <v>5805</v>
      </c>
      <c r="M50" s="360">
        <v>5806</v>
      </c>
    </row>
    <row r="51" spans="2:13" ht="27.75" customHeight="1" x14ac:dyDescent="0.15">
      <c r="B51" s="1222"/>
      <c r="C51" s="1223"/>
      <c r="D51" s="106"/>
      <c r="E51" s="1228" t="s">
        <v>44</v>
      </c>
      <c r="F51" s="1228"/>
      <c r="G51" s="1228"/>
      <c r="H51" s="1229"/>
      <c r="I51" s="358">
        <v>576</v>
      </c>
      <c r="J51" s="359">
        <v>488</v>
      </c>
      <c r="K51" s="359">
        <v>396</v>
      </c>
      <c r="L51" s="359">
        <v>308</v>
      </c>
      <c r="M51" s="360">
        <v>222</v>
      </c>
    </row>
    <row r="52" spans="2:13" ht="27.75" customHeight="1" x14ac:dyDescent="0.15">
      <c r="B52" s="1224"/>
      <c r="C52" s="1225"/>
      <c r="D52" s="106"/>
      <c r="E52" s="1228" t="s">
        <v>45</v>
      </c>
      <c r="F52" s="1228"/>
      <c r="G52" s="1228"/>
      <c r="H52" s="1229"/>
      <c r="I52" s="358">
        <v>20012</v>
      </c>
      <c r="J52" s="359">
        <v>18992</v>
      </c>
      <c r="K52" s="359">
        <v>18527</v>
      </c>
      <c r="L52" s="359">
        <v>17970</v>
      </c>
      <c r="M52" s="360">
        <v>17016</v>
      </c>
    </row>
    <row r="53" spans="2:13" ht="27.75" customHeight="1" thickBot="1" x14ac:dyDescent="0.2">
      <c r="B53" s="1235" t="s">
        <v>46</v>
      </c>
      <c r="C53" s="1236"/>
      <c r="D53" s="110"/>
      <c r="E53" s="1237" t="s">
        <v>47</v>
      </c>
      <c r="F53" s="1237"/>
      <c r="G53" s="1237"/>
      <c r="H53" s="1238"/>
      <c r="I53" s="361">
        <v>5113</v>
      </c>
      <c r="J53" s="362">
        <v>5212</v>
      </c>
      <c r="K53" s="362">
        <v>4283</v>
      </c>
      <c r="L53" s="362">
        <v>5073</v>
      </c>
      <c r="M53" s="363">
        <v>5260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iJ5gP9C3qe6ScF4ASIkkh6bl+zUf8K1Sl++es8NImtHy+qvPrlmpzoiMEioVYkp7JnMo5lw2beUQQQbjPQr21g==" saltValue="hQqrMIpCX3wVZ0nde8ZX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47" t="s">
        <v>50</v>
      </c>
      <c r="D55" s="1247"/>
      <c r="E55" s="1248"/>
      <c r="F55" s="122">
        <v>1232</v>
      </c>
      <c r="G55" s="122">
        <v>1244</v>
      </c>
      <c r="H55" s="123">
        <v>1245</v>
      </c>
    </row>
    <row r="56" spans="2:8" ht="52.5" customHeight="1" x14ac:dyDescent="0.15">
      <c r="B56" s="124"/>
      <c r="C56" s="1249" t="s">
        <v>51</v>
      </c>
      <c r="D56" s="1249"/>
      <c r="E56" s="1250"/>
      <c r="F56" s="125">
        <v>2590</v>
      </c>
      <c r="G56" s="125">
        <v>2798</v>
      </c>
      <c r="H56" s="126">
        <v>2802</v>
      </c>
    </row>
    <row r="57" spans="2:8" ht="53.25" customHeight="1" x14ac:dyDescent="0.15">
      <c r="B57" s="124"/>
      <c r="C57" s="1251" t="s">
        <v>52</v>
      </c>
      <c r="D57" s="1251"/>
      <c r="E57" s="1252"/>
      <c r="F57" s="127">
        <v>2063</v>
      </c>
      <c r="G57" s="127">
        <v>1886</v>
      </c>
      <c r="H57" s="128">
        <v>1882</v>
      </c>
    </row>
    <row r="58" spans="2:8" ht="45.75" customHeight="1" x14ac:dyDescent="0.15">
      <c r="B58" s="129"/>
      <c r="C58" s="1239" t="s">
        <v>602</v>
      </c>
      <c r="D58" s="1240"/>
      <c r="E58" s="1241"/>
      <c r="F58" s="130">
        <v>838</v>
      </c>
      <c r="G58" s="130">
        <v>841</v>
      </c>
      <c r="H58" s="131">
        <v>843</v>
      </c>
    </row>
    <row r="59" spans="2:8" ht="45.75" customHeight="1" x14ac:dyDescent="0.15">
      <c r="B59" s="129"/>
      <c r="C59" s="1239" t="s">
        <v>601</v>
      </c>
      <c r="D59" s="1240"/>
      <c r="E59" s="1241"/>
      <c r="F59" s="130">
        <v>804</v>
      </c>
      <c r="G59" s="130">
        <v>615</v>
      </c>
      <c r="H59" s="131">
        <v>588</v>
      </c>
    </row>
    <row r="60" spans="2:8" ht="45.75" customHeight="1" x14ac:dyDescent="0.15">
      <c r="B60" s="129"/>
      <c r="C60" s="1239" t="s">
        <v>600</v>
      </c>
      <c r="D60" s="1240"/>
      <c r="E60" s="1241"/>
      <c r="F60" s="130">
        <v>267</v>
      </c>
      <c r="G60" s="130">
        <v>279</v>
      </c>
      <c r="H60" s="131">
        <v>302</v>
      </c>
    </row>
    <row r="61" spans="2:8" ht="45.75" customHeight="1" x14ac:dyDescent="0.15">
      <c r="B61" s="129"/>
      <c r="C61" s="1239" t="s">
        <v>599</v>
      </c>
      <c r="D61" s="1240"/>
      <c r="E61" s="1241"/>
      <c r="F61" s="130">
        <v>107</v>
      </c>
      <c r="G61" s="130">
        <v>107</v>
      </c>
      <c r="H61" s="131">
        <v>107</v>
      </c>
    </row>
    <row r="62" spans="2:8" ht="45.75" customHeight="1" thickBot="1" x14ac:dyDescent="0.2">
      <c r="B62" s="132"/>
      <c r="C62" s="1242" t="s">
        <v>598</v>
      </c>
      <c r="D62" s="1243"/>
      <c r="E62" s="1244"/>
      <c r="F62" s="133">
        <v>38</v>
      </c>
      <c r="G62" s="133">
        <v>31</v>
      </c>
      <c r="H62" s="134">
        <v>27</v>
      </c>
    </row>
    <row r="63" spans="2:8" ht="52.5" customHeight="1" thickBot="1" x14ac:dyDescent="0.2">
      <c r="B63" s="135"/>
      <c r="C63" s="1245" t="s">
        <v>53</v>
      </c>
      <c r="D63" s="1245"/>
      <c r="E63" s="1246"/>
      <c r="F63" s="136">
        <v>5884</v>
      </c>
      <c r="G63" s="136">
        <v>5927</v>
      </c>
      <c r="H63" s="137">
        <v>5929</v>
      </c>
    </row>
    <row r="64" spans="2:8" x14ac:dyDescent="0.15"/>
  </sheetData>
  <sheetProtection algorithmName="SHA-512" hashValue="W3druhjTCQA0PovWtp2PrZh6NNFAQNpv/qCzWKC+eKiUyDAkfXlVEvVA0FWcptuBOuyqWJ7oQKEm7RbDKeGI1g==" saltValue="BwUzR/Q1h1lJhNNAD/H/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625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621</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53" t="s">
        <v>628</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5" x14ac:dyDescent="0.15">
      <c r="B44" s="365"/>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5" x14ac:dyDescent="0.15">
      <c r="B45" s="365"/>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5" x14ac:dyDescent="0.15">
      <c r="B46" s="365"/>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5" x14ac:dyDescent="0.15">
      <c r="B47" s="365"/>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620</v>
      </c>
    </row>
    <row r="50" spans="1:109" ht="13.5" x14ac:dyDescent="0.15">
      <c r="B50" s="365"/>
      <c r="G50" s="1262"/>
      <c r="H50" s="1262"/>
      <c r="I50" s="1262"/>
      <c r="J50" s="1262"/>
      <c r="K50" s="373"/>
      <c r="L50" s="373"/>
      <c r="M50" s="372"/>
      <c r="N50" s="372"/>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565</v>
      </c>
      <c r="BQ50" s="1266"/>
      <c r="BR50" s="1266"/>
      <c r="BS50" s="1266"/>
      <c r="BT50" s="1266"/>
      <c r="BU50" s="1266"/>
      <c r="BV50" s="1266"/>
      <c r="BW50" s="1266"/>
      <c r="BX50" s="1266" t="s">
        <v>566</v>
      </c>
      <c r="BY50" s="1266"/>
      <c r="BZ50" s="1266"/>
      <c r="CA50" s="1266"/>
      <c r="CB50" s="1266"/>
      <c r="CC50" s="1266"/>
      <c r="CD50" s="1266"/>
      <c r="CE50" s="1266"/>
      <c r="CF50" s="1266" t="s">
        <v>567</v>
      </c>
      <c r="CG50" s="1266"/>
      <c r="CH50" s="1266"/>
      <c r="CI50" s="1266"/>
      <c r="CJ50" s="1266"/>
      <c r="CK50" s="1266"/>
      <c r="CL50" s="1266"/>
      <c r="CM50" s="1266"/>
      <c r="CN50" s="1266" t="s">
        <v>568</v>
      </c>
      <c r="CO50" s="1266"/>
      <c r="CP50" s="1266"/>
      <c r="CQ50" s="1266"/>
      <c r="CR50" s="1266"/>
      <c r="CS50" s="1266"/>
      <c r="CT50" s="1266"/>
      <c r="CU50" s="1266"/>
      <c r="CV50" s="1266" t="s">
        <v>569</v>
      </c>
      <c r="CW50" s="1266"/>
      <c r="CX50" s="1266"/>
      <c r="CY50" s="1266"/>
      <c r="CZ50" s="1266"/>
      <c r="DA50" s="1266"/>
      <c r="DB50" s="1266"/>
      <c r="DC50" s="1266"/>
    </row>
    <row r="51" spans="1:109" ht="13.5" customHeight="1" x14ac:dyDescent="0.15">
      <c r="B51" s="365"/>
      <c r="G51" s="1269"/>
      <c r="H51" s="1269"/>
      <c r="I51" s="1271"/>
      <c r="J51" s="1271"/>
      <c r="K51" s="1270"/>
      <c r="L51" s="1270"/>
      <c r="M51" s="1270"/>
      <c r="N51" s="1270"/>
      <c r="AM51" s="371"/>
      <c r="AN51" s="1267" t="s">
        <v>619</v>
      </c>
      <c r="AO51" s="1267"/>
      <c r="AP51" s="1267"/>
      <c r="AQ51" s="1267"/>
      <c r="AR51" s="1267"/>
      <c r="AS51" s="1267"/>
      <c r="AT51" s="1267"/>
      <c r="AU51" s="1267"/>
      <c r="AV51" s="1267"/>
      <c r="AW51" s="1267"/>
      <c r="AX51" s="1267"/>
      <c r="AY51" s="1267"/>
      <c r="AZ51" s="1267"/>
      <c r="BA51" s="1267"/>
      <c r="BB51" s="1267" t="s">
        <v>617</v>
      </c>
      <c r="BC51" s="1267"/>
      <c r="BD51" s="1267"/>
      <c r="BE51" s="1267"/>
      <c r="BF51" s="1267"/>
      <c r="BG51" s="1267"/>
      <c r="BH51" s="1267"/>
      <c r="BI51" s="1267"/>
      <c r="BJ51" s="1267"/>
      <c r="BK51" s="1267"/>
      <c r="BL51" s="1267"/>
      <c r="BM51" s="1267"/>
      <c r="BN51" s="1267"/>
      <c r="BO51" s="1267"/>
      <c r="BP51" s="1268">
        <v>55.9</v>
      </c>
      <c r="BQ51" s="1268"/>
      <c r="BR51" s="1268"/>
      <c r="BS51" s="1268"/>
      <c r="BT51" s="1268"/>
      <c r="BU51" s="1268"/>
      <c r="BV51" s="1268"/>
      <c r="BW51" s="1268"/>
      <c r="BX51" s="1268">
        <v>57.7</v>
      </c>
      <c r="BY51" s="1268"/>
      <c r="BZ51" s="1268"/>
      <c r="CA51" s="1268"/>
      <c r="CB51" s="1268"/>
      <c r="CC51" s="1268"/>
      <c r="CD51" s="1268"/>
      <c r="CE51" s="1268"/>
      <c r="CF51" s="1268">
        <v>45.6</v>
      </c>
      <c r="CG51" s="1268"/>
      <c r="CH51" s="1268"/>
      <c r="CI51" s="1268"/>
      <c r="CJ51" s="1268"/>
      <c r="CK51" s="1268"/>
      <c r="CL51" s="1268"/>
      <c r="CM51" s="1268"/>
      <c r="CN51" s="1268">
        <v>51.5</v>
      </c>
      <c r="CO51" s="1268"/>
      <c r="CP51" s="1268"/>
      <c r="CQ51" s="1268"/>
      <c r="CR51" s="1268"/>
      <c r="CS51" s="1268"/>
      <c r="CT51" s="1268"/>
      <c r="CU51" s="1268"/>
      <c r="CV51" s="1268">
        <v>54.7</v>
      </c>
      <c r="CW51" s="1268"/>
      <c r="CX51" s="1268"/>
      <c r="CY51" s="1268"/>
      <c r="CZ51" s="1268"/>
      <c r="DA51" s="1268"/>
      <c r="DB51" s="1268"/>
      <c r="DC51" s="1268"/>
    </row>
    <row r="52" spans="1:109" ht="13.5" x14ac:dyDescent="0.15">
      <c r="B52" s="365"/>
      <c r="G52" s="1269"/>
      <c r="H52" s="1269"/>
      <c r="I52" s="1271"/>
      <c r="J52" s="1271"/>
      <c r="K52" s="1270"/>
      <c r="L52" s="1270"/>
      <c r="M52" s="1270"/>
      <c r="N52" s="1270"/>
      <c r="AM52" s="371"/>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5" x14ac:dyDescent="0.15">
      <c r="A53" s="379"/>
      <c r="B53" s="365"/>
      <c r="G53" s="1269"/>
      <c r="H53" s="1269"/>
      <c r="I53" s="1262"/>
      <c r="J53" s="1262"/>
      <c r="K53" s="1270"/>
      <c r="L53" s="1270"/>
      <c r="M53" s="1270"/>
      <c r="N53" s="1270"/>
      <c r="AM53" s="371"/>
      <c r="AN53" s="1267"/>
      <c r="AO53" s="1267"/>
      <c r="AP53" s="1267"/>
      <c r="AQ53" s="1267"/>
      <c r="AR53" s="1267"/>
      <c r="AS53" s="1267"/>
      <c r="AT53" s="1267"/>
      <c r="AU53" s="1267"/>
      <c r="AV53" s="1267"/>
      <c r="AW53" s="1267"/>
      <c r="AX53" s="1267"/>
      <c r="AY53" s="1267"/>
      <c r="AZ53" s="1267"/>
      <c r="BA53" s="1267"/>
      <c r="BB53" s="1267" t="s">
        <v>623</v>
      </c>
      <c r="BC53" s="1267"/>
      <c r="BD53" s="1267"/>
      <c r="BE53" s="1267"/>
      <c r="BF53" s="1267"/>
      <c r="BG53" s="1267"/>
      <c r="BH53" s="1267"/>
      <c r="BI53" s="1267"/>
      <c r="BJ53" s="1267"/>
      <c r="BK53" s="1267"/>
      <c r="BL53" s="1267"/>
      <c r="BM53" s="1267"/>
      <c r="BN53" s="1267"/>
      <c r="BO53" s="1267"/>
      <c r="BP53" s="1268">
        <v>60.4</v>
      </c>
      <c r="BQ53" s="1268"/>
      <c r="BR53" s="1268"/>
      <c r="BS53" s="1268"/>
      <c r="BT53" s="1268"/>
      <c r="BU53" s="1268"/>
      <c r="BV53" s="1268"/>
      <c r="BW53" s="1268"/>
      <c r="BX53" s="1268">
        <v>61.1</v>
      </c>
      <c r="BY53" s="1268"/>
      <c r="BZ53" s="1268"/>
      <c r="CA53" s="1268"/>
      <c r="CB53" s="1268"/>
      <c r="CC53" s="1268"/>
      <c r="CD53" s="1268"/>
      <c r="CE53" s="1268"/>
      <c r="CF53" s="1268">
        <v>60</v>
      </c>
      <c r="CG53" s="1268"/>
      <c r="CH53" s="1268"/>
      <c r="CI53" s="1268"/>
      <c r="CJ53" s="1268"/>
      <c r="CK53" s="1268"/>
      <c r="CL53" s="1268"/>
      <c r="CM53" s="1268"/>
      <c r="CN53" s="1268">
        <v>62.7</v>
      </c>
      <c r="CO53" s="1268"/>
      <c r="CP53" s="1268"/>
      <c r="CQ53" s="1268"/>
      <c r="CR53" s="1268"/>
      <c r="CS53" s="1268"/>
      <c r="CT53" s="1268"/>
      <c r="CU53" s="1268"/>
      <c r="CV53" s="1268">
        <v>60.3</v>
      </c>
      <c r="CW53" s="1268"/>
      <c r="CX53" s="1268"/>
      <c r="CY53" s="1268"/>
      <c r="CZ53" s="1268"/>
      <c r="DA53" s="1268"/>
      <c r="DB53" s="1268"/>
      <c r="DC53" s="1268"/>
    </row>
    <row r="54" spans="1:109" ht="13.5" x14ac:dyDescent="0.15">
      <c r="A54" s="379"/>
      <c r="B54" s="365"/>
      <c r="G54" s="1269"/>
      <c r="H54" s="1269"/>
      <c r="I54" s="1262"/>
      <c r="J54" s="1262"/>
      <c r="K54" s="1270"/>
      <c r="L54" s="1270"/>
      <c r="M54" s="1270"/>
      <c r="N54" s="1270"/>
      <c r="AM54" s="371"/>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5" x14ac:dyDescent="0.15">
      <c r="A55" s="379"/>
      <c r="B55" s="365"/>
      <c r="G55" s="1262"/>
      <c r="H55" s="1262"/>
      <c r="I55" s="1262"/>
      <c r="J55" s="1262"/>
      <c r="K55" s="1270"/>
      <c r="L55" s="1270"/>
      <c r="M55" s="1270"/>
      <c r="N55" s="1270"/>
      <c r="AN55" s="1266" t="s">
        <v>618</v>
      </c>
      <c r="AO55" s="1266"/>
      <c r="AP55" s="1266"/>
      <c r="AQ55" s="1266"/>
      <c r="AR55" s="1266"/>
      <c r="AS55" s="1266"/>
      <c r="AT55" s="1266"/>
      <c r="AU55" s="1266"/>
      <c r="AV55" s="1266"/>
      <c r="AW55" s="1266"/>
      <c r="AX55" s="1266"/>
      <c r="AY55" s="1266"/>
      <c r="AZ55" s="1266"/>
      <c r="BA55" s="1266"/>
      <c r="BB55" s="1267" t="s">
        <v>624</v>
      </c>
      <c r="BC55" s="1267"/>
      <c r="BD55" s="1267"/>
      <c r="BE55" s="1267"/>
      <c r="BF55" s="1267"/>
      <c r="BG55" s="1267"/>
      <c r="BH55" s="1267"/>
      <c r="BI55" s="1267"/>
      <c r="BJ55" s="1267"/>
      <c r="BK55" s="1267"/>
      <c r="BL55" s="1267"/>
      <c r="BM55" s="1267"/>
      <c r="BN55" s="1267"/>
      <c r="BO55" s="1267"/>
      <c r="BP55" s="1268">
        <v>48</v>
      </c>
      <c r="BQ55" s="1268"/>
      <c r="BR55" s="1268"/>
      <c r="BS55" s="1268"/>
      <c r="BT55" s="1268"/>
      <c r="BU55" s="1268"/>
      <c r="BV55" s="1268"/>
      <c r="BW55" s="1268"/>
      <c r="BX55" s="1268">
        <v>49.1</v>
      </c>
      <c r="BY55" s="1268"/>
      <c r="BZ55" s="1268"/>
      <c r="CA55" s="1268"/>
      <c r="CB55" s="1268"/>
      <c r="CC55" s="1268"/>
      <c r="CD55" s="1268"/>
      <c r="CE55" s="1268"/>
      <c r="CF55" s="1268">
        <v>41.5</v>
      </c>
      <c r="CG55" s="1268"/>
      <c r="CH55" s="1268"/>
      <c r="CI55" s="1268"/>
      <c r="CJ55" s="1268"/>
      <c r="CK55" s="1268"/>
      <c r="CL55" s="1268"/>
      <c r="CM55" s="1268"/>
      <c r="CN55" s="1268">
        <v>25.2</v>
      </c>
      <c r="CO55" s="1268"/>
      <c r="CP55" s="1268"/>
      <c r="CQ55" s="1268"/>
      <c r="CR55" s="1268"/>
      <c r="CS55" s="1268"/>
      <c r="CT55" s="1268"/>
      <c r="CU55" s="1268"/>
      <c r="CV55" s="1268">
        <v>15.7</v>
      </c>
      <c r="CW55" s="1268"/>
      <c r="CX55" s="1268"/>
      <c r="CY55" s="1268"/>
      <c r="CZ55" s="1268"/>
      <c r="DA55" s="1268"/>
      <c r="DB55" s="1268"/>
      <c r="DC55" s="1268"/>
    </row>
    <row r="56" spans="1:109" ht="13.5" x14ac:dyDescent="0.15">
      <c r="A56" s="379"/>
      <c r="B56" s="365"/>
      <c r="G56" s="1262"/>
      <c r="H56" s="1262"/>
      <c r="I56" s="1262"/>
      <c r="J56" s="1262"/>
      <c r="K56" s="1270"/>
      <c r="L56" s="1270"/>
      <c r="M56" s="1270"/>
      <c r="N56" s="1270"/>
      <c r="AN56" s="1266"/>
      <c r="AO56" s="1266"/>
      <c r="AP56" s="1266"/>
      <c r="AQ56" s="1266"/>
      <c r="AR56" s="1266"/>
      <c r="AS56" s="1266"/>
      <c r="AT56" s="1266"/>
      <c r="AU56" s="1266"/>
      <c r="AV56" s="1266"/>
      <c r="AW56" s="1266"/>
      <c r="AX56" s="1266"/>
      <c r="AY56" s="1266"/>
      <c r="AZ56" s="1266"/>
      <c r="BA56" s="1266"/>
      <c r="BB56" s="1267"/>
      <c r="BC56" s="1267"/>
      <c r="BD56" s="1267"/>
      <c r="BE56" s="1267"/>
      <c r="BF56" s="1267"/>
      <c r="BG56" s="1267"/>
      <c r="BH56" s="1267"/>
      <c r="BI56" s="1267"/>
      <c r="BJ56" s="1267"/>
      <c r="BK56" s="1267"/>
      <c r="BL56" s="1267"/>
      <c r="BM56" s="1267"/>
      <c r="BN56" s="1267"/>
      <c r="BO56" s="1267"/>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379" customFormat="1" ht="13.5" x14ac:dyDescent="0.15">
      <c r="B57" s="385"/>
      <c r="G57" s="1262"/>
      <c r="H57" s="1262"/>
      <c r="I57" s="1272"/>
      <c r="J57" s="1272"/>
      <c r="K57" s="1270"/>
      <c r="L57" s="1270"/>
      <c r="M57" s="1270"/>
      <c r="N57" s="1270"/>
      <c r="AM57" s="364"/>
      <c r="AN57" s="1266"/>
      <c r="AO57" s="1266"/>
      <c r="AP57" s="1266"/>
      <c r="AQ57" s="1266"/>
      <c r="AR57" s="1266"/>
      <c r="AS57" s="1266"/>
      <c r="AT57" s="1266"/>
      <c r="AU57" s="1266"/>
      <c r="AV57" s="1266"/>
      <c r="AW57" s="1266"/>
      <c r="AX57" s="1266"/>
      <c r="AY57" s="1266"/>
      <c r="AZ57" s="1266"/>
      <c r="BA57" s="1266"/>
      <c r="BB57" s="1267" t="s">
        <v>623</v>
      </c>
      <c r="BC57" s="1267"/>
      <c r="BD57" s="1267"/>
      <c r="BE57" s="1267"/>
      <c r="BF57" s="1267"/>
      <c r="BG57" s="1267"/>
      <c r="BH57" s="1267"/>
      <c r="BI57" s="1267"/>
      <c r="BJ57" s="1267"/>
      <c r="BK57" s="1267"/>
      <c r="BL57" s="1267"/>
      <c r="BM57" s="1267"/>
      <c r="BN57" s="1267"/>
      <c r="BO57" s="1267"/>
      <c r="BP57" s="1268">
        <v>60.8</v>
      </c>
      <c r="BQ57" s="1268"/>
      <c r="BR57" s="1268"/>
      <c r="BS57" s="1268"/>
      <c r="BT57" s="1268"/>
      <c r="BU57" s="1268"/>
      <c r="BV57" s="1268"/>
      <c r="BW57" s="1268"/>
      <c r="BX57" s="1268">
        <v>61</v>
      </c>
      <c r="BY57" s="1268"/>
      <c r="BZ57" s="1268"/>
      <c r="CA57" s="1268"/>
      <c r="CB57" s="1268"/>
      <c r="CC57" s="1268"/>
      <c r="CD57" s="1268"/>
      <c r="CE57" s="1268"/>
      <c r="CF57" s="1268">
        <v>61.7</v>
      </c>
      <c r="CG57" s="1268"/>
      <c r="CH57" s="1268"/>
      <c r="CI57" s="1268"/>
      <c r="CJ57" s="1268"/>
      <c r="CK57" s="1268"/>
      <c r="CL57" s="1268"/>
      <c r="CM57" s="1268"/>
      <c r="CN57" s="1268">
        <v>62.5</v>
      </c>
      <c r="CO57" s="1268"/>
      <c r="CP57" s="1268"/>
      <c r="CQ57" s="1268"/>
      <c r="CR57" s="1268"/>
      <c r="CS57" s="1268"/>
      <c r="CT57" s="1268"/>
      <c r="CU57" s="1268"/>
      <c r="CV57" s="1268">
        <v>65</v>
      </c>
      <c r="CW57" s="1268"/>
      <c r="CX57" s="1268"/>
      <c r="CY57" s="1268"/>
      <c r="CZ57" s="1268"/>
      <c r="DA57" s="1268"/>
      <c r="DB57" s="1268"/>
      <c r="DC57" s="1268"/>
      <c r="DD57" s="390"/>
      <c r="DE57" s="385"/>
    </row>
    <row r="58" spans="1:109" s="379" customFormat="1" ht="13.5" x14ac:dyDescent="0.15">
      <c r="A58" s="364"/>
      <c r="B58" s="385"/>
      <c r="G58" s="1262"/>
      <c r="H58" s="1262"/>
      <c r="I58" s="1272"/>
      <c r="J58" s="1272"/>
      <c r="K58" s="1270"/>
      <c r="L58" s="1270"/>
      <c r="M58" s="1270"/>
      <c r="N58" s="1270"/>
      <c r="AM58" s="364"/>
      <c r="AN58" s="1266"/>
      <c r="AO58" s="1266"/>
      <c r="AP58" s="1266"/>
      <c r="AQ58" s="1266"/>
      <c r="AR58" s="1266"/>
      <c r="AS58" s="1266"/>
      <c r="AT58" s="1266"/>
      <c r="AU58" s="1266"/>
      <c r="AV58" s="1266"/>
      <c r="AW58" s="1266"/>
      <c r="AX58" s="1266"/>
      <c r="AY58" s="1266"/>
      <c r="AZ58" s="1266"/>
      <c r="BA58" s="1266"/>
      <c r="BB58" s="1267"/>
      <c r="BC58" s="1267"/>
      <c r="BD58" s="1267"/>
      <c r="BE58" s="1267"/>
      <c r="BF58" s="1267"/>
      <c r="BG58" s="1267"/>
      <c r="BH58" s="1267"/>
      <c r="BI58" s="1267"/>
      <c r="BJ58" s="1267"/>
      <c r="BK58" s="1267"/>
      <c r="BL58" s="1267"/>
      <c r="BM58" s="1267"/>
      <c r="BN58" s="1267"/>
      <c r="BO58" s="1267"/>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622</v>
      </c>
    </row>
    <row r="64" spans="1:109" ht="13.5" x14ac:dyDescent="0.15">
      <c r="B64" s="365"/>
      <c r="G64" s="380"/>
      <c r="I64" s="382"/>
      <c r="J64" s="382"/>
      <c r="K64" s="382"/>
      <c r="L64" s="382"/>
      <c r="M64" s="382"/>
      <c r="N64" s="381"/>
      <c r="AM64" s="380"/>
      <c r="AN64" s="380" t="s">
        <v>621</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53" t="s">
        <v>629</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5" x14ac:dyDescent="0.15">
      <c r="B66" s="365"/>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5" x14ac:dyDescent="0.15">
      <c r="B67" s="365"/>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5" x14ac:dyDescent="0.15">
      <c r="B68" s="365"/>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5" x14ac:dyDescent="0.15">
      <c r="B69" s="365"/>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620</v>
      </c>
    </row>
    <row r="72" spans="2:107" ht="13.5" x14ac:dyDescent="0.15">
      <c r="B72" s="365"/>
      <c r="G72" s="1262"/>
      <c r="H72" s="1262"/>
      <c r="I72" s="1262"/>
      <c r="J72" s="1262"/>
      <c r="K72" s="373"/>
      <c r="L72" s="373"/>
      <c r="M72" s="372"/>
      <c r="N72" s="372"/>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565</v>
      </c>
      <c r="BQ72" s="1266"/>
      <c r="BR72" s="1266"/>
      <c r="BS72" s="1266"/>
      <c r="BT72" s="1266"/>
      <c r="BU72" s="1266"/>
      <c r="BV72" s="1266"/>
      <c r="BW72" s="1266"/>
      <c r="BX72" s="1266" t="s">
        <v>566</v>
      </c>
      <c r="BY72" s="1266"/>
      <c r="BZ72" s="1266"/>
      <c r="CA72" s="1266"/>
      <c r="CB72" s="1266"/>
      <c r="CC72" s="1266"/>
      <c r="CD72" s="1266"/>
      <c r="CE72" s="1266"/>
      <c r="CF72" s="1266" t="s">
        <v>567</v>
      </c>
      <c r="CG72" s="1266"/>
      <c r="CH72" s="1266"/>
      <c r="CI72" s="1266"/>
      <c r="CJ72" s="1266"/>
      <c r="CK72" s="1266"/>
      <c r="CL72" s="1266"/>
      <c r="CM72" s="1266"/>
      <c r="CN72" s="1266" t="s">
        <v>568</v>
      </c>
      <c r="CO72" s="1266"/>
      <c r="CP72" s="1266"/>
      <c r="CQ72" s="1266"/>
      <c r="CR72" s="1266"/>
      <c r="CS72" s="1266"/>
      <c r="CT72" s="1266"/>
      <c r="CU72" s="1266"/>
      <c r="CV72" s="1266" t="s">
        <v>569</v>
      </c>
      <c r="CW72" s="1266"/>
      <c r="CX72" s="1266"/>
      <c r="CY72" s="1266"/>
      <c r="CZ72" s="1266"/>
      <c r="DA72" s="1266"/>
      <c r="DB72" s="1266"/>
      <c r="DC72" s="1266"/>
    </row>
    <row r="73" spans="2:107" ht="13.5" x14ac:dyDescent="0.15">
      <c r="B73" s="365"/>
      <c r="G73" s="1269"/>
      <c r="H73" s="1269"/>
      <c r="I73" s="1269"/>
      <c r="J73" s="1269"/>
      <c r="K73" s="1273"/>
      <c r="L73" s="1273"/>
      <c r="M73" s="1273"/>
      <c r="N73" s="1273"/>
      <c r="AM73" s="371"/>
      <c r="AN73" s="1267" t="s">
        <v>619</v>
      </c>
      <c r="AO73" s="1267"/>
      <c r="AP73" s="1267"/>
      <c r="AQ73" s="1267"/>
      <c r="AR73" s="1267"/>
      <c r="AS73" s="1267"/>
      <c r="AT73" s="1267"/>
      <c r="AU73" s="1267"/>
      <c r="AV73" s="1267"/>
      <c r="AW73" s="1267"/>
      <c r="AX73" s="1267"/>
      <c r="AY73" s="1267"/>
      <c r="AZ73" s="1267"/>
      <c r="BA73" s="1267"/>
      <c r="BB73" s="1267" t="s">
        <v>617</v>
      </c>
      <c r="BC73" s="1267"/>
      <c r="BD73" s="1267"/>
      <c r="BE73" s="1267"/>
      <c r="BF73" s="1267"/>
      <c r="BG73" s="1267"/>
      <c r="BH73" s="1267"/>
      <c r="BI73" s="1267"/>
      <c r="BJ73" s="1267"/>
      <c r="BK73" s="1267"/>
      <c r="BL73" s="1267"/>
      <c r="BM73" s="1267"/>
      <c r="BN73" s="1267"/>
      <c r="BO73" s="1267"/>
      <c r="BP73" s="1268">
        <v>55.9</v>
      </c>
      <c r="BQ73" s="1268"/>
      <c r="BR73" s="1268"/>
      <c r="BS73" s="1268"/>
      <c r="BT73" s="1268"/>
      <c r="BU73" s="1268"/>
      <c r="BV73" s="1268"/>
      <c r="BW73" s="1268"/>
      <c r="BX73" s="1268">
        <v>57.7</v>
      </c>
      <c r="BY73" s="1268"/>
      <c r="BZ73" s="1268"/>
      <c r="CA73" s="1268"/>
      <c r="CB73" s="1268"/>
      <c r="CC73" s="1268"/>
      <c r="CD73" s="1268"/>
      <c r="CE73" s="1268"/>
      <c r="CF73" s="1268">
        <v>45.6</v>
      </c>
      <c r="CG73" s="1268"/>
      <c r="CH73" s="1268"/>
      <c r="CI73" s="1268"/>
      <c r="CJ73" s="1268"/>
      <c r="CK73" s="1268"/>
      <c r="CL73" s="1268"/>
      <c r="CM73" s="1268"/>
      <c r="CN73" s="1268">
        <v>51.5</v>
      </c>
      <c r="CO73" s="1268"/>
      <c r="CP73" s="1268"/>
      <c r="CQ73" s="1268"/>
      <c r="CR73" s="1268"/>
      <c r="CS73" s="1268"/>
      <c r="CT73" s="1268"/>
      <c r="CU73" s="1268"/>
      <c r="CV73" s="1268">
        <v>54.7</v>
      </c>
      <c r="CW73" s="1268"/>
      <c r="CX73" s="1268"/>
      <c r="CY73" s="1268"/>
      <c r="CZ73" s="1268"/>
      <c r="DA73" s="1268"/>
      <c r="DB73" s="1268"/>
      <c r="DC73" s="1268"/>
    </row>
    <row r="74" spans="2:107" ht="13.5" x14ac:dyDescent="0.15">
      <c r="B74" s="365"/>
      <c r="G74" s="1269"/>
      <c r="H74" s="1269"/>
      <c r="I74" s="1269"/>
      <c r="J74" s="1269"/>
      <c r="K74" s="1273"/>
      <c r="L74" s="1273"/>
      <c r="M74" s="1273"/>
      <c r="N74" s="1273"/>
      <c r="AM74" s="371"/>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5" x14ac:dyDescent="0.15">
      <c r="B75" s="365"/>
      <c r="G75" s="1269"/>
      <c r="H75" s="1269"/>
      <c r="I75" s="1262"/>
      <c r="J75" s="1262"/>
      <c r="K75" s="1270"/>
      <c r="L75" s="1270"/>
      <c r="M75" s="1270"/>
      <c r="N75" s="1270"/>
      <c r="AM75" s="371"/>
      <c r="AN75" s="1267"/>
      <c r="AO75" s="1267"/>
      <c r="AP75" s="1267"/>
      <c r="AQ75" s="1267"/>
      <c r="AR75" s="1267"/>
      <c r="AS75" s="1267"/>
      <c r="AT75" s="1267"/>
      <c r="AU75" s="1267"/>
      <c r="AV75" s="1267"/>
      <c r="AW75" s="1267"/>
      <c r="AX75" s="1267"/>
      <c r="AY75" s="1267"/>
      <c r="AZ75" s="1267"/>
      <c r="BA75" s="1267"/>
      <c r="BB75" s="1267" t="s">
        <v>616</v>
      </c>
      <c r="BC75" s="1267"/>
      <c r="BD75" s="1267"/>
      <c r="BE75" s="1267"/>
      <c r="BF75" s="1267"/>
      <c r="BG75" s="1267"/>
      <c r="BH75" s="1267"/>
      <c r="BI75" s="1267"/>
      <c r="BJ75" s="1267"/>
      <c r="BK75" s="1267"/>
      <c r="BL75" s="1267"/>
      <c r="BM75" s="1267"/>
      <c r="BN75" s="1267"/>
      <c r="BO75" s="1267"/>
      <c r="BP75" s="1268">
        <v>9.9</v>
      </c>
      <c r="BQ75" s="1268"/>
      <c r="BR75" s="1268"/>
      <c r="BS75" s="1268"/>
      <c r="BT75" s="1268"/>
      <c r="BU75" s="1268"/>
      <c r="BV75" s="1268"/>
      <c r="BW75" s="1268"/>
      <c r="BX75" s="1268">
        <v>9.5</v>
      </c>
      <c r="BY75" s="1268"/>
      <c r="BZ75" s="1268"/>
      <c r="CA75" s="1268"/>
      <c r="CB75" s="1268"/>
      <c r="CC75" s="1268"/>
      <c r="CD75" s="1268"/>
      <c r="CE75" s="1268"/>
      <c r="CF75" s="1268">
        <v>9.3000000000000007</v>
      </c>
      <c r="CG75" s="1268"/>
      <c r="CH75" s="1268"/>
      <c r="CI75" s="1268"/>
      <c r="CJ75" s="1268"/>
      <c r="CK75" s="1268"/>
      <c r="CL75" s="1268"/>
      <c r="CM75" s="1268"/>
      <c r="CN75" s="1268">
        <v>9.6999999999999993</v>
      </c>
      <c r="CO75" s="1268"/>
      <c r="CP75" s="1268"/>
      <c r="CQ75" s="1268"/>
      <c r="CR75" s="1268"/>
      <c r="CS75" s="1268"/>
      <c r="CT75" s="1268"/>
      <c r="CU75" s="1268"/>
      <c r="CV75" s="1268">
        <v>9.5</v>
      </c>
      <c r="CW75" s="1268"/>
      <c r="CX75" s="1268"/>
      <c r="CY75" s="1268"/>
      <c r="CZ75" s="1268"/>
      <c r="DA75" s="1268"/>
      <c r="DB75" s="1268"/>
      <c r="DC75" s="1268"/>
    </row>
    <row r="76" spans="2:107" ht="13.5" x14ac:dyDescent="0.15">
      <c r="B76" s="365"/>
      <c r="G76" s="1269"/>
      <c r="H76" s="1269"/>
      <c r="I76" s="1262"/>
      <c r="J76" s="1262"/>
      <c r="K76" s="1270"/>
      <c r="L76" s="1270"/>
      <c r="M76" s="1270"/>
      <c r="N76" s="1270"/>
      <c r="AM76" s="371"/>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5" x14ac:dyDescent="0.15">
      <c r="B77" s="365"/>
      <c r="G77" s="1262"/>
      <c r="H77" s="1262"/>
      <c r="I77" s="1262"/>
      <c r="J77" s="1262"/>
      <c r="K77" s="1273"/>
      <c r="L77" s="1273"/>
      <c r="M77" s="1273"/>
      <c r="N77" s="1273"/>
      <c r="AN77" s="1266" t="s">
        <v>618</v>
      </c>
      <c r="AO77" s="1266"/>
      <c r="AP77" s="1266"/>
      <c r="AQ77" s="1266"/>
      <c r="AR77" s="1266"/>
      <c r="AS77" s="1266"/>
      <c r="AT77" s="1266"/>
      <c r="AU77" s="1266"/>
      <c r="AV77" s="1266"/>
      <c r="AW77" s="1266"/>
      <c r="AX77" s="1266"/>
      <c r="AY77" s="1266"/>
      <c r="AZ77" s="1266"/>
      <c r="BA77" s="1266"/>
      <c r="BB77" s="1267" t="s">
        <v>617</v>
      </c>
      <c r="BC77" s="1267"/>
      <c r="BD77" s="1267"/>
      <c r="BE77" s="1267"/>
      <c r="BF77" s="1267"/>
      <c r="BG77" s="1267"/>
      <c r="BH77" s="1267"/>
      <c r="BI77" s="1267"/>
      <c r="BJ77" s="1267"/>
      <c r="BK77" s="1267"/>
      <c r="BL77" s="1267"/>
      <c r="BM77" s="1267"/>
      <c r="BN77" s="1267"/>
      <c r="BO77" s="1267"/>
      <c r="BP77" s="1268">
        <v>48</v>
      </c>
      <c r="BQ77" s="1268"/>
      <c r="BR77" s="1268"/>
      <c r="BS77" s="1268"/>
      <c r="BT77" s="1268"/>
      <c r="BU77" s="1268"/>
      <c r="BV77" s="1268"/>
      <c r="BW77" s="1268"/>
      <c r="BX77" s="1268">
        <v>49.1</v>
      </c>
      <c r="BY77" s="1268"/>
      <c r="BZ77" s="1268"/>
      <c r="CA77" s="1268"/>
      <c r="CB77" s="1268"/>
      <c r="CC77" s="1268"/>
      <c r="CD77" s="1268"/>
      <c r="CE77" s="1268"/>
      <c r="CF77" s="1268">
        <v>41.5</v>
      </c>
      <c r="CG77" s="1268"/>
      <c r="CH77" s="1268"/>
      <c r="CI77" s="1268"/>
      <c r="CJ77" s="1268"/>
      <c r="CK77" s="1268"/>
      <c r="CL77" s="1268"/>
      <c r="CM77" s="1268"/>
      <c r="CN77" s="1268">
        <v>25.2</v>
      </c>
      <c r="CO77" s="1268"/>
      <c r="CP77" s="1268"/>
      <c r="CQ77" s="1268"/>
      <c r="CR77" s="1268"/>
      <c r="CS77" s="1268"/>
      <c r="CT77" s="1268"/>
      <c r="CU77" s="1268"/>
      <c r="CV77" s="1268">
        <v>15.7</v>
      </c>
      <c r="CW77" s="1268"/>
      <c r="CX77" s="1268"/>
      <c r="CY77" s="1268"/>
      <c r="CZ77" s="1268"/>
      <c r="DA77" s="1268"/>
      <c r="DB77" s="1268"/>
      <c r="DC77" s="1268"/>
    </row>
    <row r="78" spans="2:107" ht="13.5" x14ac:dyDescent="0.15">
      <c r="B78" s="365"/>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7"/>
      <c r="BC78" s="1267"/>
      <c r="BD78" s="1267"/>
      <c r="BE78" s="1267"/>
      <c r="BF78" s="1267"/>
      <c r="BG78" s="1267"/>
      <c r="BH78" s="1267"/>
      <c r="BI78" s="1267"/>
      <c r="BJ78" s="1267"/>
      <c r="BK78" s="1267"/>
      <c r="BL78" s="1267"/>
      <c r="BM78" s="1267"/>
      <c r="BN78" s="1267"/>
      <c r="BO78" s="1267"/>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5" x14ac:dyDescent="0.15">
      <c r="B79" s="365"/>
      <c r="G79" s="1262"/>
      <c r="H79" s="1262"/>
      <c r="I79" s="1272"/>
      <c r="J79" s="1272"/>
      <c r="K79" s="1274"/>
      <c r="L79" s="1274"/>
      <c r="M79" s="1274"/>
      <c r="N79" s="1274"/>
      <c r="AN79" s="1266"/>
      <c r="AO79" s="1266"/>
      <c r="AP79" s="1266"/>
      <c r="AQ79" s="1266"/>
      <c r="AR79" s="1266"/>
      <c r="AS79" s="1266"/>
      <c r="AT79" s="1266"/>
      <c r="AU79" s="1266"/>
      <c r="AV79" s="1266"/>
      <c r="AW79" s="1266"/>
      <c r="AX79" s="1266"/>
      <c r="AY79" s="1266"/>
      <c r="AZ79" s="1266"/>
      <c r="BA79" s="1266"/>
      <c r="BB79" s="1267" t="s">
        <v>616</v>
      </c>
      <c r="BC79" s="1267"/>
      <c r="BD79" s="1267"/>
      <c r="BE79" s="1267"/>
      <c r="BF79" s="1267"/>
      <c r="BG79" s="1267"/>
      <c r="BH79" s="1267"/>
      <c r="BI79" s="1267"/>
      <c r="BJ79" s="1267"/>
      <c r="BK79" s="1267"/>
      <c r="BL79" s="1267"/>
      <c r="BM79" s="1267"/>
      <c r="BN79" s="1267"/>
      <c r="BO79" s="1267"/>
      <c r="BP79" s="1268">
        <v>9.6</v>
      </c>
      <c r="BQ79" s="1268"/>
      <c r="BR79" s="1268"/>
      <c r="BS79" s="1268"/>
      <c r="BT79" s="1268"/>
      <c r="BU79" s="1268"/>
      <c r="BV79" s="1268"/>
      <c r="BW79" s="1268"/>
      <c r="BX79" s="1268">
        <v>9.5</v>
      </c>
      <c r="BY79" s="1268"/>
      <c r="BZ79" s="1268"/>
      <c r="CA79" s="1268"/>
      <c r="CB79" s="1268"/>
      <c r="CC79" s="1268"/>
      <c r="CD79" s="1268"/>
      <c r="CE79" s="1268"/>
      <c r="CF79" s="1268">
        <v>9.1999999999999993</v>
      </c>
      <c r="CG79" s="1268"/>
      <c r="CH79" s="1268"/>
      <c r="CI79" s="1268"/>
      <c r="CJ79" s="1268"/>
      <c r="CK79" s="1268"/>
      <c r="CL79" s="1268"/>
      <c r="CM79" s="1268"/>
      <c r="CN79" s="1268">
        <v>8.9</v>
      </c>
      <c r="CO79" s="1268"/>
      <c r="CP79" s="1268"/>
      <c r="CQ79" s="1268"/>
      <c r="CR79" s="1268"/>
      <c r="CS79" s="1268"/>
      <c r="CT79" s="1268"/>
      <c r="CU79" s="1268"/>
      <c r="CV79" s="1268">
        <v>8.9</v>
      </c>
      <c r="CW79" s="1268"/>
      <c r="CX79" s="1268"/>
      <c r="CY79" s="1268"/>
      <c r="CZ79" s="1268"/>
      <c r="DA79" s="1268"/>
      <c r="DB79" s="1268"/>
      <c r="DC79" s="1268"/>
    </row>
    <row r="80" spans="2:107" ht="13.5" x14ac:dyDescent="0.15">
      <c r="B80" s="365"/>
      <c r="G80" s="1262"/>
      <c r="H80" s="1262"/>
      <c r="I80" s="1272"/>
      <c r="J80" s="1272"/>
      <c r="K80" s="1274"/>
      <c r="L80" s="1274"/>
      <c r="M80" s="1274"/>
      <c r="N80" s="1274"/>
      <c r="AN80" s="1266"/>
      <c r="AO80" s="1266"/>
      <c r="AP80" s="1266"/>
      <c r="AQ80" s="1266"/>
      <c r="AR80" s="1266"/>
      <c r="AS80" s="1266"/>
      <c r="AT80" s="1266"/>
      <c r="AU80" s="1266"/>
      <c r="AV80" s="1266"/>
      <c r="AW80" s="1266"/>
      <c r="AX80" s="1266"/>
      <c r="AY80" s="1266"/>
      <c r="AZ80" s="1266"/>
      <c r="BA80" s="1266"/>
      <c r="BB80" s="1267"/>
      <c r="BC80" s="1267"/>
      <c r="BD80" s="1267"/>
      <c r="BE80" s="1267"/>
      <c r="BF80" s="1267"/>
      <c r="BG80" s="1267"/>
      <c r="BH80" s="1267"/>
      <c r="BI80" s="1267"/>
      <c r="BJ80" s="1267"/>
      <c r="BK80" s="1267"/>
      <c r="BL80" s="1267"/>
      <c r="BM80" s="1267"/>
      <c r="BN80" s="1267"/>
      <c r="BO80" s="1267"/>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e6L1hNweLb+miBicV4Resq8P4NWz7Gp7n9IVKA8Ylbl5YmiRM3yapgbfCheJj7J2aL84AH2dzfgp2vOyAmLbOg==" saltValue="0CMk7xKlLes6BIbZmQc05g=="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626</v>
      </c>
    </row>
  </sheetData>
  <sheetProtection algorithmName="SHA-512" hashValue="5OFedZbf0VAIprRUx/yU3VeqrbnFg8HbhIba2GhTiRmsF4nbVU3mCOxTlbeskL0wgjigvHYwGyAaj1keNTABXw==" saltValue="Dursjb18P6cII1Hxc27fg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627</v>
      </c>
    </row>
  </sheetData>
  <sheetProtection algorithmName="SHA-512" hashValue="IMBCcBokLGEbAjWGIUOIZwkjB/zMtD2hYTnyw1YeKJb6l7ADVYPioFb7tnCz8d39Lsgg1g1HoHn0FUWcF3uRiw==" saltValue="ueaAFNCe3c5iAzqS5FB+f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38554</v>
      </c>
      <c r="E3" s="156"/>
      <c r="F3" s="157">
        <v>85173</v>
      </c>
      <c r="G3" s="158"/>
      <c r="H3" s="159"/>
    </row>
    <row r="4" spans="1:8" x14ac:dyDescent="0.15">
      <c r="A4" s="160"/>
      <c r="B4" s="161"/>
      <c r="C4" s="162"/>
      <c r="D4" s="163">
        <v>17324</v>
      </c>
      <c r="E4" s="164"/>
      <c r="F4" s="165">
        <v>43913</v>
      </c>
      <c r="G4" s="166"/>
      <c r="H4" s="167"/>
    </row>
    <row r="5" spans="1:8" x14ac:dyDescent="0.15">
      <c r="A5" s="148" t="s">
        <v>557</v>
      </c>
      <c r="B5" s="153"/>
      <c r="C5" s="154"/>
      <c r="D5" s="155">
        <v>51942</v>
      </c>
      <c r="E5" s="156"/>
      <c r="F5" s="157">
        <v>94081</v>
      </c>
      <c r="G5" s="158"/>
      <c r="H5" s="159"/>
    </row>
    <row r="6" spans="1:8" x14ac:dyDescent="0.15">
      <c r="A6" s="160"/>
      <c r="B6" s="161"/>
      <c r="C6" s="162"/>
      <c r="D6" s="163">
        <v>28553</v>
      </c>
      <c r="E6" s="164"/>
      <c r="F6" s="165">
        <v>48949</v>
      </c>
      <c r="G6" s="166"/>
      <c r="H6" s="167"/>
    </row>
    <row r="7" spans="1:8" x14ac:dyDescent="0.15">
      <c r="A7" s="148" t="s">
        <v>558</v>
      </c>
      <c r="B7" s="153"/>
      <c r="C7" s="154"/>
      <c r="D7" s="155">
        <v>52229</v>
      </c>
      <c r="E7" s="156"/>
      <c r="F7" s="157">
        <v>92632</v>
      </c>
      <c r="G7" s="158"/>
      <c r="H7" s="159"/>
    </row>
    <row r="8" spans="1:8" x14ac:dyDescent="0.15">
      <c r="A8" s="160"/>
      <c r="B8" s="161"/>
      <c r="C8" s="162"/>
      <c r="D8" s="163">
        <v>14266</v>
      </c>
      <c r="E8" s="164"/>
      <c r="F8" s="165">
        <v>47978</v>
      </c>
      <c r="G8" s="166"/>
      <c r="H8" s="167"/>
    </row>
    <row r="9" spans="1:8" x14ac:dyDescent="0.15">
      <c r="A9" s="148" t="s">
        <v>559</v>
      </c>
      <c r="B9" s="153"/>
      <c r="C9" s="154"/>
      <c r="D9" s="155">
        <v>88344</v>
      </c>
      <c r="E9" s="156"/>
      <c r="F9" s="157">
        <v>96469</v>
      </c>
      <c r="G9" s="158"/>
      <c r="H9" s="159"/>
    </row>
    <row r="10" spans="1:8" x14ac:dyDescent="0.15">
      <c r="A10" s="160"/>
      <c r="B10" s="161"/>
      <c r="C10" s="162"/>
      <c r="D10" s="163">
        <v>30309</v>
      </c>
      <c r="E10" s="164"/>
      <c r="F10" s="165">
        <v>49775</v>
      </c>
      <c r="G10" s="166"/>
      <c r="H10" s="167"/>
    </row>
    <row r="11" spans="1:8" x14ac:dyDescent="0.15">
      <c r="A11" s="148" t="s">
        <v>560</v>
      </c>
      <c r="B11" s="153"/>
      <c r="C11" s="154"/>
      <c r="D11" s="155">
        <v>78553</v>
      </c>
      <c r="E11" s="156"/>
      <c r="F11" s="157">
        <v>85743</v>
      </c>
      <c r="G11" s="158"/>
      <c r="H11" s="159"/>
    </row>
    <row r="12" spans="1:8" x14ac:dyDescent="0.15">
      <c r="A12" s="160"/>
      <c r="B12" s="161"/>
      <c r="C12" s="168"/>
      <c r="D12" s="163">
        <v>22214</v>
      </c>
      <c r="E12" s="164"/>
      <c r="F12" s="165">
        <v>45231</v>
      </c>
      <c r="G12" s="166"/>
      <c r="H12" s="167"/>
    </row>
    <row r="13" spans="1:8" x14ac:dyDescent="0.15">
      <c r="A13" s="148"/>
      <c r="B13" s="153"/>
      <c r="C13" s="169"/>
      <c r="D13" s="170">
        <v>61924</v>
      </c>
      <c r="E13" s="171"/>
      <c r="F13" s="172">
        <v>90820</v>
      </c>
      <c r="G13" s="173"/>
      <c r="H13" s="159"/>
    </row>
    <row r="14" spans="1:8" x14ac:dyDescent="0.15">
      <c r="A14" s="160"/>
      <c r="B14" s="161"/>
      <c r="C14" s="162"/>
      <c r="D14" s="163">
        <v>22533</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8.85</v>
      </c>
      <c r="C19" s="174">
        <f>ROUND(VALUE(SUBSTITUTE(実質収支比率等に係る経年分析!G$48,"▲","-")),2)</f>
        <v>4.58</v>
      </c>
      <c r="D19" s="174">
        <f>ROUND(VALUE(SUBSTITUTE(実質収支比率等に係る経年分析!H$48,"▲","-")),2)</f>
        <v>4.78</v>
      </c>
      <c r="E19" s="174">
        <f>ROUND(VALUE(SUBSTITUTE(実質収支比率等に係る経年分析!I$48,"▲","-")),2)</f>
        <v>10.220000000000001</v>
      </c>
      <c r="F19" s="174">
        <f>ROUND(VALUE(SUBSTITUTE(実質収支比率等に係る経年分析!J$48,"▲","-")),2)</f>
        <v>5.93</v>
      </c>
    </row>
    <row r="20" spans="1:11" x14ac:dyDescent="0.15">
      <c r="A20" s="174" t="s">
        <v>57</v>
      </c>
      <c r="B20" s="174">
        <f>ROUND(VALUE(SUBSTITUTE(実質収支比率等に係る経年分析!F$47,"▲","-")),2)</f>
        <v>16.78</v>
      </c>
      <c r="C20" s="174">
        <f>ROUND(VALUE(SUBSTITUTE(実質収支比率等に係る経年分析!G$47,"▲","-")),2)</f>
        <v>14.14</v>
      </c>
      <c r="D20" s="174">
        <f>ROUND(VALUE(SUBSTITUTE(実質収支比率等に係る経年分析!H$47,"▲","-")),2)</f>
        <v>11.01</v>
      </c>
      <c r="E20" s="174">
        <f>ROUND(VALUE(SUBSTITUTE(実質収支比率等に係る経年分析!I$47,"▲","-")),2)</f>
        <v>10.69</v>
      </c>
      <c r="F20" s="174">
        <f>ROUND(VALUE(SUBSTITUTE(実質収支比率等に係る経年分析!J$47,"▲","-")),2)</f>
        <v>10.97</v>
      </c>
    </row>
    <row r="21" spans="1:11" x14ac:dyDescent="0.15">
      <c r="A21" s="174" t="s">
        <v>58</v>
      </c>
      <c r="B21" s="174">
        <f>IF(ISNUMBER(VALUE(SUBSTITUTE(実質収支比率等に係る経年分析!F$49,"▲","-"))),ROUND(VALUE(SUBSTITUTE(実質収支比率等に係る経年分析!F$49,"▲","-")),2),NA())</f>
        <v>-0.89</v>
      </c>
      <c r="C21" s="174">
        <f>IF(ISNUMBER(VALUE(SUBSTITUTE(実質収支比率等に係る経年分析!G$49,"▲","-"))),ROUND(VALUE(SUBSTITUTE(実質収支比率等に係る経年分析!G$49,"▲","-")),2),NA())</f>
        <v>-7.08</v>
      </c>
      <c r="D21" s="174">
        <f>IF(ISNUMBER(VALUE(SUBSTITUTE(実質収支比率等に係る経年分析!H$49,"▲","-"))),ROUND(VALUE(SUBSTITUTE(実質収支比率等に係る経年分析!H$49,"▲","-")),2),NA())</f>
        <v>-2.31</v>
      </c>
      <c r="E21" s="174">
        <f>IF(ISNUMBER(VALUE(SUBSTITUTE(実質収支比率等に係る経年分析!I$49,"▲","-"))),ROUND(VALUE(SUBSTITUTE(実質収支比率等に係る経年分析!I$49,"▲","-")),2),NA())</f>
        <v>5.73</v>
      </c>
      <c r="F21" s="174">
        <f>IF(ISNUMBER(VALUE(SUBSTITUTE(実質収支比率等に係る経年分析!J$49,"▲","-"))),ROUND(VALUE(SUBSTITUTE(実質収支比率等に係る経年分析!J$49,"▲","-")),2),NA())</f>
        <v>-4.54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0.55000000000000004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0.55000000000000004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0.28000000000000003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0.28999999999999998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2.4500000000000002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4.7699999999999996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10.220000000000001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5.93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1866</v>
      </c>
      <c r="E42" s="176"/>
      <c r="F42" s="176"/>
      <c r="G42" s="176">
        <f>'実質公債費比率（分子）の構造'!L$52</f>
        <v>1871</v>
      </c>
      <c r="H42" s="176"/>
      <c r="I42" s="176"/>
      <c r="J42" s="176">
        <f>'実質公債費比率（分子）の構造'!M$52</f>
        <v>1892</v>
      </c>
      <c r="K42" s="176"/>
      <c r="L42" s="176"/>
      <c r="M42" s="176">
        <f>'実質公債費比率（分子）の構造'!N$52</f>
        <v>1883</v>
      </c>
      <c r="N42" s="176"/>
      <c r="O42" s="176"/>
      <c r="P42" s="176">
        <f>'実質公債費比率（分子）の構造'!O$52</f>
        <v>1829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22</v>
      </c>
      <c r="C45" s="176"/>
      <c r="D45" s="176"/>
      <c r="E45" s="176">
        <f>'実質公債費比率（分子）の構造'!L$49</f>
        <v>16</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778</v>
      </c>
      <c r="C46" s="176"/>
      <c r="D46" s="176"/>
      <c r="E46" s="176">
        <f>'実質公債費比率（分子）の構造'!L$48</f>
        <v>785</v>
      </c>
      <c r="F46" s="176"/>
      <c r="G46" s="176"/>
      <c r="H46" s="176">
        <f>'実質公債費比率（分子）の構造'!M$48</f>
        <v>793</v>
      </c>
      <c r="I46" s="176"/>
      <c r="J46" s="176"/>
      <c r="K46" s="176">
        <f>'実質公債費比率（分子）の構造'!N$48</f>
        <v>799</v>
      </c>
      <c r="L46" s="176"/>
      <c r="M46" s="176"/>
      <c r="N46" s="176">
        <f>'実質公債費比率（分子）の構造'!O$48</f>
        <v>733</v>
      </c>
      <c r="O46" s="176"/>
      <c r="P46" s="176"/>
    </row>
    <row r="47" spans="1:16" x14ac:dyDescent="0.15">
      <c r="A47" s="176" t="s">
        <v>70</v>
      </c>
      <c r="B47" s="176">
        <f>'実質公債費比率（分子）の構造'!K$47</f>
        <v>20</v>
      </c>
      <c r="C47" s="176"/>
      <c r="D47" s="176"/>
      <c r="E47" s="176">
        <f>'実質公債費比率（分子）の構造'!L$47</f>
        <v>10</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1799</v>
      </c>
      <c r="C49" s="176"/>
      <c r="D49" s="176"/>
      <c r="E49" s="176">
        <f>'実質公債費比率（分子）の構造'!L$45</f>
        <v>1930</v>
      </c>
      <c r="F49" s="176"/>
      <c r="G49" s="176"/>
      <c r="H49" s="176">
        <f>'実質公債費比率（分子）の構造'!M$45</f>
        <v>2045</v>
      </c>
      <c r="I49" s="176"/>
      <c r="J49" s="176"/>
      <c r="K49" s="176">
        <f>'実質公債費比率（分子）の構造'!N$45</f>
        <v>2018</v>
      </c>
      <c r="L49" s="176"/>
      <c r="M49" s="176"/>
      <c r="N49" s="176">
        <f>'実質公債費比率（分子）の構造'!O$45</f>
        <v>1958</v>
      </c>
      <c r="O49" s="176"/>
      <c r="P49" s="176"/>
    </row>
    <row r="50" spans="1:16" x14ac:dyDescent="0.15">
      <c r="A50" s="176" t="s">
        <v>73</v>
      </c>
      <c r="B50" s="176" t="e">
        <f>NA()</f>
        <v>#N/A</v>
      </c>
      <c r="C50" s="176">
        <f>IF(ISNUMBER('実質公債費比率（分子）の構造'!K$53),'実質公債費比率（分子）の構造'!K$53,NA())</f>
        <v>753</v>
      </c>
      <c r="D50" s="176" t="e">
        <f>NA()</f>
        <v>#N/A</v>
      </c>
      <c r="E50" s="176" t="e">
        <f>NA()</f>
        <v>#N/A</v>
      </c>
      <c r="F50" s="176">
        <f>IF(ISNUMBER('実質公債費比率（分子）の構造'!L$53),'実質公債費比率（分子）の構造'!L$53,NA())</f>
        <v>870</v>
      </c>
      <c r="G50" s="176" t="e">
        <f>NA()</f>
        <v>#N/A</v>
      </c>
      <c r="H50" s="176" t="e">
        <f>NA()</f>
        <v>#N/A</v>
      </c>
      <c r="I50" s="176">
        <f>IF(ISNUMBER('実質公債費比率（分子）の構造'!M$53),'実質公債費比率（分子）の構造'!M$53,NA())</f>
        <v>946</v>
      </c>
      <c r="J50" s="176" t="e">
        <f>NA()</f>
        <v>#N/A</v>
      </c>
      <c r="K50" s="176" t="e">
        <f>NA()</f>
        <v>#N/A</v>
      </c>
      <c r="L50" s="176">
        <f>IF(ISNUMBER('実質公債費比率（分子）の構造'!N$53),'実質公債費比率（分子）の構造'!N$53,NA())</f>
        <v>934</v>
      </c>
      <c r="M50" s="176" t="e">
        <f>NA()</f>
        <v>#N/A</v>
      </c>
      <c r="N50" s="176" t="e">
        <f>NA()</f>
        <v>#N/A</v>
      </c>
      <c r="O50" s="176">
        <f>IF(ISNUMBER('実質公債費比率（分子）の構造'!O$53),'実質公債費比率（分子）の構造'!O$53,NA())</f>
        <v>862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20012</v>
      </c>
      <c r="E56" s="175"/>
      <c r="F56" s="175"/>
      <c r="G56" s="175">
        <f>'将来負担比率（分子）の構造'!J$52</f>
        <v>18992</v>
      </c>
      <c r="H56" s="175"/>
      <c r="I56" s="175"/>
      <c r="J56" s="175">
        <f>'将来負担比率（分子）の構造'!K$52</f>
        <v>18527</v>
      </c>
      <c r="K56" s="175"/>
      <c r="L56" s="175"/>
      <c r="M56" s="175">
        <f>'将来負担比率（分子）の構造'!L$52</f>
        <v>17970</v>
      </c>
      <c r="N56" s="175"/>
      <c r="O56" s="175"/>
      <c r="P56" s="175">
        <f>'将来負担比率（分子）の構造'!M$52</f>
        <v>17016</v>
      </c>
    </row>
    <row r="57" spans="1:16" x14ac:dyDescent="0.15">
      <c r="A57" s="175" t="s">
        <v>44</v>
      </c>
      <c r="B57" s="175"/>
      <c r="C57" s="175"/>
      <c r="D57" s="175">
        <f>'将来負担比率（分子）の構造'!I$51</f>
        <v>576</v>
      </c>
      <c r="E57" s="175"/>
      <c r="F57" s="175"/>
      <c r="G57" s="175">
        <f>'将来負担比率（分子）の構造'!J$51</f>
        <v>488</v>
      </c>
      <c r="H57" s="175"/>
      <c r="I57" s="175"/>
      <c r="J57" s="175">
        <f>'将来負担比率（分子）の構造'!K$51</f>
        <v>396</v>
      </c>
      <c r="K57" s="175"/>
      <c r="L57" s="175"/>
      <c r="M57" s="175">
        <f>'将来負担比率（分子）の構造'!L$51</f>
        <v>308</v>
      </c>
      <c r="N57" s="175"/>
      <c r="O57" s="175"/>
      <c r="P57" s="175">
        <f>'将来負担比率（分子）の構造'!M$51</f>
        <v>222</v>
      </c>
    </row>
    <row r="58" spans="1:16" x14ac:dyDescent="0.15">
      <c r="A58" s="175" t="s">
        <v>43</v>
      </c>
      <c r="B58" s="175"/>
      <c r="C58" s="175"/>
      <c r="D58" s="175">
        <f>'将来負担比率（分子）の構造'!I$50</f>
        <v>6494</v>
      </c>
      <c r="E58" s="175"/>
      <c r="F58" s="175"/>
      <c r="G58" s="175">
        <f>'将来負担比率（分子）の構造'!J$50</f>
        <v>6319</v>
      </c>
      <c r="H58" s="175"/>
      <c r="I58" s="175"/>
      <c r="J58" s="175">
        <f>'将来負担比率（分子）の構造'!K$50</f>
        <v>5802</v>
      </c>
      <c r="K58" s="175"/>
      <c r="L58" s="175"/>
      <c r="M58" s="175">
        <f>'将来負担比率（分子）の構造'!L$50</f>
        <v>5805</v>
      </c>
      <c r="N58" s="175"/>
      <c r="O58" s="175"/>
      <c r="P58" s="175">
        <f>'将来負担比率（分子）の構造'!M$50</f>
        <v>5806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7</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3423</v>
      </c>
      <c r="C62" s="175"/>
      <c r="D62" s="175"/>
      <c r="E62" s="175">
        <f>'将来負担比率（分子）の構造'!J$45</f>
        <v>3372</v>
      </c>
      <c r="F62" s="175"/>
      <c r="G62" s="175"/>
      <c r="H62" s="175">
        <f>'将来負担比率（分子）の構造'!K$45</f>
        <v>2153</v>
      </c>
      <c r="I62" s="175"/>
      <c r="J62" s="175"/>
      <c r="K62" s="175">
        <f>'将来負担比率（分子）の構造'!L$45</f>
        <v>2115</v>
      </c>
      <c r="L62" s="175"/>
      <c r="M62" s="175"/>
      <c r="N62" s="175">
        <f>'将来負担比率（分子）の構造'!M$45</f>
        <v>2116</v>
      </c>
      <c r="O62" s="175"/>
      <c r="P62" s="175"/>
    </row>
    <row r="63" spans="1:16" x14ac:dyDescent="0.15">
      <c r="A63" s="175" t="s">
        <v>36</v>
      </c>
      <c r="B63" s="175">
        <f>'将来負担比率（分子）の構造'!I$44</f>
        <v>7</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8777</v>
      </c>
      <c r="C64" s="175"/>
      <c r="D64" s="175"/>
      <c r="E64" s="175">
        <f>'将来負担比率（分子）の構造'!J$43</f>
        <v>8169</v>
      </c>
      <c r="F64" s="175"/>
      <c r="G64" s="175"/>
      <c r="H64" s="175">
        <f>'将来負担比率（分子）の構造'!K$43</f>
        <v>7536</v>
      </c>
      <c r="I64" s="175"/>
      <c r="J64" s="175"/>
      <c r="K64" s="175">
        <f>'将来負担比率（分子）の構造'!L$43</f>
        <v>6918</v>
      </c>
      <c r="L64" s="175"/>
      <c r="M64" s="175"/>
      <c r="N64" s="175">
        <f>'将来負担比率（分子）の構造'!M$43</f>
        <v>6214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19981</v>
      </c>
      <c r="C66" s="175"/>
      <c r="D66" s="175"/>
      <c r="E66" s="175">
        <f>'将来負担比率（分子）の構造'!J$41</f>
        <v>19470</v>
      </c>
      <c r="F66" s="175"/>
      <c r="G66" s="175"/>
      <c r="H66" s="175">
        <f>'将来負担比率（分子）の構造'!K$41</f>
        <v>19321</v>
      </c>
      <c r="I66" s="175"/>
      <c r="J66" s="175"/>
      <c r="K66" s="175">
        <f>'将来負担比率（分子）の構造'!L$41</f>
        <v>20123</v>
      </c>
      <c r="L66" s="175"/>
      <c r="M66" s="175"/>
      <c r="N66" s="175">
        <f>'将来負担比率（分子）の構造'!M$41</f>
        <v>19973</v>
      </c>
      <c r="O66" s="175"/>
      <c r="P66" s="175"/>
    </row>
    <row r="67" spans="1:16" x14ac:dyDescent="0.15">
      <c r="A67" s="175" t="s">
        <v>77</v>
      </c>
      <c r="B67" s="175" t="e">
        <f>NA()</f>
        <v>#N/A</v>
      </c>
      <c r="C67" s="175">
        <f>IF(ISNUMBER('将来負担比率（分子）の構造'!I$53), IF('将来負担比率（分子）の構造'!I$53 &lt; 0, 0, '将来負担比率（分子）の構造'!I$53), NA())</f>
        <v>5113</v>
      </c>
      <c r="D67" s="175" t="e">
        <f>NA()</f>
        <v>#N/A</v>
      </c>
      <c r="E67" s="175" t="e">
        <f>NA()</f>
        <v>#N/A</v>
      </c>
      <c r="F67" s="175">
        <f>IF(ISNUMBER('将来負担比率（分子）の構造'!J$53), IF('将来負担比率（分子）の構造'!J$53 &lt; 0, 0, '将来負担比率（分子）の構造'!J$53), NA())</f>
        <v>5212</v>
      </c>
      <c r="G67" s="175" t="e">
        <f>NA()</f>
        <v>#N/A</v>
      </c>
      <c r="H67" s="175" t="e">
        <f>NA()</f>
        <v>#N/A</v>
      </c>
      <c r="I67" s="175">
        <f>IF(ISNUMBER('将来負担比率（分子）の構造'!K$53), IF('将来負担比率（分子）の構造'!K$53 &lt; 0, 0, '将来負担比率（分子）の構造'!K$53), NA())</f>
        <v>4283</v>
      </c>
      <c r="J67" s="175" t="e">
        <f>NA()</f>
        <v>#N/A</v>
      </c>
      <c r="K67" s="175" t="e">
        <f>NA()</f>
        <v>#N/A</v>
      </c>
      <c r="L67" s="175">
        <f>IF(ISNUMBER('将来負担比率（分子）の構造'!L$53), IF('将来負担比率（分子）の構造'!L$53 &lt; 0, 0, '将来負担比率（分子）の構造'!L$53), NA())</f>
        <v>5073</v>
      </c>
      <c r="M67" s="175" t="e">
        <f>NA()</f>
        <v>#N/A</v>
      </c>
      <c r="N67" s="175" t="e">
        <f>NA()</f>
        <v>#N/A</v>
      </c>
      <c r="O67" s="175">
        <f>IF(ISNUMBER('将来負担比率（分子）の構造'!M$53), IF('将来負担比率（分子）の構造'!M$53 &lt; 0, 0, '将来負担比率（分子）の構造'!M$53), NA())</f>
        <v>5260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1232</v>
      </c>
      <c r="C72" s="179">
        <f>基金残高に係る経年分析!G55</f>
        <v>1244</v>
      </c>
      <c r="D72" s="179">
        <f>基金残高に係る経年分析!H55</f>
        <v>1245</v>
      </c>
    </row>
    <row r="73" spans="1:16" x14ac:dyDescent="0.15">
      <c r="A73" s="178" t="s">
        <v>80</v>
      </c>
      <c r="B73" s="179">
        <f>基金残高に係る経年分析!F56</f>
        <v>2590</v>
      </c>
      <c r="C73" s="179">
        <f>基金残高に係る経年分析!G56</f>
        <v>2798</v>
      </c>
      <c r="D73" s="179">
        <f>基金残高に係る経年分析!H56</f>
        <v>2802</v>
      </c>
    </row>
    <row r="74" spans="1:16" x14ac:dyDescent="0.15">
      <c r="A74" s="178" t="s">
        <v>81</v>
      </c>
      <c r="B74" s="179">
        <f>基金残高に係る経年分析!F57</f>
        <v>2063</v>
      </c>
      <c r="C74" s="179">
        <f>基金残高に係る経年分析!G57</f>
        <v>1886</v>
      </c>
      <c r="D74" s="179">
        <f>基金残高に係る経年分析!H57</f>
        <v>1882</v>
      </c>
    </row>
  </sheetData>
  <sheetProtection algorithmName="SHA-512" hashValue="eKeokNDHiO6io3YgJfBgNS9ax3kwxGAmfGmdJjUXPP8RPP7a4pQCg02uCCclv5ounu3fVbvEhFs5bkSjlgTGiw==" saltValue="nbOzf2LWqipZCQ/Lapxm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2024-09-17T06:03:00Z</cp:lastPrinted>
  <dcterms:created xsi:type="dcterms:W3CDTF">2024-02-05T00:21:31Z</dcterms:created>
  <dcterms:modified xsi:type="dcterms:W3CDTF">2024-09-30T00:32:52Z</dcterms:modified>
  <cp:category/>
</cp:coreProperties>
</file>