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04030144\Desktop\05_最終版\"/>
    </mc:Choice>
  </mc:AlternateContent>
  <bookViews>
    <workbookView xWindow="0" yWindow="0" windowWidth="19080" windowHeight="213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C38" i="10"/>
  <c r="CO37" i="10"/>
  <c r="BE37" i="10"/>
  <c r="AM37" i="10"/>
  <c r="C37" i="10"/>
  <c r="CO36" i="10"/>
  <c r="BE36" i="10"/>
  <c r="AM36" i="10"/>
  <c r="C36" i="10"/>
  <c r="CO35" i="10"/>
  <c r="BE35" i="10"/>
  <c r="AM35" i="10"/>
  <c r="CO34" i="10"/>
  <c r="AM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U38" i="10" s="1"/>
  <c r="BW34" i="10" l="1"/>
  <c r="BW35" i="10" s="1"/>
  <c r="BW36" i="10" s="1"/>
  <c r="BW37" i="10" s="1"/>
  <c r="BW38" i="10" s="1"/>
  <c r="BW39" i="10" s="1"/>
  <c r="BW40" i="10" s="1"/>
  <c r="BW41" i="10" s="1"/>
  <c r="BW42" i="10" s="1"/>
  <c r="BW43" i="10" s="1"/>
  <c r="BE34" i="10"/>
</calcChain>
</file>

<file path=xl/sharedStrings.xml><?xml version="1.0" encoding="utf-8"?>
<sst xmlns="http://schemas.openxmlformats.org/spreadsheetml/2006/main" count="1138" uniqueCount="604">
  <si>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</si>
  <si>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</si>
  <si>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</si>
  <si>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</si>
  <si>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</si>
  <si>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</si>
  <si>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</si>
  <si>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</si>
  <si>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</si>
  <si>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</si>
  <si>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</si>
  <si>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</si>
  <si>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</si>
  <si>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</si>
  <si>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</si>
  <si>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</si>
  <si>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</si>
  <si>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</si>
  <si>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</si>
  <si>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</si>
  <si>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</si>
  <si>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</si>
  <si>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</si>
  <si>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</si>
  <si>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</si>
  <si>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</si>
  <si>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</si>
  <si>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</si>
  <si>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</si>
  <si>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</si>
  <si>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</si>
  <si>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</si>
  <si>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</si>
  <si>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</si>
  <si>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</si>
  <si>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</si>
  <si>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</si>
  <si>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</si>
  <si>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</si>
  <si>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</si>
  <si>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</si>
  <si>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</si>
  <si>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</si>
  <si>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</si>
  <si>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</si>
  <si>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</si>
  <si>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</si>
  <si>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</si>
  <si>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</si>
  <si>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</si>
  <si>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</si>
  <si>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</si>
  <si>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</si>
  <si>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</si>
  <si>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</si>
  <si>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</si>
  <si>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</si>
  <si>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</si>
  <si>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</si>
  <si>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</si>
  <si>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</si>
  <si>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</si>
  <si>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</si>
  <si>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</si>
  <si>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</si>
  <si>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</si>
  <si>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</si>
  <si>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</si>
  <si>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</si>
  <si>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</si>
  <si>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</si>
  <si>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</si>
  <si>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</si>
  <si>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</si>
  <si>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</si>
  <si>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</si>
  <si>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</si>
  <si>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</si>
  <si>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</si>
  <si>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</si>
  <si>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</si>
  <si>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</si>
  <si>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</si>
  <si>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</si>
  <si>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Ⅳ－２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</si>
  <si>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</si>
  <si>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</si>
  <si>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</si>
  <si>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</si>
  <si>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</si>
  <si>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</si>
  <si>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</si>
  <si>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</si>
  <si>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</si>
  <si>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</si>
  <si>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</si>
  <si>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</si>
  <si>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利根町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</si>
  <si>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</si>
  <si>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</si>
  <si>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</si>
  <si>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</si>
  <si>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</si>
  <si>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</si>
  <si>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</si>
  <si>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</si>
  <si>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</si>
  <si>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</si>
  <si>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</si>
  <si>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</si>
  <si>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</si>
  <si>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</si>
  <si>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</si>
  <si>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</si>
  <si>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</si>
  <si>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</si>
  <si>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</si>
  <si>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</si>
  <si>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</si>
  <si>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</si>
  <si>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</si>
  <si>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</si>
  <si>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</si>
  <si>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</si>
  <si>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</si>
  <si>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</si>
  <si>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</si>
  <si>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</si>
  <si>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</si>
  <si>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</si>
  <si>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</si>
  <si>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</si>
  <si>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</si>
  <si>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</si>
  <si>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</si>
  <si>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</si>
  <si>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</si>
  <si>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</si>
  <si>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</si>
  <si>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</si>
  <si>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</si>
  <si>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</si>
  <si>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</si>
  <si>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</si>
  <si>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</si>
  <si>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</si>
  <si>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</si>
  <si>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</si>
  <si>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</si>
  <si>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5"/>
  </si>
  <si>
    <t>うち日本人(％)</t>
    <phoneticPr fontId="5"/>
  </si>
  <si>
    <t>-1.4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</si>
  <si>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</si>
  <si>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</si>
  <si>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</si>
  <si>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</si>
  <si>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</si>
  <si>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</si>
  <si>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</si>
  <si>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</si>
  <si>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</si>
  <si>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</si>
  <si>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</si>
  <si>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</si>
  <si>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</si>
  <si>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</si>
  <si>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</si>
  <si>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</si>
  <si>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</si>
  <si>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</si>
  <si>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</si>
  <si>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</si>
  <si>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t>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</si>
  <si>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</si>
  <si>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</si>
  <si>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</si>
  <si>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</si>
  <si>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</si>
  <si>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</si>
  <si>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</si>
  <si>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</si>
  <si>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</si>
  <si>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</si>
  <si>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</si>
  <si>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</si>
  <si>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</si>
  <si>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</si>
  <si>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</si>
  <si>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</si>
  <si>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</si>
  <si>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</si>
  <si>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</si>
  <si>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</si>
  <si>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</si>
  <si>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</si>
  <si>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</si>
  <si>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</si>
  <si>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</si>
  <si>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</si>
  <si>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</si>
  <si>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</si>
  <si>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</si>
  <si>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</si>
  <si>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</si>
  <si>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</si>
  <si>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</si>
  <si>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</si>
  <si>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</si>
  <si>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</si>
  <si>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</si>
  <si>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</si>
  <si>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</si>
  <si>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</si>
  <si>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茨城県利根町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</si>
  <si>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</si>
  <si>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</si>
  <si>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</si>
  <si>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</si>
  <si>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</si>
  <si>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</si>
  <si>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</si>
  <si>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</si>
  <si>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</si>
  <si>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</si>
  <si>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</si>
  <si>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</si>
  <si>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</si>
  <si>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</si>
  <si>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</si>
  <si>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</si>
  <si>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</si>
  <si>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</si>
  <si>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</si>
  <si>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</si>
  <si>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</si>
  <si>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</si>
  <si>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</si>
  <si>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</si>
  <si>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</si>
  <si>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</si>
  <si>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</si>
  <si>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</si>
  <si>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</si>
  <si>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</si>
  <si>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</si>
  <si>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</si>
  <si>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</si>
  <si>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</si>
  <si>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</si>
  <si>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</si>
  <si>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</si>
  <si>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</si>
  <si>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</si>
  <si>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</si>
  <si>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</si>
  <si>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</si>
  <si>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</si>
  <si>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</si>
  <si>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</si>
  <si>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</si>
  <si>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</si>
  <si>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</si>
  <si>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</si>
  <si>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</si>
  <si>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</si>
  <si>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</si>
  <si>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</si>
  <si>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</si>
  <si>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</si>
  <si>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</si>
  <si>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</si>
  <si>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</si>
  <si>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</si>
  <si>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</si>
  <si>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</si>
  <si>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</si>
  <si>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</si>
  <si>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</si>
  <si>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</si>
  <si>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</si>
  <si>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</si>
  <si>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</si>
  <si>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</si>
  <si>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</si>
  <si>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</si>
  <si>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</si>
  <si>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</si>
  <si>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</si>
  <si>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</si>
  <si>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</si>
  <si>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</si>
  <si>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</si>
  <si>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</si>
  <si>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</si>
  <si>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</si>
  <si>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</si>
  <si>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</si>
  <si>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</si>
  <si>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</si>
  <si>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</si>
  <si>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</si>
  <si>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</si>
  <si>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</si>
  <si>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</si>
  <si>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</si>
  <si>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</si>
  <si>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</si>
  <si>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</si>
  <si>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</si>
  <si>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</si>
  <si>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</si>
  <si>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</si>
  <si>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</si>
  <si>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</si>
  <si>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</si>
  <si>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</si>
  <si>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</si>
  <si>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</si>
  <si>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</si>
  <si>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</si>
  <si>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</si>
  <si>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</si>
  <si>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</si>
  <si>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</si>
  <si>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</si>
  <si>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</si>
  <si>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</si>
  <si>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</si>
  <si>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</si>
  <si>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</si>
  <si>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</si>
  <si>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</si>
  <si>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</si>
  <si>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</si>
  <si>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</si>
  <si>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</si>
  <si>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</si>
  <si>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</si>
  <si>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</si>
  <si>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</si>
  <si>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</si>
  <si>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</si>
  <si>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</si>
  <si>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</si>
  <si>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</si>
  <si>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</si>
  <si>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</si>
  <si>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</si>
  <si>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</si>
  <si>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</si>
  <si>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</si>
  <si>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</si>
  <si>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</si>
  <si>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</si>
  <si>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</si>
  <si>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</si>
  <si>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</si>
  <si>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</si>
  <si>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</si>
  <si>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</si>
  <si>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</si>
  <si>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</si>
  <si>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</si>
  <si>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</si>
  <si>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</si>
  <si>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</si>
  <si>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</si>
  <si>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</si>
  <si>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</si>
  <si>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茨城県利根町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</si>
  <si>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</si>
  <si>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</si>
  <si>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</si>
  <si>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</si>
  <si>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</si>
  <si>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</si>
  <si>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</si>
  <si>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</si>
  <si>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</si>
  <si>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</si>
  <si>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</si>
  <si>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</si>
  <si>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</si>
  <si>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</si>
  <si>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</si>
  <si>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</si>
  <si>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</si>
  <si>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</si>
  <si>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</si>
  <si>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</si>
  <si>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霊園事業特別会計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</si>
  <si>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</si>
  <si>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</si>
  <si>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</si>
  <si>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</si>
  <si>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</si>
  <si>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</si>
  <si>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</si>
  <si>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</si>
  <si>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</si>
  <si>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</si>
  <si>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</si>
  <si>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</si>
  <si>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</si>
  <si>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</si>
  <si>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</si>
  <si>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国民健康保険特別会計（施設勘定）</t>
    <phoneticPr fontId="5"/>
  </si>
  <si>
    <t>介護保険特別会計</t>
    <phoneticPr fontId="5"/>
  </si>
  <si>
    <t>介護サービス事業特別会計</t>
    <phoneticPr fontId="5"/>
  </si>
  <si>
    <t>後期高齢者医療特別会計</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</si>
  <si>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</si>
  <si>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</si>
  <si>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</si>
  <si>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</si>
  <si>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</si>
  <si>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</si>
  <si>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</si>
  <si>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</si>
  <si>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</si>
  <si>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</si>
  <si>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</si>
  <si>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</si>
  <si>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</si>
  <si>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</si>
  <si>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</si>
  <si>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</si>
  <si>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</si>
  <si>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</si>
  <si>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</si>
  <si>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</si>
  <si>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</si>
  <si>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</si>
  <si>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</si>
  <si>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</si>
  <si>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</si>
  <si>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</si>
  <si>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</si>
  <si>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</si>
  <si>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</si>
  <si>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</si>
  <si>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</si>
  <si>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</si>
  <si>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</si>
  <si>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</si>
  <si>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</si>
  <si>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</si>
  <si>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</si>
  <si>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</si>
  <si>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</si>
  <si>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</si>
  <si>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</si>
  <si>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</si>
  <si>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</si>
  <si>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</si>
  <si>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</si>
  <si>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</si>
  <si>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</si>
  <si>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</si>
  <si>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</si>
  <si>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</si>
  <si>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</si>
  <si>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</si>
  <si>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</si>
  <si>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</si>
  <si>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</si>
  <si>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</si>
  <si>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</si>
  <si>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</si>
  <si>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</si>
  <si>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</si>
  <si>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</si>
  <si>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介護サービス事業特別会計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</si>
  <si>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</si>
  <si>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</si>
  <si>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</si>
  <si>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</si>
  <si>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</si>
  <si>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</si>
  <si>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</si>
  <si>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</si>
  <si>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</si>
  <si>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</si>
  <si>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</si>
  <si>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</si>
  <si>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</si>
  <si>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</si>
  <si>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</si>
  <si>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</si>
  <si>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</si>
  <si>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</si>
  <si>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</si>
  <si>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</si>
  <si>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</si>
  <si>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</si>
  <si>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</si>
  <si>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</si>
  <si>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</si>
  <si>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</si>
  <si>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</si>
  <si>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</si>
  <si>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</si>
  <si>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</si>
  <si>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</si>
  <si>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</si>
  <si>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</si>
  <si>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</si>
  <si>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</si>
  <si>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</si>
  <si>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</si>
  <si>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</si>
  <si>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</si>
  <si>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</si>
  <si>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</si>
  <si>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</si>
  <si>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</si>
  <si>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</si>
  <si>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</si>
  <si>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</si>
  <si>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</si>
  <si>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</si>
  <si>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</si>
  <si>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</si>
  <si>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</si>
  <si>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</si>
  <si>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</si>
  <si>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</si>
  <si>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</si>
  <si>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</si>
  <si>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</si>
  <si>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</si>
  <si>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</si>
  <si>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</si>
  <si>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</si>
  <si>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</si>
  <si>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</si>
  <si>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</si>
  <si>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</si>
  <si>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</si>
  <si>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</si>
  <si>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</si>
  <si>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</si>
  <si>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</si>
  <si>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</si>
  <si>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</si>
  <si>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</si>
  <si>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</si>
  <si>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</si>
  <si>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</si>
  <si>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</si>
  <si>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</si>
  <si>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</si>
  <si>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</si>
  <si>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</si>
  <si>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</si>
  <si>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</si>
  <si>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</si>
  <si>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</si>
  <si>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</si>
  <si>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0.51</t>
  </si>
  <si>
    <t>▲ 1.17</t>
  </si>
  <si>
    <t>▲ 0.19</t>
  </si>
  <si>
    <t>一般会計</t>
  </si>
  <si>
    <t>国民健康保険特別会計（事業勘定）</t>
  </si>
  <si>
    <t>介護保険特別会計</t>
  </si>
  <si>
    <t>国民健康保険特別会計（施設勘定）</t>
  </si>
  <si>
    <t>公共下水道事業特別会計</t>
  </si>
  <si>
    <t>後期高齢者医療特別会計</t>
  </si>
  <si>
    <t>介護サービス事業特別会計</t>
  </si>
  <si>
    <t>霊園事業特別会計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</si>
  <si>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</si>
  <si>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</si>
  <si>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</si>
  <si>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</si>
  <si>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</si>
  <si>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</si>
  <si>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</si>
  <si>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</si>
  <si>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 xml:space="preserve">※8：職員の状況については、令和3年地方公務員給与実態調査に基づいている。 </t>
  </si>
  <si>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2"/>
  </si>
  <si>
    <t>茨城県市町村総合事務組合（県民交通災害共済事業特別会計）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7">
      <t>カイケイ</t>
    </rPh>
    <phoneticPr fontId="2"/>
  </si>
  <si>
    <t>茨城県租税債権管理機構（一般会計）</t>
    <rPh sb="0" eb="3">
      <t>イバラキケン</t>
    </rPh>
    <rPh sb="3" eb="5">
      <t>ソゼイ</t>
    </rPh>
    <rPh sb="5" eb="7">
      <t>サイケン</t>
    </rPh>
    <rPh sb="7" eb="9">
      <t>カンリ</t>
    </rPh>
    <rPh sb="9" eb="11">
      <t>キコウ</t>
    </rPh>
    <rPh sb="12" eb="14">
      <t>イッパン</t>
    </rPh>
    <rPh sb="14" eb="16">
      <t>カイケイ</t>
    </rPh>
    <phoneticPr fontId="2"/>
  </si>
  <si>
    <t>茨城県後期高齢者医療広域連合（一般会計）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2"/>
  </si>
  <si>
    <t>茨城県後期高齢者医療広域連合（後期高齢医療特別会計）</t>
    <rPh sb="0" eb="3">
      <t>イバラキケン</t>
    </rPh>
    <rPh sb="3" eb="5">
      <t>コウキ</t>
    </rPh>
    <rPh sb="5" eb="8">
      <t>コウレイシャ</t>
    </rPh>
    <rPh sb="8" eb="10">
      <t>イリョウ</t>
    </rPh>
    <rPh sb="10" eb="12">
      <t>コウイキ</t>
    </rPh>
    <rPh sb="12" eb="14">
      <t>レンゴウ</t>
    </rPh>
    <rPh sb="15" eb="17">
      <t>コウキ</t>
    </rPh>
    <rPh sb="17" eb="19">
      <t>コウレイ</t>
    </rPh>
    <rPh sb="19" eb="21">
      <t>イリョウ</t>
    </rPh>
    <rPh sb="21" eb="23">
      <t>トクベツ</t>
    </rPh>
    <rPh sb="23" eb="25">
      <t>カイケイ</t>
    </rPh>
    <phoneticPr fontId="2"/>
  </si>
  <si>
    <t>茨城県南水道企業団（水道事業会計）</t>
    <rPh sb="0" eb="3">
      <t>イバラキケン</t>
    </rPh>
    <rPh sb="3" eb="4">
      <t>ナン</t>
    </rPh>
    <rPh sb="4" eb="6">
      <t>スイドウ</t>
    </rPh>
    <rPh sb="6" eb="8">
      <t>キギョウ</t>
    </rPh>
    <rPh sb="8" eb="9">
      <t>ダン</t>
    </rPh>
    <rPh sb="10" eb="12">
      <t>スイドウ</t>
    </rPh>
    <rPh sb="12" eb="14">
      <t>ジギョウ</t>
    </rPh>
    <rPh sb="14" eb="16">
      <t>カイケイ</t>
    </rPh>
    <phoneticPr fontId="2"/>
  </si>
  <si>
    <t>龍ケ崎地方塵芥処理組合（一般会計）</t>
    <rPh sb="0" eb="3">
      <t>リュウガサキ</t>
    </rPh>
    <rPh sb="3" eb="5">
      <t>チホウ</t>
    </rPh>
    <rPh sb="5" eb="7">
      <t>ジンカイ</t>
    </rPh>
    <rPh sb="7" eb="9">
      <t>ショリ</t>
    </rPh>
    <rPh sb="9" eb="11">
      <t>クミアイ</t>
    </rPh>
    <rPh sb="12" eb="14">
      <t>イッパン</t>
    </rPh>
    <rPh sb="14" eb="16">
      <t>カイケイ</t>
    </rPh>
    <phoneticPr fontId="2"/>
  </si>
  <si>
    <t>龍ケ崎地方衛生組合（一般会計）</t>
    <rPh sb="0" eb="3">
      <t>リュウガサキ</t>
    </rPh>
    <rPh sb="3" eb="5">
      <t>チホウ</t>
    </rPh>
    <rPh sb="5" eb="7">
      <t>エイセイ</t>
    </rPh>
    <rPh sb="7" eb="9">
      <t>クミアイ</t>
    </rPh>
    <rPh sb="10" eb="12">
      <t>イッパン</t>
    </rPh>
    <rPh sb="12" eb="14">
      <t>カイケイ</t>
    </rPh>
    <phoneticPr fontId="2"/>
  </si>
  <si>
    <t>稲敷地方広域市町村圏事務組合（一般会計）</t>
    <rPh sb="0" eb="2">
      <t>イナシキ</t>
    </rPh>
    <rPh sb="2" eb="4">
      <t>チホウ</t>
    </rPh>
    <rPh sb="4" eb="6">
      <t>コウイキ</t>
    </rPh>
    <rPh sb="6" eb="9">
      <t>シチョウソン</t>
    </rPh>
    <rPh sb="9" eb="10">
      <t>ケン</t>
    </rPh>
    <rPh sb="10" eb="12">
      <t>ジム</t>
    </rPh>
    <rPh sb="12" eb="14">
      <t>クミアイ</t>
    </rPh>
    <rPh sb="15" eb="17">
      <t>イッパン</t>
    </rPh>
    <rPh sb="17" eb="19">
      <t>カイケイ</t>
    </rPh>
    <phoneticPr fontId="2"/>
  </si>
  <si>
    <t>稲敷地方広域市町村圏事務組合（水防事業特別会計）</t>
    <rPh sb="0" eb="2">
      <t>イナシキ</t>
    </rPh>
    <rPh sb="2" eb="4">
      <t>チホウ</t>
    </rPh>
    <rPh sb="4" eb="6">
      <t>コウイキ</t>
    </rPh>
    <rPh sb="6" eb="9">
      <t>シチョウソン</t>
    </rPh>
    <rPh sb="9" eb="10">
      <t>ケン</t>
    </rPh>
    <rPh sb="10" eb="12">
      <t>ジム</t>
    </rPh>
    <rPh sb="12" eb="14">
      <t>クミアイ</t>
    </rPh>
    <rPh sb="15" eb="17">
      <t>スイボウ</t>
    </rPh>
    <rPh sb="17" eb="19">
      <t>ジギョウ</t>
    </rPh>
    <rPh sb="19" eb="21">
      <t>トクベツ</t>
    </rPh>
    <rPh sb="21" eb="23">
      <t>カイケイ</t>
    </rPh>
    <phoneticPr fontId="2"/>
  </si>
  <si>
    <t>利根町公共公益施設維持整備基金</t>
    <rPh sb="0" eb="9">
      <t>トネマチコウキョウコウエキシセツ</t>
    </rPh>
    <rPh sb="9" eb="15">
      <t>イジセイビキキン</t>
    </rPh>
    <phoneticPr fontId="5"/>
  </si>
  <si>
    <t>新利根川治水対策整備基金</t>
    <rPh sb="0" eb="8">
      <t>シントネガワチスイタイサク</t>
    </rPh>
    <rPh sb="8" eb="12">
      <t>セイビキキン</t>
    </rPh>
    <phoneticPr fontId="5"/>
  </si>
  <si>
    <t>利根町地域福祉基金</t>
    <rPh sb="0" eb="3">
      <t>トネマチ</t>
    </rPh>
    <rPh sb="3" eb="9">
      <t>チイキフクシキキン</t>
    </rPh>
    <phoneticPr fontId="5"/>
  </si>
  <si>
    <t>利根町営霊園事業特別会計財政調整基金</t>
    <rPh sb="0" eb="6">
      <t>トネチョウエイレイエン</t>
    </rPh>
    <rPh sb="6" eb="12">
      <t>ジギョウトクベツカイケイ</t>
    </rPh>
    <rPh sb="12" eb="18">
      <t>ザイセイチョウセイキキン</t>
    </rPh>
    <phoneticPr fontId="5"/>
  </si>
  <si>
    <t>利根町義務教育施設整備基金</t>
    <rPh sb="0" eb="13">
      <t>トネマチギムキョウイクシセツセイビキキン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</si>
  <si>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</si>
  <si>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</si>
  <si>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</si>
  <si>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</si>
  <si>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</si>
  <si>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</si>
  <si>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</si>
  <si>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</si>
  <si>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</si>
  <si>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将来負担比率については，将来負担額よりも充当可能財源額等が上回ったため，比率が算定されていない。
　実質公債費比率については減少傾向にあり，類似団体平均値と比較しても低い水準を維持しているが，今後は，平成２９年度から借入を行っている過疎対策事業債等の元金償還が開始され，比率の上昇も予想されることから，引き続き適正な起債管理に努めていく。</t>
    <phoneticPr fontId="5"/>
  </si>
  <si>
    <t>　将来負担比率については，地方債残高や公債費に準ずる債務負担行為に基づく支出予定額などの将来負担額よりも，将来負担する実質的な負債の返済に充てることができる基金残高や地方債残高等に係る交付税措置見込額などの充当可能財源額等が上回ったため，比率が算定されていない。
有形固定資産減価償却率は近年上昇傾向にあり，町の財政状況も踏まえながら，策定されている「個別施設計画」に基づく計画的な修繕・更新を行っていく必要がある。</t>
    <rPh sb="144" eb="146">
      <t>キンネン</t>
    </rPh>
    <rPh sb="148" eb="150">
      <t>ケイコウ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</si>
</sst>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0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6" fillId="0" borderId="41" xfId="16" applyFont="1" applyBorder="1" applyAlignment="1" applyProtection="1">
      <alignment horizontal="left" vertical="top" wrapText="1"/>
      <protection locked="0"/>
    </xf>
    <xf numFmtId="0" fontId="16" fillId="0" borderId="12" xfId="16" applyFont="1" applyBorder="1" applyAlignment="1" applyProtection="1">
      <alignment horizontal="left" vertical="top" wrapText="1"/>
      <protection locked="0"/>
    </xf>
    <xf numFmtId="0" fontId="16" fillId="0" borderId="48" xfId="16" applyFont="1" applyBorder="1" applyAlignment="1" applyProtection="1">
      <alignment horizontal="left" vertical="top" wrapText="1"/>
      <protection locked="0"/>
    </xf>
    <xf numFmtId="0" fontId="16" fillId="0" borderId="64" xfId="16" applyFont="1" applyBorder="1" applyAlignment="1" applyProtection="1">
      <alignment horizontal="left" vertical="top" wrapText="1"/>
      <protection locked="0"/>
    </xf>
    <xf numFmtId="0" fontId="16" fillId="0" borderId="0" xfId="16" applyFont="1" applyAlignment="1" applyProtection="1">
      <alignment horizontal="left" vertical="top" wrapText="1"/>
      <protection locked="0"/>
    </xf>
    <xf numFmtId="0" fontId="16" fillId="0" borderId="38" xfId="16" applyFont="1" applyBorder="1" applyAlignment="1" applyProtection="1">
      <alignment horizontal="left" vertical="top" wrapText="1"/>
      <protection locked="0"/>
    </xf>
    <xf numFmtId="0" fontId="16" fillId="0" borderId="37" xfId="16" applyFont="1" applyBorder="1" applyAlignment="1" applyProtection="1">
      <alignment horizontal="left" vertical="top" wrapText="1"/>
      <protection locked="0"/>
    </xf>
    <xf numFmtId="0" fontId="16" fillId="0" borderId="54" xfId="16" applyFont="1" applyBorder="1" applyAlignment="1" applyProtection="1">
      <alignment horizontal="left" vertical="top" wrapText="1"/>
      <protection locked="0"/>
    </xf>
    <xf numFmtId="0" fontId="16"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67343</c:v>
                </c:pt>
                <c:pt idx="1">
                  <c:v>73475</c:v>
                </c:pt>
                <c:pt idx="2">
                  <c:v>87464</c:v>
                </c:pt>
                <c:pt idx="3">
                  <c:v>96248</c:v>
                </c:pt>
                <c:pt idx="4">
                  <c:v>76413</c:v>
                </c:pt>
              </c:numCache>
            </c:numRef>
          </c:val>
          <c:smooth val="0"/>
          <c:extLst>
            <c:ext xmlns:c16="http://schemas.microsoft.com/office/drawing/2014/chart" uri="{C3380CC4-5D6E-409C-BE32-E72D297353CC}">
              <c16:uniqueId val="{00000000-9459-4BBD-B358-7F21CEEC169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30199</c:v>
                </c:pt>
                <c:pt idx="1">
                  <c:v>23042</c:v>
                </c:pt>
                <c:pt idx="2">
                  <c:v>26482</c:v>
                </c:pt>
                <c:pt idx="3">
                  <c:v>41488</c:v>
                </c:pt>
                <c:pt idx="4">
                  <c:v>33993</c:v>
                </c:pt>
              </c:numCache>
            </c:numRef>
          </c:val>
          <c:smooth val="0"/>
          <c:extLst>
            <c:ext xmlns:c16="http://schemas.microsoft.com/office/drawing/2014/chart" uri="{C3380CC4-5D6E-409C-BE32-E72D297353CC}">
              <c16:uniqueId val="{00000001-9459-4BBD-B358-7F21CEEC169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7.54</c:v>
                </c:pt>
                <c:pt idx="1">
                  <c:v>6.05</c:v>
                </c:pt>
                <c:pt idx="2">
                  <c:v>6.23</c:v>
                </c:pt>
                <c:pt idx="3">
                  <c:v>5.49</c:v>
                </c:pt>
                <c:pt idx="4">
                  <c:v>6.79</c:v>
                </c:pt>
              </c:numCache>
            </c:numRef>
          </c:val>
          <c:extLst>
            <c:ext xmlns:c16="http://schemas.microsoft.com/office/drawing/2014/chart" uri="{C3380CC4-5D6E-409C-BE32-E72D297353CC}">
              <c16:uniqueId val="{00000000-9950-4857-8573-1D5B36D7188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26.54</c:v>
                </c:pt>
                <c:pt idx="1">
                  <c:v>27.49</c:v>
                </c:pt>
                <c:pt idx="2">
                  <c:v>29.43</c:v>
                </c:pt>
                <c:pt idx="3">
                  <c:v>27.4</c:v>
                </c:pt>
                <c:pt idx="4">
                  <c:v>23.74</c:v>
                </c:pt>
              </c:numCache>
            </c:numRef>
          </c:val>
          <c:extLst>
            <c:ext xmlns:c16="http://schemas.microsoft.com/office/drawing/2014/chart" uri="{C3380CC4-5D6E-409C-BE32-E72D297353CC}">
              <c16:uniqueId val="{00000001-9950-4857-8573-1D5B36D7188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4.3</c:v>
                </c:pt>
                <c:pt idx="1">
                  <c:v>-0.51</c:v>
                </c:pt>
                <c:pt idx="2">
                  <c:v>2.2400000000000002</c:v>
                </c:pt>
                <c:pt idx="3">
                  <c:v>-1.17</c:v>
                </c:pt>
                <c:pt idx="4">
                  <c:v>-0.19</c:v>
                </c:pt>
              </c:numCache>
            </c:numRef>
          </c:val>
          <c:smooth val="0"/>
          <c:extLst>
            <c:ext xmlns:c16="http://schemas.microsoft.com/office/drawing/2014/chart" uri="{C3380CC4-5D6E-409C-BE32-E72D297353CC}">
              <c16:uniqueId val="{00000002-9950-4857-8573-1D5B36D7188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36B-42B0-AC67-2F7F71C452F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36B-42B0-AC67-2F7F71C452F0}"/>
            </c:ext>
          </c:extLst>
        </c:ser>
        <c:ser>
          <c:idx val="2"/>
          <c:order val="2"/>
          <c:tx>
            <c:strRef>
              <c:f>データシート!$A$29</c:f>
              <c:strCache>
                <c:ptCount val="1"/>
                <c:pt idx="0">
                  <c:v>霊園事業特別会計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0.16</c:v>
                </c:pt>
                <c:pt idx="2">
                  <c:v>#N/A</c:v>
                </c:pt>
                <c:pt idx="3">
                  <c:v>0.09</c:v>
                </c:pt>
                <c:pt idx="4">
                  <c:v>#N/A</c:v>
                </c:pt>
                <c:pt idx="5">
                  <c:v>0.09</c:v>
                </c:pt>
                <c:pt idx="6">
                  <c:v>#N/A</c:v>
                </c:pt>
                <c:pt idx="7">
                  <c:v>0</c:v>
                </c:pt>
                <c:pt idx="8">
                  <c:v>#N/A</c:v>
                </c:pt>
                <c:pt idx="9">
                  <c:v>0.04</c:v>
                </c:pt>
              </c:numCache>
            </c:numRef>
          </c:val>
          <c:extLst>
            <c:ext xmlns:c16="http://schemas.microsoft.com/office/drawing/2014/chart" uri="{C3380CC4-5D6E-409C-BE32-E72D297353CC}">
              <c16:uniqueId val="{00000002-836B-42B0-AC67-2F7F71C452F0}"/>
            </c:ext>
          </c:extLst>
        </c:ser>
        <c:ser>
          <c:idx val="3"/>
          <c:order val="3"/>
          <c:tx>
            <c:strRef>
              <c:f>データシート!$A$30</c:f>
              <c:strCache>
                <c:ptCount val="1"/>
                <c:pt idx="0">
                  <c:v>介護サービス事業特別会計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0.1</c:v>
                </c:pt>
                <c:pt idx="2">
                  <c:v>#N/A</c:v>
                </c:pt>
                <c:pt idx="3">
                  <c:v>0.04</c:v>
                </c:pt>
                <c:pt idx="4">
                  <c:v>#N/A</c:v>
                </c:pt>
                <c:pt idx="5">
                  <c:v>0.04</c:v>
                </c:pt>
                <c:pt idx="6">
                  <c:v>#N/A</c:v>
                </c:pt>
                <c:pt idx="7">
                  <c:v>0.04</c:v>
                </c:pt>
                <c:pt idx="8">
                  <c:v>#N/A</c:v>
                </c:pt>
                <c:pt idx="9">
                  <c:v>0.04</c:v>
                </c:pt>
              </c:numCache>
            </c:numRef>
          </c:val>
          <c:extLst>
            <c:ext xmlns:c16="http://schemas.microsoft.com/office/drawing/2014/chart" uri="{C3380CC4-5D6E-409C-BE32-E72D297353CC}">
              <c16:uniqueId val="{00000003-836B-42B0-AC67-2F7F71C452F0}"/>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0.06</c:v>
                </c:pt>
                <c:pt idx="2">
                  <c:v>#N/A</c:v>
                </c:pt>
                <c:pt idx="3">
                  <c:v>0.04</c:v>
                </c:pt>
                <c:pt idx="4">
                  <c:v>#N/A</c:v>
                </c:pt>
                <c:pt idx="5">
                  <c:v>0.09</c:v>
                </c:pt>
                <c:pt idx="6">
                  <c:v>#N/A</c:v>
                </c:pt>
                <c:pt idx="7">
                  <c:v>0.1</c:v>
                </c:pt>
                <c:pt idx="8">
                  <c:v>#N/A</c:v>
                </c:pt>
                <c:pt idx="9">
                  <c:v>0.05</c:v>
                </c:pt>
              </c:numCache>
            </c:numRef>
          </c:val>
          <c:extLst>
            <c:ext xmlns:c16="http://schemas.microsoft.com/office/drawing/2014/chart" uri="{C3380CC4-5D6E-409C-BE32-E72D297353CC}">
              <c16:uniqueId val="{00000004-836B-42B0-AC67-2F7F71C452F0}"/>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0.49</c:v>
                </c:pt>
                <c:pt idx="2">
                  <c:v>#N/A</c:v>
                </c:pt>
                <c:pt idx="3">
                  <c:v>0.33</c:v>
                </c:pt>
                <c:pt idx="4">
                  <c:v>#N/A</c:v>
                </c:pt>
                <c:pt idx="5">
                  <c:v>0.28999999999999998</c:v>
                </c:pt>
                <c:pt idx="6">
                  <c:v>#N/A</c:v>
                </c:pt>
                <c:pt idx="7">
                  <c:v>0.49</c:v>
                </c:pt>
                <c:pt idx="8">
                  <c:v>#N/A</c:v>
                </c:pt>
                <c:pt idx="9">
                  <c:v>0.37</c:v>
                </c:pt>
              </c:numCache>
            </c:numRef>
          </c:val>
          <c:extLst>
            <c:ext xmlns:c16="http://schemas.microsoft.com/office/drawing/2014/chart" uri="{C3380CC4-5D6E-409C-BE32-E72D297353CC}">
              <c16:uniqueId val="{00000005-836B-42B0-AC67-2F7F71C452F0}"/>
            </c:ext>
          </c:extLst>
        </c:ser>
        <c:ser>
          <c:idx val="6"/>
          <c:order val="6"/>
          <c:tx>
            <c:strRef>
              <c:f>データシート!$A$33</c:f>
              <c:strCache>
                <c:ptCount val="1"/>
                <c:pt idx="0">
                  <c:v>国民健康保険特別会計（施設勘定）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0.34</c:v>
                </c:pt>
                <c:pt idx="2">
                  <c:v>#N/A</c:v>
                </c:pt>
                <c:pt idx="3">
                  <c:v>0.4</c:v>
                </c:pt>
                <c:pt idx="4">
                  <c:v>#N/A</c:v>
                </c:pt>
                <c:pt idx="5">
                  <c:v>0.45</c:v>
                </c:pt>
                <c:pt idx="6">
                  <c:v>#N/A</c:v>
                </c:pt>
                <c:pt idx="7">
                  <c:v>0.24</c:v>
                </c:pt>
                <c:pt idx="8">
                  <c:v>#N/A</c:v>
                </c:pt>
                <c:pt idx="9">
                  <c:v>0.79</c:v>
                </c:pt>
              </c:numCache>
            </c:numRef>
          </c:val>
          <c:extLst>
            <c:ext xmlns:c16="http://schemas.microsoft.com/office/drawing/2014/chart" uri="{C3380CC4-5D6E-409C-BE32-E72D297353CC}">
              <c16:uniqueId val="{00000006-836B-42B0-AC67-2F7F71C452F0}"/>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1.39</c:v>
                </c:pt>
                <c:pt idx="2">
                  <c:v>#N/A</c:v>
                </c:pt>
                <c:pt idx="3">
                  <c:v>1.7</c:v>
                </c:pt>
                <c:pt idx="4">
                  <c:v>#N/A</c:v>
                </c:pt>
                <c:pt idx="5">
                  <c:v>1.89</c:v>
                </c:pt>
                <c:pt idx="6">
                  <c:v>#N/A</c:v>
                </c:pt>
                <c:pt idx="7">
                  <c:v>1.0900000000000001</c:v>
                </c:pt>
                <c:pt idx="8">
                  <c:v>#N/A</c:v>
                </c:pt>
                <c:pt idx="9">
                  <c:v>1.17</c:v>
                </c:pt>
              </c:numCache>
            </c:numRef>
          </c:val>
          <c:extLst>
            <c:ext xmlns:c16="http://schemas.microsoft.com/office/drawing/2014/chart" uri="{C3380CC4-5D6E-409C-BE32-E72D297353CC}">
              <c16:uniqueId val="{00000007-836B-42B0-AC67-2F7F71C452F0}"/>
            </c:ext>
          </c:extLst>
        </c:ser>
        <c:ser>
          <c:idx val="8"/>
          <c:order val="8"/>
          <c:tx>
            <c:strRef>
              <c:f>データシート!$A$35</c:f>
              <c:strCache>
                <c:ptCount val="1"/>
                <c:pt idx="0">
                  <c:v>国民健康保険特別会計（事業勘定）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1.77</c:v>
                </c:pt>
                <c:pt idx="2">
                  <c:v>#N/A</c:v>
                </c:pt>
                <c:pt idx="3">
                  <c:v>1.32</c:v>
                </c:pt>
                <c:pt idx="4">
                  <c:v>#N/A</c:v>
                </c:pt>
                <c:pt idx="5">
                  <c:v>0.45</c:v>
                </c:pt>
                <c:pt idx="6">
                  <c:v>#N/A</c:v>
                </c:pt>
                <c:pt idx="7">
                  <c:v>1.59</c:v>
                </c:pt>
                <c:pt idx="8">
                  <c:v>#N/A</c:v>
                </c:pt>
                <c:pt idx="9">
                  <c:v>1.88</c:v>
                </c:pt>
              </c:numCache>
            </c:numRef>
          </c:val>
          <c:extLst>
            <c:ext xmlns:c16="http://schemas.microsoft.com/office/drawing/2014/chart" uri="{C3380CC4-5D6E-409C-BE32-E72D297353CC}">
              <c16:uniqueId val="{00000008-836B-42B0-AC67-2F7F71C452F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7.38</c:v>
                </c:pt>
                <c:pt idx="2">
                  <c:v>#N/A</c:v>
                </c:pt>
                <c:pt idx="3">
                  <c:v>5.94</c:v>
                </c:pt>
                <c:pt idx="4">
                  <c:v>#N/A</c:v>
                </c:pt>
                <c:pt idx="5">
                  <c:v>6.13</c:v>
                </c:pt>
                <c:pt idx="6">
                  <c:v>#N/A</c:v>
                </c:pt>
                <c:pt idx="7">
                  <c:v>5.48</c:v>
                </c:pt>
                <c:pt idx="8">
                  <c:v>#N/A</c:v>
                </c:pt>
                <c:pt idx="9">
                  <c:v>6.74</c:v>
                </c:pt>
              </c:numCache>
            </c:numRef>
          </c:val>
          <c:extLst>
            <c:ext xmlns:c16="http://schemas.microsoft.com/office/drawing/2014/chart" uri="{C3380CC4-5D6E-409C-BE32-E72D297353CC}">
              <c16:uniqueId val="{00000009-836B-42B0-AC67-2F7F71C452F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426</c:v>
                </c:pt>
                <c:pt idx="5">
                  <c:v>400</c:v>
                </c:pt>
                <c:pt idx="8">
                  <c:v>388</c:v>
                </c:pt>
                <c:pt idx="11">
                  <c:v>377</c:v>
                </c:pt>
                <c:pt idx="14">
                  <c:v>383</c:v>
                </c:pt>
              </c:numCache>
            </c:numRef>
          </c:val>
          <c:extLst>
            <c:ext xmlns:c16="http://schemas.microsoft.com/office/drawing/2014/chart" uri="{C3380CC4-5D6E-409C-BE32-E72D297353CC}">
              <c16:uniqueId val="{00000000-67B7-45C2-B28C-2581DE312F1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7B7-45C2-B28C-2581DE312F1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70</c:v>
                </c:pt>
                <c:pt idx="3">
                  <c:v>65</c:v>
                </c:pt>
                <c:pt idx="6">
                  <c:v>49</c:v>
                </c:pt>
                <c:pt idx="9">
                  <c:v>38</c:v>
                </c:pt>
                <c:pt idx="12">
                  <c:v>27</c:v>
                </c:pt>
              </c:numCache>
            </c:numRef>
          </c:val>
          <c:extLst>
            <c:ext xmlns:c16="http://schemas.microsoft.com/office/drawing/2014/chart" uri="{C3380CC4-5D6E-409C-BE32-E72D297353CC}">
              <c16:uniqueId val="{00000002-67B7-45C2-B28C-2581DE312F1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21</c:v>
                </c:pt>
                <c:pt idx="3">
                  <c:v>27</c:v>
                </c:pt>
                <c:pt idx="6">
                  <c:v>24</c:v>
                </c:pt>
                <c:pt idx="9">
                  <c:v>24</c:v>
                </c:pt>
                <c:pt idx="12">
                  <c:v>34</c:v>
                </c:pt>
              </c:numCache>
            </c:numRef>
          </c:val>
          <c:extLst>
            <c:ext xmlns:c16="http://schemas.microsoft.com/office/drawing/2014/chart" uri="{C3380CC4-5D6E-409C-BE32-E72D297353CC}">
              <c16:uniqueId val="{00000003-67B7-45C2-B28C-2581DE312F1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26</c:v>
                </c:pt>
                <c:pt idx="3">
                  <c:v>16</c:v>
                </c:pt>
                <c:pt idx="6">
                  <c:v>31</c:v>
                </c:pt>
                <c:pt idx="9">
                  <c:v>29</c:v>
                </c:pt>
                <c:pt idx="12">
                  <c:v>21</c:v>
                </c:pt>
              </c:numCache>
            </c:numRef>
          </c:val>
          <c:extLst>
            <c:ext xmlns:c16="http://schemas.microsoft.com/office/drawing/2014/chart" uri="{C3380CC4-5D6E-409C-BE32-E72D297353CC}">
              <c16:uniqueId val="{00000004-67B7-45C2-B28C-2581DE312F1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7B7-45C2-B28C-2581DE312F1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7B7-45C2-B28C-2581DE312F1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372</c:v>
                </c:pt>
                <c:pt idx="3">
                  <c:v>355</c:v>
                </c:pt>
                <c:pt idx="6">
                  <c:v>341</c:v>
                </c:pt>
                <c:pt idx="9">
                  <c:v>348</c:v>
                </c:pt>
                <c:pt idx="12">
                  <c:v>344</c:v>
                </c:pt>
              </c:numCache>
            </c:numRef>
          </c:val>
          <c:extLst>
            <c:ext xmlns:c16="http://schemas.microsoft.com/office/drawing/2014/chart" uri="{C3380CC4-5D6E-409C-BE32-E72D297353CC}">
              <c16:uniqueId val="{00000007-67B7-45C2-B28C-2581DE312F1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63</c:v>
                </c:pt>
                <c:pt idx="2">
                  <c:v>#N/A</c:v>
                </c:pt>
                <c:pt idx="3">
                  <c:v>#N/A</c:v>
                </c:pt>
                <c:pt idx="4">
                  <c:v>63</c:v>
                </c:pt>
                <c:pt idx="5">
                  <c:v>#N/A</c:v>
                </c:pt>
                <c:pt idx="6">
                  <c:v>#N/A</c:v>
                </c:pt>
                <c:pt idx="7">
                  <c:v>57</c:v>
                </c:pt>
                <c:pt idx="8">
                  <c:v>#N/A</c:v>
                </c:pt>
                <c:pt idx="9">
                  <c:v>#N/A</c:v>
                </c:pt>
                <c:pt idx="10">
                  <c:v>62</c:v>
                </c:pt>
                <c:pt idx="11">
                  <c:v>#N/A</c:v>
                </c:pt>
                <c:pt idx="12">
                  <c:v>#N/A</c:v>
                </c:pt>
                <c:pt idx="13">
                  <c:v>43</c:v>
                </c:pt>
                <c:pt idx="14">
                  <c:v>#N/A</c:v>
                </c:pt>
              </c:numCache>
            </c:numRef>
          </c:val>
          <c:smooth val="0"/>
          <c:extLst>
            <c:ext xmlns:c16="http://schemas.microsoft.com/office/drawing/2014/chart" uri="{C3380CC4-5D6E-409C-BE32-E72D297353CC}">
              <c16:uniqueId val="{00000008-67B7-45C2-B28C-2581DE312F1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4313</c:v>
                </c:pt>
                <c:pt idx="5">
                  <c:v>4337</c:v>
                </c:pt>
                <c:pt idx="8">
                  <c:v>4380</c:v>
                </c:pt>
                <c:pt idx="11">
                  <c:v>4500</c:v>
                </c:pt>
                <c:pt idx="14">
                  <c:v>4787</c:v>
                </c:pt>
              </c:numCache>
            </c:numRef>
          </c:val>
          <c:extLst>
            <c:ext xmlns:c16="http://schemas.microsoft.com/office/drawing/2014/chart" uri="{C3380CC4-5D6E-409C-BE32-E72D297353CC}">
              <c16:uniqueId val="{00000000-AD5E-4795-8DCB-7F75F01AB97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257</c:v>
                </c:pt>
                <c:pt idx="5">
                  <c:v>200</c:v>
                </c:pt>
                <c:pt idx="8">
                  <c:v>170</c:v>
                </c:pt>
                <c:pt idx="11">
                  <c:v>133</c:v>
                </c:pt>
                <c:pt idx="14">
                  <c:v>129</c:v>
                </c:pt>
              </c:numCache>
            </c:numRef>
          </c:val>
          <c:extLst>
            <c:ext xmlns:c16="http://schemas.microsoft.com/office/drawing/2014/chart" uri="{C3380CC4-5D6E-409C-BE32-E72D297353CC}">
              <c16:uniqueId val="{00000001-AD5E-4795-8DCB-7F75F01AB97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2576</c:v>
                </c:pt>
                <c:pt idx="5">
                  <c:v>2725</c:v>
                </c:pt>
                <c:pt idx="8">
                  <c:v>2782</c:v>
                </c:pt>
                <c:pt idx="11">
                  <c:v>2911</c:v>
                </c:pt>
                <c:pt idx="14">
                  <c:v>3373</c:v>
                </c:pt>
              </c:numCache>
            </c:numRef>
          </c:val>
          <c:extLst>
            <c:ext xmlns:c16="http://schemas.microsoft.com/office/drawing/2014/chart" uri="{C3380CC4-5D6E-409C-BE32-E72D297353CC}">
              <c16:uniqueId val="{00000002-AD5E-4795-8DCB-7F75F01AB97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D5E-4795-8DCB-7F75F01AB97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D5E-4795-8DCB-7F75F01AB97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1</c:v>
                </c:pt>
                <c:pt idx="3">
                  <c:v>1</c:v>
                </c:pt>
                <c:pt idx="6">
                  <c:v>6</c:v>
                </c:pt>
                <c:pt idx="9">
                  <c:v>0</c:v>
                </c:pt>
                <c:pt idx="12">
                  <c:v>0</c:v>
                </c:pt>
              </c:numCache>
            </c:numRef>
          </c:val>
          <c:extLst>
            <c:ext xmlns:c16="http://schemas.microsoft.com/office/drawing/2014/chart" uri="{C3380CC4-5D6E-409C-BE32-E72D297353CC}">
              <c16:uniqueId val="{00000005-AD5E-4795-8DCB-7F75F01AB97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623</c:v>
                </c:pt>
                <c:pt idx="3">
                  <c:v>618</c:v>
                </c:pt>
                <c:pt idx="6">
                  <c:v>495</c:v>
                </c:pt>
                <c:pt idx="9">
                  <c:v>402</c:v>
                </c:pt>
                <c:pt idx="12">
                  <c:v>390</c:v>
                </c:pt>
              </c:numCache>
            </c:numRef>
          </c:val>
          <c:extLst>
            <c:ext xmlns:c16="http://schemas.microsoft.com/office/drawing/2014/chart" uri="{C3380CC4-5D6E-409C-BE32-E72D297353CC}">
              <c16:uniqueId val="{00000006-AD5E-4795-8DCB-7F75F01AB97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168</c:v>
                </c:pt>
                <c:pt idx="3">
                  <c:v>150</c:v>
                </c:pt>
                <c:pt idx="6">
                  <c:v>195</c:v>
                </c:pt>
                <c:pt idx="9">
                  <c:v>298</c:v>
                </c:pt>
                <c:pt idx="12">
                  <c:v>279</c:v>
                </c:pt>
              </c:numCache>
            </c:numRef>
          </c:val>
          <c:extLst>
            <c:ext xmlns:c16="http://schemas.microsoft.com/office/drawing/2014/chart" uri="{C3380CC4-5D6E-409C-BE32-E72D297353CC}">
              <c16:uniqueId val="{00000007-AD5E-4795-8DCB-7F75F01AB97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300</c:v>
                </c:pt>
                <c:pt idx="3">
                  <c:v>228</c:v>
                </c:pt>
                <c:pt idx="6">
                  <c:v>210</c:v>
                </c:pt>
                <c:pt idx="9">
                  <c:v>213</c:v>
                </c:pt>
                <c:pt idx="12">
                  <c:v>218</c:v>
                </c:pt>
              </c:numCache>
            </c:numRef>
          </c:val>
          <c:extLst>
            <c:ext xmlns:c16="http://schemas.microsoft.com/office/drawing/2014/chart" uri="{C3380CC4-5D6E-409C-BE32-E72D297353CC}">
              <c16:uniqueId val="{00000008-AD5E-4795-8DCB-7F75F01AB97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235</c:v>
                </c:pt>
                <c:pt idx="3">
                  <c:v>170</c:v>
                </c:pt>
                <c:pt idx="6">
                  <c:v>121</c:v>
                </c:pt>
                <c:pt idx="9">
                  <c:v>83</c:v>
                </c:pt>
                <c:pt idx="12">
                  <c:v>56</c:v>
                </c:pt>
              </c:numCache>
            </c:numRef>
          </c:val>
          <c:extLst>
            <c:ext xmlns:c16="http://schemas.microsoft.com/office/drawing/2014/chart" uri="{C3380CC4-5D6E-409C-BE32-E72D297353CC}">
              <c16:uniqueId val="{00000009-AD5E-4795-8DCB-7F75F01AB97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4605</c:v>
                </c:pt>
                <c:pt idx="3">
                  <c:v>4722</c:v>
                </c:pt>
                <c:pt idx="6">
                  <c:v>4907</c:v>
                </c:pt>
                <c:pt idx="9">
                  <c:v>5220</c:v>
                </c:pt>
                <c:pt idx="12">
                  <c:v>5398</c:v>
                </c:pt>
              </c:numCache>
            </c:numRef>
          </c:val>
          <c:extLst>
            <c:ext xmlns:c16="http://schemas.microsoft.com/office/drawing/2014/chart" uri="{C3380CC4-5D6E-409C-BE32-E72D297353CC}">
              <c16:uniqueId val="{0000000A-AD5E-4795-8DCB-7F75F01AB97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D5E-4795-8DCB-7F75F01AB97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1078</c:v>
                </c:pt>
                <c:pt idx="1">
                  <c:v>1051</c:v>
                </c:pt>
                <c:pt idx="2">
                  <c:v>975</c:v>
                </c:pt>
              </c:numCache>
            </c:numRef>
          </c:val>
          <c:extLst>
            <c:ext xmlns:c16="http://schemas.microsoft.com/office/drawing/2014/chart" uri="{C3380CC4-5D6E-409C-BE32-E72D297353CC}">
              <c16:uniqueId val="{00000000-170B-4EF2-BC68-F4826430504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97</c:v>
                </c:pt>
                <c:pt idx="1">
                  <c:v>50</c:v>
                </c:pt>
                <c:pt idx="2">
                  <c:v>143</c:v>
                </c:pt>
              </c:numCache>
            </c:numRef>
          </c:val>
          <c:extLst>
            <c:ext xmlns:c16="http://schemas.microsoft.com/office/drawing/2014/chart" uri="{C3380CC4-5D6E-409C-BE32-E72D297353CC}">
              <c16:uniqueId val="{00000001-170B-4EF2-BC68-F4826430504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936</c:v>
                </c:pt>
                <c:pt idx="1">
                  <c:v>1125</c:v>
                </c:pt>
                <c:pt idx="2">
                  <c:v>1530</c:v>
                </c:pt>
              </c:numCache>
            </c:numRef>
          </c:val>
          <c:extLst>
            <c:ext xmlns:c16="http://schemas.microsoft.com/office/drawing/2014/chart" uri="{C3380CC4-5D6E-409C-BE32-E72D297353CC}">
              <c16:uniqueId val="{00000002-170B-4EF2-BC68-F4826430504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{BB4A1274-2977-403B-8B23-E7DD83578263}</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5FB6-4902-A99A-F0036948529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{5F28C360-48C2-4F85-BA82-4FF726489707}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FB6-4902-A99A-F0036948529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{FC6EDECC-F1A0-4BAD-8976-E48E6C2897C1}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FB6-4902-A99A-F0036948529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{799F0AE7-5DDF-4129-B081-072B96F00F1D}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FB6-4902-A99A-F0036948529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{E0DA55FD-07F2-4150-8BD5-C05A49BC81B6}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FB6-4902-A99A-F00369485293}"/>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{AA8AB32A-6618-429E-B853-8348B099A9B0}</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5FB6-4902-A99A-F00369485293}"/>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{3D9A6E1D-4377-4A4B-9CA2-0020FA9E8C03}</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5FB6-4902-A99A-F00369485293}"/>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{4DB57AC3-00D5-47B3-A733-82E5CFE60832}</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5FB6-4902-A99A-F00369485293}"/>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{CE3D0A0F-2FE7-476A-886E-9BA28A76151C}</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5FB6-4902-A99A-F0036948529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c:v>
                </c:pt>
                <c:pt idx="8">
                  <c:v>58.9</c:v>
                </c:pt>
                <c:pt idx="16">
                  <c:v>60.7</c:v>
                </c:pt>
                <c:pt idx="24">
                  <c:v>62.4</c:v>
                </c:pt>
                <c:pt idx="32">
                  <c:v>64.3</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5FB6-4902-A99A-F0036948529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{A24B0EDE-F37B-4368-82FB-2018478B7735}</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5FB6-4902-A99A-F0036948529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{E81D4FFE-4401-486F-B33D-555207FFC4F0}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FB6-4902-A99A-F0036948529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{C4538DB6-3916-45AA-B009-635440341068}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FB6-4902-A99A-F0036948529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{1EE2CBB8-D7C9-475A-90B3-5F950F05CF9C}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FB6-4902-A99A-F0036948529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{CD0C8354-2A06-4218-AFE4-789C52CDFF0C}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FB6-4902-A99A-F00369485293}"/>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{18661CBB-7830-4106-9F73-FBA51E4477B5}</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5FB6-4902-A99A-F00369485293}"/>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{845804A3-D12E-4200-A4C1-92CDF4C8FB05}</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5FB6-4902-A99A-F00369485293}"/>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{A91DC39C-93D6-40EF-97DA-1309FEBF3558}</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5FB6-4902-A99A-F00369485293}"/>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{9098B061-EDBE-4649-B54F-A4F429116A14}</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5FB6-4902-A99A-F003694852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59.7</c:v>
                </c:pt>
                <c:pt idx="8">
                  <c:v>60.3</c:v>
                </c:pt>
                <c:pt idx="16">
                  <c:v>60.5</c:v>
                </c:pt>
                <c:pt idx="24">
                  <c:v>61.2</c:v>
                </c:pt>
                <c:pt idx="32">
                  <c:v>62.8</c:v>
                </c:pt>
              </c:numCache>
            </c:numRef>
          </c:xVal>
          <c:yVal>
            <c:numRef>
              <c:f>公会計指標分析・財政指標組合せ分析表!$BP$55:$DC$55</c:f>
              <c:numCache>
                <c:formatCode>#,##0.0;"▲ "#,##0.0</c:formatCode>
                <c:ptCount val="40"/>
                <c:pt idx="0">
                  <c:v>28.5</c:v>
                </c:pt>
                <c:pt idx="8">
                  <c:v>20.5</c:v>
                </c:pt>
                <c:pt idx="16">
                  <c:v>21.4</c:v>
                </c:pt>
                <c:pt idx="24">
                  <c:v>12.8</c:v>
                </c:pt>
                <c:pt idx="32">
                  <c:v>0</c:v>
                </c:pt>
              </c:numCache>
            </c:numRef>
          </c:yVal>
          <c:smooth val="0"/>
          <c:extLst>
            <c:ext xmlns:c16="http://schemas.microsoft.com/office/drawing/2014/chart" uri="{C3380CC4-5D6E-409C-BE32-E72D297353CC}">
              <c16:uniqueId val="{00000013-5FB6-4902-A99A-F00369485293}"/>
            </c:ext>
          </c:extLst>
        </c:ser>
        <c:dLbls>
          <c:showLegendKey val="0"/>
          <c:showVal val="1"/>
          <c:showCatName val="0"/>
          <c:showSerName val="0"/>
          <c:showPercent val="0"/>
          <c:showBubbleSize val="0"/>
        </c:dLbls>
        <c:axId val="46179840"/>
        <c:axId val="46181760"/>
      </c:scatterChart>
      <c:valAx>
        <c:axId val="46179840"/>
        <c:scaling>
          <c:orientation val="maxMin"/>
          <c:max val="63"/>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{A0CF3D94-17E2-4F6D-B2F2-C400707C4A3B}</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6353-473D-83C4-F68F15CD2C6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{17C5F6BF-D711-42DA-8C40-A021CC6A6E04}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353-473D-83C4-F68F15CD2C6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{BB5D9AC1-D9E8-4743-BEAF-2BD68332F0BB}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353-473D-83C4-F68F15CD2C6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{8A1CB633-B390-4ACC-B8D6-D306160943A1}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353-473D-83C4-F68F15CD2C6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{C447C24D-EAF1-4539-978E-FDD0DB92FBE3}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353-473D-83C4-F68F15CD2C6C}"/>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{EE5D2552-910A-4DE6-9A13-25AB02922DB6}</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6353-473D-83C4-F68F15CD2C6C}"/>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{256C4B0A-DAAB-450D-9F39-5D6F6BABA5E3}</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6353-473D-83C4-F68F15CD2C6C}"/>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{B7377FC6-4560-4A05-9ADF-CBF4E076902A}</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6353-473D-83C4-F68F15CD2C6C}"/>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{30EDCA8E-E3AE-4FBA-84F9-3E32AA047F32}</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6353-473D-83C4-F68F15CD2C6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2.2999999999999998</c:v>
                </c:pt>
                <c:pt idx="8">
                  <c:v>2</c:v>
                </c:pt>
                <c:pt idx="16">
                  <c:v>1.8</c:v>
                </c:pt>
                <c:pt idx="24">
                  <c:v>1.8</c:v>
                </c:pt>
                <c:pt idx="32">
                  <c:v>1.5</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6353-473D-83C4-F68F15CD2C6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{4E121038-DAD1-4AA5-98E8-E90B9FAE5DC1}</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6353-473D-83C4-F68F15CD2C6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{A0DB3311-655C-488A-953C-4D9D80F8C0C6}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353-473D-83C4-F68F15CD2C6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{AB217BAF-066A-4BF0-B6D5-5DD1D50D8C42}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353-473D-83C4-F68F15CD2C6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{D08BAC0E-00DA-42EF-9CEB-5B3B301B6624}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353-473D-83C4-F68F15CD2C6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{419A251D-5E70-400E-9FE8-45789B17AB4A}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353-473D-83C4-F68F15CD2C6C}"/>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{A08E1A0F-3EDA-4D08-90DA-46FFF2323F43}</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6353-473D-83C4-F68F15CD2C6C}"/>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{6FC3E2CF-B19F-4AC6-8DFC-9A61C8F73616}</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6353-473D-83C4-F68F15CD2C6C}"/>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{462BF2A7-A75B-43A1-839B-0A214EB9AE75}</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6353-473D-83C4-F68F15CD2C6C}"/>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{A6EE8468-B8D8-44D6-BCBA-B93152F9B137}</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6353-473D-83C4-F68F15CD2C6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c:v>
                </c:pt>
                <c:pt idx="8">
                  <c:v>7.9</c:v>
                </c:pt>
                <c:pt idx="16">
                  <c:v>7.7</c:v>
                </c:pt>
                <c:pt idx="24">
                  <c:v>7.3</c:v>
                </c:pt>
                <c:pt idx="32">
                  <c:v>7.2</c:v>
                </c:pt>
              </c:numCache>
            </c:numRef>
          </c:xVal>
          <c:yVal>
            <c:numRef>
              <c:f>公会計指標分析・財政指標組合せ分析表!$BP$77:$DC$77</c:f>
              <c:numCache>
                <c:formatCode>#,##0.0;"▲ "#,##0.0</c:formatCode>
                <c:ptCount val="40"/>
                <c:pt idx="0">
                  <c:v>28.5</c:v>
                </c:pt>
                <c:pt idx="8">
                  <c:v>20.5</c:v>
                </c:pt>
                <c:pt idx="16">
                  <c:v>21.4</c:v>
                </c:pt>
                <c:pt idx="24">
                  <c:v>12.8</c:v>
                </c:pt>
                <c:pt idx="32">
                  <c:v>0</c:v>
                </c:pt>
              </c:numCache>
            </c:numRef>
          </c:yVal>
          <c:smooth val="0"/>
          <c:extLst>
            <c:ext xmlns:c16="http://schemas.microsoft.com/office/drawing/2014/chart" uri="{C3380CC4-5D6E-409C-BE32-E72D297353CC}">
              <c16:uniqueId val="{00000013-6353-473D-83C4-F68F15CD2C6C}"/>
            </c:ext>
          </c:extLst>
        </c:ser>
        <c:dLbls>
          <c:showLegendKey val="0"/>
          <c:showVal val="1"/>
          <c:showCatName val="0"/>
          <c:showSerName val="0"/>
          <c:showPercent val="0"/>
          <c:showBubbleSize val="0"/>
        </c:dLbls>
        <c:axId val="84219776"/>
        <c:axId val="84234240"/>
      </c:scatterChart>
      <c:valAx>
        <c:axId val="84219776"/>
        <c:scaling>
          <c:orientation val="maxMin"/>
          <c:max val="8.1"/>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茨城県利根町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15,556
15,274
24.86
7,030,257
6,750,728
278,808
4,106,247
5,398,323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人口の減少や全国平均を上回る高齢化率（令和３年度末</a:t>
          </a:r>
          <a:r>
            <a:rPr kumimoji="1" lang="en-US" altLang="ja-JP" sz="1300">
              <a:latin typeface="ＭＳ Ｐゴシック" panose="020B0600070205080204" pitchFamily="50" charset="-128"/>
              <a:ea typeface="ＭＳ Ｐゴシック" panose="020B0600070205080204" pitchFamily="50" charset="-128"/>
            </a:rPr>
            <a:t>45.38</a:t>
          </a:r>
          <a:r>
            <a:rPr kumimoji="1" lang="ja-JP" altLang="en-US" sz="1300">
              <a:latin typeface="ＭＳ Ｐゴシック" panose="020B0600070205080204" pitchFamily="50" charset="-128"/>
              <a:ea typeface="ＭＳ Ｐゴシック" panose="020B0600070205080204" pitchFamily="50" charset="-128"/>
            </a:rPr>
            <a:t>％）に加え，町内に中心となる産業がないこと等により，財政基盤が弱く，類似団体平均を下回る状況が続いている。</a:t>
          </a:r>
        </a:p>
        <a:p>
          <a:r>
            <a:rPr kumimoji="1" lang="ja-JP" altLang="en-US" sz="1300">
              <a:latin typeface="ＭＳ Ｐゴシック" panose="020B0600070205080204" pitchFamily="50" charset="-128"/>
              <a:ea typeface="ＭＳ Ｐゴシック" panose="020B0600070205080204" pitchFamily="50" charset="-128"/>
            </a:rPr>
            <a:t>　今後，数値の大幅な改善を見込むことは難しい状況にあるが，人口減少対策に関する施策と，引き続き徹底した歳出の見直しを行うとともに自主財源の確保に努め，安定的な財政基盤の確立に努めていく。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a:extLst>
            <a:ext uri="{FF2B5EF4-FFF2-40B4-BE49-F238E27FC236}">
              <a16:creationId xmlns:a16="http://schemas.microsoft.com/office/drawing/2014/main" id="{00000000-0008-0000-0300-000041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a:extLst>
            <a:ext uri="{FF2B5EF4-FFF2-40B4-BE49-F238E27FC236}">
              <a16:creationId xmlns:a16="http://schemas.microsoft.com/office/drawing/2014/main" id="{00000000-0008-0000-0300-000042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98954</xdr:rowOff>
    </xdr:from>
    <xdr:to>
      <xdr:col>23</xdr:col>
      <xdr:colOff>133350</xdr:colOff>
      <xdr:row>44</xdr:row>
      <xdr:rowOff>144992</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4953000" y="6271154"/>
          <a:ext cx="0" cy="1417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117069</xdr:rowOff>
    </xdr:from>
    <xdr:ext cx="762000" cy="259045"/>
    <xdr:sp macro="" textlink="">
      <xdr:nvSpPr>
        <xdr:cNvPr id="68" name="財政力最小値テキスト">
          <a:extLst>
            <a:ext uri="{FF2B5EF4-FFF2-40B4-BE49-F238E27FC236}">
              <a16:creationId xmlns:a16="http://schemas.microsoft.com/office/drawing/2014/main" id="{00000000-0008-0000-0300-000044000000}"/>
            </a:ext>
          </a:extLst>
        </xdr:cNvPr>
        <xdr:cNvSpPr txBox="1"/>
      </xdr:nvSpPr>
      <xdr:spPr>
        <a:xfrm>
          <a:off x="5041900" y="766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144992</xdr:rowOff>
    </xdr:from>
    <xdr:to>
      <xdr:col>24</xdr:col>
      <xdr:colOff>12700</xdr:colOff>
      <xdr:row>44</xdr:row>
      <xdr:rowOff>144992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768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13881</xdr:rowOff>
    </xdr:from>
    <xdr:ext cx="762000" cy="259045"/>
    <xdr:sp macro="" textlink="">
      <xdr:nvSpPr>
        <xdr:cNvPr id="70" name="財政力最大値テキスト">
          <a:extLst>
            <a:ext uri="{FF2B5EF4-FFF2-40B4-BE49-F238E27FC236}">
              <a16:creationId xmlns:a16="http://schemas.microsoft.com/office/drawing/2014/main" id="{00000000-0008-0000-0300-000046000000}"/>
            </a:ext>
          </a:extLst>
        </xdr:cNvPr>
        <xdr:cNvSpPr txBox="1"/>
      </xdr:nvSpPr>
      <xdr:spPr>
        <a:xfrm>
          <a:off x="5041900" y="6014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98954</xdr:rowOff>
    </xdr:from>
    <xdr:to>
      <xdr:col>24</xdr:col>
      <xdr:colOff>12700</xdr:colOff>
      <xdr:row>36</xdr:row>
      <xdr:rowOff>98954</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864100" y="6271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85196</xdr:rowOff>
    </xdr:from>
    <xdr:to>
      <xdr:col>23</xdr:col>
      <xdr:colOff>133350</xdr:colOff>
      <xdr:row>43</xdr:row>
      <xdr:rowOff>105304</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4114800" y="7457546"/>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121831</xdr:rowOff>
    </xdr:from>
    <xdr:ext cx="762000" cy="259045"/>
    <xdr:sp macro="" textlink="">
      <xdr:nvSpPr>
        <xdr:cNvPr id="73" name="財政力平均値テキスト">
          <a:extLst>
            <a:ext uri="{FF2B5EF4-FFF2-40B4-BE49-F238E27FC236}">
              <a16:creationId xmlns:a16="http://schemas.microsoft.com/office/drawing/2014/main" id="{00000000-0008-0000-0300-000049000000}"/>
            </a:ext>
          </a:extLst>
        </xdr:cNvPr>
        <xdr:cNvSpPr txBox="1"/>
      </xdr:nvSpPr>
      <xdr:spPr>
        <a:xfrm>
          <a:off x="5041900" y="71512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105304</xdr:rowOff>
    </xdr:from>
    <xdr:to>
      <xdr:col>23</xdr:col>
      <xdr:colOff>184150</xdr:colOff>
      <xdr:row>43</xdr:row>
      <xdr:rowOff>35454</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902200" y="7306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85196</xdr:rowOff>
    </xdr:from>
    <xdr:to>
      <xdr:col>19</xdr:col>
      <xdr:colOff>133350</xdr:colOff>
      <xdr:row>43</xdr:row>
      <xdr:rowOff>85196</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3225800" y="74575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85196</xdr:rowOff>
    </xdr:from>
    <xdr:to>
      <xdr:col>19</xdr:col>
      <xdr:colOff>184150</xdr:colOff>
      <xdr:row>43</xdr:row>
      <xdr:rowOff>15346</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40640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25523</xdr:rowOff>
    </xdr:from>
    <xdr:ext cx="7366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3733800" y="7054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85196</xdr:rowOff>
    </xdr:from>
    <xdr:to>
      <xdr:col>15</xdr:col>
      <xdr:colOff>82550</xdr:colOff>
      <xdr:row>43</xdr:row>
      <xdr:rowOff>85196</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2336800" y="74575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35577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85196</xdr:rowOff>
    </xdr:from>
    <xdr:to>
      <xdr:col>11</xdr:col>
      <xdr:colOff>31750</xdr:colOff>
      <xdr:row>43</xdr:row>
      <xdr:rowOff>85196</xdr:rowOff>
    </xdr:to>
    <xdr:cxnSp macro="">
      <xdr:nvCxnSpPr>
        <xdr:cNvPr id="81" name="直線コネクタ 80">
          <a:extLst>
            <a:ext uri="{FF2B5EF4-FFF2-40B4-BE49-F238E27FC236}">
              <a16:creationId xmlns:a16="http://schemas.microsoft.com/office/drawing/2014/main" id="{00000000-0008-0000-0300-000051000000}"/>
            </a:ext>
          </a:extLst>
        </xdr:cNvPr>
        <xdr:cNvCxnSpPr/>
      </xdr:nvCxnSpPr>
      <xdr:spPr>
        <a:xfrm>
          <a:off x="1447800" y="74575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85196</xdr:rowOff>
    </xdr:from>
    <xdr:to>
      <xdr:col>11</xdr:col>
      <xdr:colOff>82550</xdr:colOff>
      <xdr:row>43</xdr:row>
      <xdr:rowOff>15346</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22860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25523</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955800" y="7054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4" name="フローチャート: 判断 83">
          <a:extLst>
            <a:ext uri="{FF2B5EF4-FFF2-40B4-BE49-F238E27FC236}">
              <a16:creationId xmlns:a16="http://schemas.microsoft.com/office/drawing/2014/main" id="{00000000-0008-0000-0300-000054000000}"/>
            </a:ext>
          </a:extLst>
        </xdr:cNvPr>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54504</xdr:rowOff>
    </xdr:from>
    <xdr:to>
      <xdr:col>23</xdr:col>
      <xdr:colOff>184150</xdr:colOff>
      <xdr:row>43</xdr:row>
      <xdr:rowOff>156104</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902200" y="742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26581</xdr:rowOff>
    </xdr:from>
    <xdr:ext cx="762000" cy="259045"/>
    <xdr:sp macro="" textlink="">
      <xdr:nvSpPr>
        <xdr:cNvPr id="92" name="財政力該当値テキスト">
          <a:extLst>
            <a:ext uri="{FF2B5EF4-FFF2-40B4-BE49-F238E27FC236}">
              <a16:creationId xmlns:a16="http://schemas.microsoft.com/office/drawing/2014/main" id="{00000000-0008-0000-0300-00005C000000}"/>
            </a:ext>
          </a:extLst>
        </xdr:cNvPr>
        <xdr:cNvSpPr txBox="1"/>
      </xdr:nvSpPr>
      <xdr:spPr>
        <a:xfrm>
          <a:off x="5041900" y="7398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34396</xdr:rowOff>
    </xdr:from>
    <xdr:to>
      <xdr:col>19</xdr:col>
      <xdr:colOff>184150</xdr:colOff>
      <xdr:row>43</xdr:row>
      <xdr:rowOff>135996</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4064000" y="740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120773</xdr:rowOff>
    </xdr:from>
    <xdr:ext cx="7366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3733800" y="7493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34396</xdr:rowOff>
    </xdr:from>
    <xdr:to>
      <xdr:col>15</xdr:col>
      <xdr:colOff>133350</xdr:colOff>
      <xdr:row>43</xdr:row>
      <xdr:rowOff>135996</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3175000" y="740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120773</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2844800" y="7493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34396</xdr:rowOff>
    </xdr:from>
    <xdr:to>
      <xdr:col>11</xdr:col>
      <xdr:colOff>82550</xdr:colOff>
      <xdr:row>43</xdr:row>
      <xdr:rowOff>135996</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2286000" y="740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120773</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955800" y="7493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34396</xdr:rowOff>
    </xdr:from>
    <xdr:to>
      <xdr:col>7</xdr:col>
      <xdr:colOff>31750</xdr:colOff>
      <xdr:row>43</xdr:row>
      <xdr:rowOff>135996</xdr:rowOff>
    </xdr:to>
    <xdr:sp macro="" textlink="">
      <xdr:nvSpPr>
        <xdr:cNvPr id="99" name="楕円 98">
          <a:extLst>
            <a:ext uri="{FF2B5EF4-FFF2-40B4-BE49-F238E27FC236}">
              <a16:creationId xmlns:a16="http://schemas.microsoft.com/office/drawing/2014/main" id="{00000000-0008-0000-0300-000063000000}"/>
            </a:ext>
          </a:extLst>
        </xdr:cNvPr>
        <xdr:cNvSpPr/>
      </xdr:nvSpPr>
      <xdr:spPr>
        <a:xfrm>
          <a:off x="1397000" y="740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120773</xdr:rowOff>
    </xdr:from>
    <xdr:ext cx="762000" cy="259045"/>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066800" y="7493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a:extLst>
            <a:ext uri="{FF2B5EF4-FFF2-40B4-BE49-F238E27FC236}">
              <a16:creationId xmlns:a16="http://schemas.microsoft.com/office/drawing/2014/main" id="{00000000-0008-0000-0300-000067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a:extLst>
            <a:ext uri="{FF2B5EF4-FFF2-40B4-BE49-F238E27FC236}">
              <a16:creationId xmlns:a16="http://schemas.microsoft.com/office/drawing/2014/main" id="{00000000-0008-0000-0300-000070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子である経常経費充当一般財源については，退職者の増加に伴う退職手当負担金の増や中途採用者の昇格率を上げたことによる人件費の増加や，利根消防署建て替えのため稲敷地方広域市町村圏事務組合消防費負担金が増加したことによる補助費等の増加などにより増加したが，分母である経常一般財源について，普通交付税が前年度と比較して</a:t>
          </a:r>
          <a:r>
            <a:rPr kumimoji="1" lang="en-US" altLang="ja-JP" sz="1300">
              <a:latin typeface="ＭＳ Ｐゴシック" panose="020B0600070205080204" pitchFamily="50" charset="-128"/>
              <a:ea typeface="ＭＳ Ｐゴシック" panose="020B0600070205080204" pitchFamily="50" charset="-128"/>
            </a:rPr>
            <a:t>292</a:t>
          </a:r>
          <a:r>
            <a:rPr kumimoji="1" lang="ja-JP" altLang="en-US" sz="1300">
              <a:latin typeface="ＭＳ Ｐゴシック" panose="020B0600070205080204" pitchFamily="50" charset="-128"/>
              <a:ea typeface="ＭＳ Ｐゴシック" panose="020B0600070205080204" pitchFamily="50" charset="-128"/>
            </a:rPr>
            <a:t>百万円増加したことや，臨時財政対策債が前年度と比較して</a:t>
          </a:r>
          <a:r>
            <a:rPr kumimoji="1" lang="en-US" altLang="ja-JP" sz="1300">
              <a:latin typeface="ＭＳ Ｐゴシック" panose="020B0600070205080204" pitchFamily="50" charset="-128"/>
              <a:ea typeface="ＭＳ Ｐゴシック" panose="020B0600070205080204" pitchFamily="50" charset="-128"/>
            </a:rPr>
            <a:t>51</a:t>
          </a:r>
          <a:r>
            <a:rPr kumimoji="1" lang="ja-JP" altLang="en-US" sz="1300">
              <a:latin typeface="ＭＳ Ｐゴシック" panose="020B0600070205080204" pitchFamily="50" charset="-128"/>
              <a:ea typeface="ＭＳ Ｐゴシック" panose="020B0600070205080204" pitchFamily="50" charset="-128"/>
            </a:rPr>
            <a:t>百万円増加したことによりそれ以上に増加したため，前年度と比較して経常収支比率は改善した。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a:extLst>
            <a:ext uri="{FF2B5EF4-FFF2-40B4-BE49-F238E27FC236}">
              <a16:creationId xmlns:a16="http://schemas.microsoft.com/office/drawing/2014/main" id="{00000000-0008-0000-0300-000081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144569</xdr:rowOff>
    </xdr:from>
    <xdr:to>
      <xdr:col>23</xdr:col>
      <xdr:colOff>133350</xdr:colOff>
      <xdr:row>66</xdr:row>
      <xdr:rowOff>171027</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953000" y="10260119"/>
          <a:ext cx="0" cy="1226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143104</xdr:rowOff>
    </xdr:from>
    <xdr:ext cx="762000" cy="259045"/>
    <xdr:sp macro="" textlink="">
      <xdr:nvSpPr>
        <xdr:cNvPr id="131" name="財政構造の弾力性最小値テキスト">
          <a:extLst>
            <a:ext uri="{FF2B5EF4-FFF2-40B4-BE49-F238E27FC236}">
              <a16:creationId xmlns:a16="http://schemas.microsoft.com/office/drawing/2014/main" id="{00000000-0008-0000-0300-000083000000}"/>
            </a:ext>
          </a:extLst>
        </xdr:cNvPr>
        <xdr:cNvSpPr txBox="1"/>
      </xdr:nvSpPr>
      <xdr:spPr>
        <a:xfrm>
          <a:off x="5041900" y="1145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171027</xdr:rowOff>
    </xdr:from>
    <xdr:to>
      <xdr:col>24</xdr:col>
      <xdr:colOff>12700</xdr:colOff>
      <xdr:row>66</xdr:row>
      <xdr:rowOff>171027</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148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59496</xdr:rowOff>
    </xdr:from>
    <xdr:ext cx="762000" cy="259045"/>
    <xdr:sp macro="" textlink="">
      <xdr:nvSpPr>
        <xdr:cNvPr id="133" name="財政構造の弾力性最大値テキスト">
          <a:extLst>
            <a:ext uri="{FF2B5EF4-FFF2-40B4-BE49-F238E27FC236}">
              <a16:creationId xmlns:a16="http://schemas.microsoft.com/office/drawing/2014/main" id="{00000000-0008-0000-0300-000085000000}"/>
            </a:ext>
          </a:extLst>
        </xdr:cNvPr>
        <xdr:cNvSpPr txBox="1"/>
      </xdr:nvSpPr>
      <xdr:spPr>
        <a:xfrm>
          <a:off x="5041900" y="10003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144569</xdr:rowOff>
    </xdr:from>
    <xdr:to>
      <xdr:col>24</xdr:col>
      <xdr:colOff>12700</xdr:colOff>
      <xdr:row>59</xdr:row>
      <xdr:rowOff>144569</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10260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170604</xdr:rowOff>
    </xdr:from>
    <xdr:to>
      <xdr:col>23</xdr:col>
      <xdr:colOff>133350</xdr:colOff>
      <xdr:row>64</xdr:row>
      <xdr:rowOff>164042</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4114800" y="10971954"/>
          <a:ext cx="838200" cy="164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132308</xdr:rowOff>
    </xdr:from>
    <xdr:ext cx="762000" cy="259045"/>
    <xdr:sp macro="" textlink="">
      <xdr:nvSpPr>
        <xdr:cNvPr id="136" name="財政構造の弾力性平均値テキスト">
          <a:extLst>
            <a:ext uri="{FF2B5EF4-FFF2-40B4-BE49-F238E27FC236}">
              <a16:creationId xmlns:a16="http://schemas.microsoft.com/office/drawing/2014/main" id="{00000000-0008-0000-0300-000088000000}"/>
            </a:ext>
          </a:extLst>
        </xdr:cNvPr>
        <xdr:cNvSpPr txBox="1"/>
      </xdr:nvSpPr>
      <xdr:spPr>
        <a:xfrm>
          <a:off x="5041900" y="107622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115781</xdr:rowOff>
    </xdr:from>
    <xdr:to>
      <xdr:col>23</xdr:col>
      <xdr:colOff>184150</xdr:colOff>
      <xdr:row>64</xdr:row>
      <xdr:rowOff>45931</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902200" y="1091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164042</xdr:rowOff>
    </xdr:from>
    <xdr:to>
      <xdr:col>19</xdr:col>
      <xdr:colOff>133350</xdr:colOff>
      <xdr:row>66</xdr:row>
      <xdr:rowOff>34290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3225800" y="11136842"/>
          <a:ext cx="889000" cy="213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6138</xdr:rowOff>
    </xdr:from>
    <xdr:to>
      <xdr:col>19</xdr:col>
      <xdr:colOff>184150</xdr:colOff>
      <xdr:row>65</xdr:row>
      <xdr:rowOff>107738</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064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92515</xdr:rowOff>
    </xdr:from>
    <xdr:ext cx="7366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733800" y="11236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26246</xdr:rowOff>
    </xdr:from>
    <xdr:to>
      <xdr:col>15</xdr:col>
      <xdr:colOff>82550</xdr:colOff>
      <xdr:row>66</xdr:row>
      <xdr:rowOff>34290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2336800" y="1134194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30269</xdr:rowOff>
    </xdr:from>
    <xdr:to>
      <xdr:col>15</xdr:col>
      <xdr:colOff>133350</xdr:colOff>
      <xdr:row>65</xdr:row>
      <xdr:rowOff>131869</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3175000" y="11174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142046</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844800" y="10943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14181</xdr:rowOff>
    </xdr:from>
    <xdr:to>
      <xdr:col>11</xdr:col>
      <xdr:colOff>31750</xdr:colOff>
      <xdr:row>66</xdr:row>
      <xdr:rowOff>26246</xdr:rowOff>
    </xdr:to>
    <xdr:cxnSp macro="">
      <xdr:nvCxnSpPr>
        <xdr:cNvPr id="144" name="直線コネクタ 143">
          <a:extLst>
            <a:ext uri="{FF2B5EF4-FFF2-40B4-BE49-F238E27FC236}">
              <a16:creationId xmlns:a16="http://schemas.microsoft.com/office/drawing/2014/main" id="{00000000-0008-0000-0300-000090000000}"/>
            </a:ext>
          </a:extLst>
        </xdr:cNvPr>
        <xdr:cNvCxnSpPr/>
      </xdr:nvCxnSpPr>
      <xdr:spPr>
        <a:xfrm>
          <a:off x="1447800" y="11329881"/>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6138</xdr:rowOff>
    </xdr:from>
    <xdr:to>
      <xdr:col>11</xdr:col>
      <xdr:colOff>82550</xdr:colOff>
      <xdr:row>65</xdr:row>
      <xdr:rowOff>107738</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2286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117915</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955800" y="1091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157480</xdr:rowOff>
    </xdr:from>
    <xdr:to>
      <xdr:col>7</xdr:col>
      <xdr:colOff>31750</xdr:colOff>
      <xdr:row>65</xdr:row>
      <xdr:rowOff>87630</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1397000" y="1113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97807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066800" y="1089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119804</xdr:rowOff>
    </xdr:from>
    <xdr:to>
      <xdr:col>23</xdr:col>
      <xdr:colOff>184150</xdr:colOff>
      <xdr:row>64</xdr:row>
      <xdr:rowOff>49954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902200" y="1092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91881</xdr:rowOff>
    </xdr:from>
    <xdr:ext cx="762000" cy="259045"/>
    <xdr:sp macro="" textlink="">
      <xdr:nvSpPr>
        <xdr:cNvPr id="155" name="財政構造の弾力性該当値テキスト">
          <a:extLst>
            <a:ext uri="{FF2B5EF4-FFF2-40B4-BE49-F238E27FC236}">
              <a16:creationId xmlns:a16="http://schemas.microsoft.com/office/drawing/2014/main" id="{00000000-0008-0000-0300-00009B000000}"/>
            </a:ext>
          </a:extLst>
        </xdr:cNvPr>
        <xdr:cNvSpPr txBox="1"/>
      </xdr:nvSpPr>
      <xdr:spPr>
        <a:xfrm>
          <a:off x="5041900" y="1089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113242</xdr:rowOff>
    </xdr:from>
    <xdr:to>
      <xdr:col>19</xdr:col>
      <xdr:colOff>184150</xdr:colOff>
      <xdr:row>65</xdr:row>
      <xdr:rowOff>43392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064000" y="1108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53569</xdr:rowOff>
    </xdr:from>
    <xdr:ext cx="7366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3733800" y="10854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154940</xdr:rowOff>
    </xdr:from>
    <xdr:to>
      <xdr:col>15</xdr:col>
      <xdr:colOff>133350</xdr:colOff>
      <xdr:row>66</xdr:row>
      <xdr:rowOff>85090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3175000" y="1129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69867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2844800" y="1138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146896</xdr:rowOff>
    </xdr:from>
    <xdr:to>
      <xdr:col>11</xdr:col>
      <xdr:colOff>82550</xdr:colOff>
      <xdr:row>66</xdr:row>
      <xdr:rowOff>77046</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2286000" y="1129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61823</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955800" y="1137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134831</xdr:rowOff>
    </xdr:from>
    <xdr:to>
      <xdr:col>7</xdr:col>
      <xdr:colOff>31750</xdr:colOff>
      <xdr:row>66</xdr:row>
      <xdr:rowOff>64981</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1397000" y="1127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49758</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066800" y="11365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[150,286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ごみ処理やし尿処理，消防業務を一部事務組合で担っていることにより類似団体平均を下回っているが，人件費・物件費・維持補修費のいずれも決算額としては増加しており，人口も減少していることから，人口一人当たりの決算額としては前年度と比較して</a:t>
          </a:r>
          <a:r>
            <a:rPr kumimoji="1" lang="en-US" altLang="ja-JP" sz="1300">
              <a:latin typeface="ＭＳ Ｐゴシック" panose="020B0600070205080204" pitchFamily="50" charset="-128"/>
              <a:ea typeface="ＭＳ Ｐゴシック" panose="020B0600070205080204" pitchFamily="50" charset="-128"/>
            </a:rPr>
            <a:t>7,651</a:t>
          </a:r>
          <a:r>
            <a:rPr kumimoji="1" lang="ja-JP" altLang="en-US" sz="1300">
              <a:latin typeface="ＭＳ Ｐゴシック" panose="020B0600070205080204" pitchFamily="50" charset="-128"/>
              <a:ea typeface="ＭＳ Ｐゴシック" panose="020B0600070205080204" pitchFamily="50" charset="-128"/>
            </a:rPr>
            <a:t>円増となった。人件費については選挙に伴う時間外勤務手当による職員給与費等の増，物件費についてはコロナワクチン個別接種委託料やコロナワクチン受付・事務業務委託料の増，維持補修費については道路除草工事費の増などにより増加した。</a:t>
          </a:r>
        </a:p>
        <a:p>
          <a:r>
            <a:rPr kumimoji="1" lang="ja-JP" altLang="en-US" sz="1300">
              <a:latin typeface="ＭＳ Ｐゴシック" panose="020B0600070205080204" pitchFamily="50" charset="-128"/>
              <a:ea typeface="ＭＳ Ｐゴシック" panose="020B0600070205080204" pitchFamily="50" charset="-128"/>
            </a:rPr>
            <a:t>　今後も，物件費をはじめとする経費の削減に努めていく。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23732</xdr:rowOff>
    </xdr:from>
    <xdr:to>
      <xdr:col>23</xdr:col>
      <xdr:colOff>133350</xdr:colOff>
      <xdr:row>88</xdr:row>
      <xdr:rowOff>141675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911182"/>
          <a:ext cx="0" cy="1318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113752</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201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141675</xdr:rowOff>
    </xdr:from>
    <xdr:to>
      <xdr:col>24</xdr:col>
      <xdr:colOff>12700</xdr:colOff>
      <xdr:row>88</xdr:row>
      <xdr:rowOff>141675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229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110109</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65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23732</xdr:rowOff>
    </xdr:from>
    <xdr:to>
      <xdr:col>24</xdr:col>
      <xdr:colOff>12700</xdr:colOff>
      <xdr:row>81</xdr:row>
      <xdr:rowOff>23732</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911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84694</xdr:rowOff>
    </xdr:from>
    <xdr:to>
      <xdr:col>23</xdr:col>
      <xdr:colOff>133350</xdr:colOff>
      <xdr:row>82</xdr:row>
      <xdr:rowOff>146234</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4143594"/>
          <a:ext cx="838200" cy="61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169349</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4399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25822</xdr:rowOff>
    </xdr:from>
    <xdr:to>
      <xdr:col>23</xdr:col>
      <xdr:colOff>184150</xdr:colOff>
      <xdr:row>84</xdr:row>
      <xdr:rowOff>127422</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442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123382</xdr:rowOff>
    </xdr:from>
    <xdr:to>
      <xdr:col>19</xdr:col>
      <xdr:colOff>133350</xdr:colOff>
      <xdr:row>82</xdr:row>
      <xdr:rowOff>84694</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4010832"/>
          <a:ext cx="889000" cy="132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137302</xdr:rowOff>
    </xdr:from>
    <xdr:to>
      <xdr:col>19</xdr:col>
      <xdr:colOff>184150</xdr:colOff>
      <xdr:row>84</xdr:row>
      <xdr:rowOff>67452</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4367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52229</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4454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96171</xdr:rowOff>
    </xdr:from>
    <xdr:to>
      <xdr:col>15</xdr:col>
      <xdr:colOff>82550</xdr:colOff>
      <xdr:row>81</xdr:row>
      <xdr:rowOff>123382</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3983621"/>
          <a:ext cx="889000" cy="27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31435</xdr:rowOff>
    </xdr:from>
    <xdr:to>
      <xdr:col>15</xdr:col>
      <xdr:colOff>133350</xdr:colOff>
      <xdr:row>83</xdr:row>
      <xdr:rowOff>133035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426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117812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4348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72916</xdr:rowOff>
    </xdr:from>
    <xdr:to>
      <xdr:col>11</xdr:col>
      <xdr:colOff>31750</xdr:colOff>
      <xdr:row>81</xdr:row>
      <xdr:rowOff>96171</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1447800" y="13960366"/>
          <a:ext cx="889000" cy="23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101629</xdr:rowOff>
    </xdr:from>
    <xdr:to>
      <xdr:col>11</xdr:col>
      <xdr:colOff>82550</xdr:colOff>
      <xdr:row>84</xdr:row>
      <xdr:rowOff>31779</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433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16556</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4418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137114</xdr:rowOff>
    </xdr:from>
    <xdr:to>
      <xdr:col>7</xdr:col>
      <xdr:colOff>31750</xdr:colOff>
      <xdr:row>83</xdr:row>
      <xdr:rowOff>67264</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419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52041</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428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95434</xdr:rowOff>
    </xdr:from>
    <xdr:to>
      <xdr:col>23</xdr:col>
      <xdr:colOff>184150</xdr:colOff>
      <xdr:row>83</xdr:row>
      <xdr:rowOff>25584</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415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111961</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3999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33894</xdr:rowOff>
    </xdr:from>
    <xdr:to>
      <xdr:col>19</xdr:col>
      <xdr:colOff>184150</xdr:colOff>
      <xdr:row>82</xdr:row>
      <xdr:rowOff>135494</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409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145671</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3861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72582</xdr:rowOff>
    </xdr:from>
    <xdr:to>
      <xdr:col>15</xdr:col>
      <xdr:colOff>133350</xdr:colOff>
      <xdr:row>82</xdr:row>
      <xdr:rowOff>2732</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3960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12909</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3728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45371</xdr:rowOff>
    </xdr:from>
    <xdr:to>
      <xdr:col>11</xdr:col>
      <xdr:colOff>82550</xdr:colOff>
      <xdr:row>81</xdr:row>
      <xdr:rowOff>146971</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393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157148</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3701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22116</xdr:rowOff>
    </xdr:from>
    <xdr:to>
      <xdr:col>7</xdr:col>
      <xdr:colOff>31750</xdr:colOff>
      <xdr:row>81</xdr:row>
      <xdr:rowOff>123716</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390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133893</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367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年度のラスパイレス指数は前年度と同水準であったものの，類似団体平均と比較すると</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ポイント上回る水準となった。</a:t>
          </a:r>
        </a:p>
        <a:p>
          <a:r>
            <a:rPr kumimoji="1" lang="ja-JP" altLang="en-US" sz="1300">
              <a:latin typeface="ＭＳ Ｐゴシック" panose="020B0600070205080204" pitchFamily="50" charset="-128"/>
              <a:ea typeface="ＭＳ Ｐゴシック" panose="020B0600070205080204" pitchFamily="50" charset="-128"/>
            </a:rPr>
            <a:t>　今後も，行財政改革行動計画に基づき，職階や給与体系等の見直しなども含め，引き続き給与の適正化に努めていく。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107187</xdr:rowOff>
    </xdr:from>
    <xdr:to>
      <xdr:col>81</xdr:col>
      <xdr:colOff>44450</xdr:colOff>
      <xdr:row>89</xdr:row>
      <xdr:rowOff>11937</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82318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155464</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243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11937</xdr:rowOff>
    </xdr:from>
    <xdr:to>
      <xdr:col>81</xdr:col>
      <xdr:colOff>133350</xdr:colOff>
      <xdr:row>89</xdr:row>
      <xdr:rowOff>11937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7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22114</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56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107187</xdr:rowOff>
    </xdr:from>
    <xdr:to>
      <xdr:col>81</xdr:col>
      <xdr:colOff>133350</xdr:colOff>
      <xdr:row>80</xdr:row>
      <xdr:rowOff>107187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823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89663</xdr:rowOff>
    </xdr:from>
    <xdr:to>
      <xdr:col>81</xdr:col>
      <xdr:colOff>44450</xdr:colOff>
      <xdr:row>85</xdr:row>
      <xdr:rowOff>89663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6629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101364</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331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84837</xdr:rowOff>
    </xdr:from>
    <xdr:to>
      <xdr:col>81</xdr:col>
      <xdr:colOff>95250</xdr:colOff>
      <xdr:row>85</xdr:row>
      <xdr:rowOff>14987</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48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2794</xdr:rowOff>
    </xdr:from>
    <xdr:to>
      <xdr:col>77</xdr:col>
      <xdr:colOff>44450</xdr:colOff>
      <xdr:row>85</xdr:row>
      <xdr:rowOff>89663</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576044"/>
          <a:ext cx="889000"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104139</xdr:rowOff>
    </xdr:from>
    <xdr:to>
      <xdr:col>77</xdr:col>
      <xdr:colOff>95250</xdr:colOff>
      <xdr:row>85</xdr:row>
      <xdr:rowOff>34289</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44466</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274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164592</xdr:rowOff>
    </xdr:from>
    <xdr:to>
      <xdr:col>72</xdr:col>
      <xdr:colOff>203200</xdr:colOff>
      <xdr:row>85</xdr:row>
      <xdr:rowOff>2794</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56639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94487</xdr:rowOff>
    </xdr:from>
    <xdr:to>
      <xdr:col>73</xdr:col>
      <xdr:colOff>44450</xdr:colOff>
      <xdr:row>85</xdr:row>
      <xdr:rowOff>24637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49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34814</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265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87376</xdr:rowOff>
    </xdr:from>
    <xdr:to>
      <xdr:col>68</xdr:col>
      <xdr:colOff>152400</xdr:colOff>
      <xdr:row>84</xdr:row>
      <xdr:rowOff>164592</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489176"/>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123444</xdr:rowOff>
    </xdr:from>
    <xdr:to>
      <xdr:col>68</xdr:col>
      <xdr:colOff>203200</xdr:colOff>
      <xdr:row>85</xdr:row>
      <xdr:rowOff>53594</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38371</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61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123444</xdr:rowOff>
    </xdr:from>
    <xdr:to>
      <xdr:col>64</xdr:col>
      <xdr:colOff>152400</xdr:colOff>
      <xdr:row>85</xdr:row>
      <xdr:rowOff>53594</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38371</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61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38863</xdr:rowOff>
    </xdr:from>
    <xdr:to>
      <xdr:col>81</xdr:col>
      <xdr:colOff>95250</xdr:colOff>
      <xdr:row>85</xdr:row>
      <xdr:rowOff>140463</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61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10940</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58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38863</xdr:rowOff>
    </xdr:from>
    <xdr:to>
      <xdr:col>77</xdr:col>
      <xdr:colOff>95250</xdr:colOff>
      <xdr:row>85</xdr:row>
      <xdr:rowOff>140463</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61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125240</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6984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123444</xdr:rowOff>
    </xdr:from>
    <xdr:to>
      <xdr:col>73</xdr:col>
      <xdr:colOff>44450</xdr:colOff>
      <xdr:row>85</xdr:row>
      <xdr:rowOff>53594</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52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38371</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61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113792</xdr:rowOff>
    </xdr:from>
    <xdr:to>
      <xdr:col>68</xdr:col>
      <xdr:colOff>203200</xdr:colOff>
      <xdr:row>85</xdr:row>
      <xdr:rowOff>43942</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51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54119</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28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36576</xdr:rowOff>
    </xdr:from>
    <xdr:to>
      <xdr:col>64</xdr:col>
      <xdr:colOff>152400</xdr:colOff>
      <xdr:row>84</xdr:row>
      <xdr:rowOff>138176</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43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148353</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20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年度は，前年度と比べ一般職員数は同じであるが，町の人口が減少したため，人口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人当たり職員数は，前年度よりも</a:t>
          </a:r>
          <a:r>
            <a:rPr kumimoji="1" lang="en-US" altLang="ja-JP" sz="1300">
              <a:latin typeface="ＭＳ Ｐゴシック" panose="020B0600070205080204" pitchFamily="50" charset="-128"/>
              <a:ea typeface="ＭＳ Ｐゴシック" panose="020B0600070205080204" pitchFamily="50" charset="-128"/>
            </a:rPr>
            <a:t>0.19</a:t>
          </a:r>
          <a:r>
            <a:rPr kumimoji="1" lang="ja-JP" altLang="en-US" sz="1300">
              <a:latin typeface="ＭＳ Ｐゴシック" panose="020B0600070205080204" pitchFamily="50" charset="-128"/>
              <a:ea typeface="ＭＳ Ｐゴシック" panose="020B0600070205080204" pitchFamily="50" charset="-128"/>
            </a:rPr>
            <a:t>人増となった。</a:t>
          </a:r>
        </a:p>
        <a:p>
          <a:r>
            <a:rPr kumimoji="1" lang="ja-JP" altLang="en-US" sz="1300">
              <a:latin typeface="ＭＳ Ｐゴシック" panose="020B0600070205080204" pitchFamily="50" charset="-128"/>
              <a:ea typeface="ＭＳ Ｐゴシック" panose="020B0600070205080204" pitchFamily="50" charset="-128"/>
            </a:rPr>
            <a:t>　今後も組織や事務事業の見直しと併せて，職員定数条例に基づいた適切な定員管理に努めていく。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122837</xdr:rowOff>
    </xdr:from>
    <xdr:to>
      <xdr:col>81</xdr:col>
      <xdr:colOff>44450</xdr:colOff>
      <xdr:row>66</xdr:row>
      <xdr:rowOff>152259</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9895487"/>
          <a:ext cx="0" cy="15724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124336</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440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152259</xdr:rowOff>
    </xdr:from>
    <xdr:to>
      <xdr:col>81</xdr:col>
      <xdr:colOff>133350</xdr:colOff>
      <xdr:row>66</xdr:row>
      <xdr:rowOff>152259</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467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37764</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638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122837</xdr:rowOff>
    </xdr:from>
    <xdr:to>
      <xdr:col>81</xdr:col>
      <xdr:colOff>133350</xdr:colOff>
      <xdr:row>57</xdr:row>
      <xdr:rowOff>122837</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989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12136</xdr:rowOff>
    </xdr:from>
    <xdr:to>
      <xdr:col>81</xdr:col>
      <xdr:colOff>44450</xdr:colOff>
      <xdr:row>61</xdr:row>
      <xdr:rowOff>37606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470586"/>
          <a:ext cx="838200" cy="25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102393</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2179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85866</xdr:rowOff>
    </xdr:from>
    <xdr:to>
      <xdr:col>81</xdr:col>
      <xdr:colOff>95250</xdr:colOff>
      <xdr:row>61</xdr:row>
      <xdr:rowOff>16016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3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167499</xdr:rowOff>
    </xdr:from>
    <xdr:to>
      <xdr:col>77</xdr:col>
      <xdr:colOff>44450</xdr:colOff>
      <xdr:row>61</xdr:row>
      <xdr:rowOff>12136</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454499"/>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81845</xdr:rowOff>
    </xdr:from>
    <xdr:to>
      <xdr:col>77</xdr:col>
      <xdr:colOff>95250</xdr:colOff>
      <xdr:row>61</xdr:row>
      <xdr:rowOff>11995</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6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22172</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137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139347</xdr:rowOff>
    </xdr:from>
    <xdr:to>
      <xdr:col>72</xdr:col>
      <xdr:colOff>203200</xdr:colOff>
      <xdr:row>60</xdr:row>
      <xdr:rowOff>167499</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426347"/>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112677</xdr:rowOff>
    </xdr:from>
    <xdr:to>
      <xdr:col>73</xdr:col>
      <xdr:colOff>44450</xdr:colOff>
      <xdr:row>61</xdr:row>
      <xdr:rowOff>42827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9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53004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168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83044</xdr:rowOff>
    </xdr:from>
    <xdr:to>
      <xdr:col>68</xdr:col>
      <xdr:colOff>152400</xdr:colOff>
      <xdr:row>60</xdr:row>
      <xdr:rowOff>139347</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370044"/>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84526</xdr:rowOff>
    </xdr:from>
    <xdr:to>
      <xdr:col>68</xdr:col>
      <xdr:colOff>203200</xdr:colOff>
      <xdr:row>61</xdr:row>
      <xdr:rowOff>14676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37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24853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140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71120</xdr:rowOff>
    </xdr:from>
    <xdr:to>
      <xdr:col>64</xdr:col>
      <xdr:colOff>152400</xdr:colOff>
      <xdr:row>61</xdr:row>
      <xdr:rowOff>1270</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157497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44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158256</xdr:rowOff>
    </xdr:from>
    <xdr:to>
      <xdr:col>81</xdr:col>
      <xdr:colOff>95250</xdr:colOff>
      <xdr:row>61</xdr:row>
      <xdr:rowOff>88406</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44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130333</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417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132786</xdr:rowOff>
    </xdr:from>
    <xdr:to>
      <xdr:col>77</xdr:col>
      <xdr:colOff>95250</xdr:colOff>
      <xdr:row>61</xdr:row>
      <xdr:rowOff>62936</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41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47713</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506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116699</xdr:rowOff>
    </xdr:from>
    <xdr:to>
      <xdr:col>73</xdr:col>
      <xdr:colOff>44450</xdr:colOff>
      <xdr:row>61</xdr:row>
      <xdr:rowOff>46849</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403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31626</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490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88547</xdr:rowOff>
    </xdr:from>
    <xdr:to>
      <xdr:col>68</xdr:col>
      <xdr:colOff>203200</xdr:colOff>
      <xdr:row>61</xdr:row>
      <xdr:rowOff>18697</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37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3474</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461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32244</xdr:rowOff>
    </xdr:from>
    <xdr:to>
      <xdr:col>64</xdr:col>
      <xdr:colOff>152400</xdr:colOff>
      <xdr:row>60</xdr:row>
      <xdr:rowOff>133844</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319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144021</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088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臨時財政対策債の利率見直しに伴って利子償還額が減となったことによる元利償還金の減や，利根地区土地改良事業負担金の一部支払い終了等に伴う債務負担行為に基づく支出予定額の減などにより，分子が減少した一方で，普通交付税の増等により分母が増加したため，比率としては減少した。</a:t>
          </a:r>
        </a:p>
        <a:p>
          <a:r>
            <a:rPr kumimoji="1" lang="ja-JP" altLang="en-US" sz="1300">
              <a:latin typeface="ＭＳ Ｐゴシック" panose="020B0600070205080204" pitchFamily="50" charset="-128"/>
              <a:ea typeface="ＭＳ Ｐゴシック" panose="020B0600070205080204" pitchFamily="50" charset="-128"/>
            </a:rPr>
            <a:t>　近年の実質公債費比率は，年々減少している傾向にあるが，今後，過疎対策事業債の元金償還が順次開始していくこと等により元利償還金が増加に転じる可能性もあるため，引き続き適正な起債管理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22013</xdr:rowOff>
    </xdr:from>
    <xdr:to>
      <xdr:col>81</xdr:col>
      <xdr:colOff>44450</xdr:colOff>
      <xdr:row>45</xdr:row>
      <xdr:rowOff>154517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365663"/>
          <a:ext cx="0" cy="15041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126594</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154517</xdr:rowOff>
    </xdr:from>
    <xdr:to>
      <xdr:col>81</xdr:col>
      <xdr:colOff>133350</xdr:colOff>
      <xdr:row>45</xdr:row>
      <xdr:rowOff>154517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108390</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610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22013</xdr:rowOff>
    </xdr:from>
    <xdr:to>
      <xdr:col>81</xdr:col>
      <xdr:colOff>133350</xdr:colOff>
      <xdr:row>37</xdr:row>
      <xdr:rowOff>22013</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36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16933</xdr:rowOff>
    </xdr:from>
    <xdr:to>
      <xdr:col>81</xdr:col>
      <xdr:colOff>44450</xdr:colOff>
      <xdr:row>39</xdr:row>
      <xdr:rowOff>41063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6179800" y="6703483"/>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53781</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7083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81704</xdr:rowOff>
    </xdr:from>
    <xdr:to>
      <xdr:col>81</xdr:col>
      <xdr:colOff>95250</xdr:colOff>
      <xdr:row>42</xdr:row>
      <xdr:rowOff>11854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41063</xdr:rowOff>
    </xdr:from>
    <xdr:to>
      <xdr:col>77</xdr:col>
      <xdr:colOff>44450</xdr:colOff>
      <xdr:row>39</xdr:row>
      <xdr:rowOff>41063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5290800" y="67276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89746</xdr:rowOff>
    </xdr:from>
    <xdr:to>
      <xdr:col>77</xdr:col>
      <xdr:colOff>95250</xdr:colOff>
      <xdr:row>42</xdr:row>
      <xdr:rowOff>19896</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4673</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7205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41063</xdr:rowOff>
    </xdr:from>
    <xdr:to>
      <xdr:col>72</xdr:col>
      <xdr:colOff>203200</xdr:colOff>
      <xdr:row>39</xdr:row>
      <xdr:rowOff>57150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4401800" y="672761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121920</xdr:rowOff>
    </xdr:from>
    <xdr:to>
      <xdr:col>73</xdr:col>
      <xdr:colOff>44450</xdr:colOff>
      <xdr:row>42</xdr:row>
      <xdr:rowOff>52070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36847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57150</xdr:rowOff>
    </xdr:from>
    <xdr:to>
      <xdr:col>68</xdr:col>
      <xdr:colOff>152400</xdr:colOff>
      <xdr:row>39</xdr:row>
      <xdr:rowOff>81280</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3512800" y="674370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138006</xdr:rowOff>
    </xdr:from>
    <xdr:to>
      <xdr:col>68</xdr:col>
      <xdr:colOff>203200</xdr:colOff>
      <xdr:row>42</xdr:row>
      <xdr:rowOff>68156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52933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60977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137583</xdr:rowOff>
    </xdr:from>
    <xdr:to>
      <xdr:col>81</xdr:col>
      <xdr:colOff>95250</xdr:colOff>
      <xdr:row>39</xdr:row>
      <xdr:rowOff>67733</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154110</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6497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161713</xdr:rowOff>
    </xdr:from>
    <xdr:to>
      <xdr:col>77</xdr:col>
      <xdr:colOff>95250</xdr:colOff>
      <xdr:row>39</xdr:row>
      <xdr:rowOff>91863</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667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102040</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6445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161713</xdr:rowOff>
    </xdr:from>
    <xdr:to>
      <xdr:col>73</xdr:col>
      <xdr:colOff>44450</xdr:colOff>
      <xdr:row>39</xdr:row>
      <xdr:rowOff>91863</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667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102040</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644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6350</xdr:rowOff>
    </xdr:from>
    <xdr:to>
      <xdr:col>68</xdr:col>
      <xdr:colOff>203200</xdr:colOff>
      <xdr:row>39</xdr:row>
      <xdr:rowOff>107950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118127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30480</xdr:rowOff>
    </xdr:from>
    <xdr:to>
      <xdr:col>64</xdr:col>
      <xdr:colOff>152400</xdr:colOff>
      <xdr:row>39</xdr:row>
      <xdr:rowOff>132080</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142257</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648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疎対策事業債等の起債による地方債残高の増などにより将来負担額は前年度よりも増となったが，充当可能財源等についても公共公益施設維持整備基金の残高増等により増え，将来負担額よりも充当可能財源等が上回ったため，前年度と同様に将来負担比率は算定されなかった。</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過疎地域に指定されたことにより，過疎対策事業債の発行による地方債残高の増加が見込まれるが，適正な起債管理や充当可能基金への積立等による適正な基金管理を行い，財政健全化に取り組んで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73109</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70667"/>
          <a:ext cx="0" cy="14743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45186</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817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73109</xdr:rowOff>
    </xdr:from>
    <xdr:to>
      <xdr:col>81</xdr:col>
      <xdr:colOff>133350</xdr:colOff>
      <xdr:row>22</xdr:row>
      <xdr:rowOff>73109</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845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22521</xdr:rowOff>
    </xdr:from>
    <xdr:to>
      <xdr:col>77</xdr:col>
      <xdr:colOff>95250</xdr:colOff>
      <xdr:row>14</xdr:row>
      <xdr:rowOff>124121</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42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134298</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191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91694</xdr:rowOff>
    </xdr:from>
    <xdr:to>
      <xdr:col>73</xdr:col>
      <xdr:colOff>44450</xdr:colOff>
      <xdr:row>15</xdr:row>
      <xdr:rowOff>21844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49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32021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260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84455</xdr:rowOff>
    </xdr:from>
    <xdr:to>
      <xdr:col>68</xdr:col>
      <xdr:colOff>203200</xdr:colOff>
      <xdr:row>15</xdr:row>
      <xdr:rowOff>14605</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48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24782</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253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148802</xdr:rowOff>
    </xdr:from>
    <xdr:to>
      <xdr:col>64</xdr:col>
      <xdr:colOff>152400</xdr:colOff>
      <xdr:row>15</xdr:row>
      <xdr:rowOff>78952</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54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89129</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317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26</xdr:row>
      <xdr:rowOff>76200</xdr:rowOff>
    </xdr:from>
    <xdr:ext cx="9167061" cy="425758"/>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762000" y="4533900"/>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茨城県利根町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15,556
15,274
24.86
7,030,257
6,750,728
278,808
4,106,247
5,398,323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人件費については，退職者の増に伴う退職手当負担金などが増加し，経常経費充当一般財源は増となったものの，経常一般財源がそれ以上に伸びたため，比率としては減少した。</a:t>
          </a:r>
        </a:p>
        <a:p>
          <a:r>
            <a:rPr kumimoji="1" lang="ja-JP" altLang="en-US" sz="1200">
              <a:latin typeface="ＭＳ Ｐゴシック" panose="020B0600070205080204" pitchFamily="50" charset="-128"/>
              <a:ea typeface="ＭＳ Ｐゴシック" panose="020B0600070205080204" pitchFamily="50" charset="-128"/>
            </a:rPr>
            <a:t>　しかしながら，依然として類似団体平均と比べると高い水準が続いており，今後も退職者の再任用での登用が見込まれることから，正職員や会計年度任用職員も含めた適正な人員管理に努めていく。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27940</xdr:rowOff>
    </xdr:from>
    <xdr:to>
      <xdr:col>24</xdr:col>
      <xdr:colOff>25400</xdr:colOff>
      <xdr:row>40</xdr:row>
      <xdr:rowOff>50800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5724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22877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50800</xdr:rowOff>
    </xdr:from>
    <xdr:to>
      <xdr:col>24</xdr:col>
      <xdr:colOff>114300</xdr:colOff>
      <xdr:row>40</xdr:row>
      <xdr:rowOff>50800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0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114317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600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27940</xdr:rowOff>
    </xdr:from>
    <xdr:to>
      <xdr:col>24</xdr:col>
      <xdr:colOff>114300</xdr:colOff>
      <xdr:row>34</xdr:row>
      <xdr:rowOff>27940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57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123190</xdr:rowOff>
    </xdr:from>
    <xdr:to>
      <xdr:col>24</xdr:col>
      <xdr:colOff>25400</xdr:colOff>
      <xdr:row>40</xdr:row>
      <xdr:rowOff>73660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80974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77487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78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60960</xdr:rowOff>
    </xdr:from>
    <xdr:to>
      <xdr:col>24</xdr:col>
      <xdr:colOff>76200</xdr:colOff>
      <xdr:row>36</xdr:row>
      <xdr:rowOff>162560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73660</xdr:rowOff>
    </xdr:from>
    <xdr:to>
      <xdr:col>19</xdr:col>
      <xdr:colOff>187325</xdr:colOff>
      <xdr:row>41</xdr:row>
      <xdr:rowOff>31750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93166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49530</xdr:rowOff>
    </xdr:from>
    <xdr:to>
      <xdr:col>20</xdr:col>
      <xdr:colOff>38100</xdr:colOff>
      <xdr:row>37</xdr:row>
      <xdr:rowOff>151130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161307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62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41</xdr:row>
      <xdr:rowOff>31750</xdr:rowOff>
    </xdr:from>
    <xdr:to>
      <xdr:col>15</xdr:col>
      <xdr:colOff>98425</xdr:colOff>
      <xdr:row>41</xdr:row>
      <xdr:rowOff>62230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70612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106680</xdr:rowOff>
    </xdr:from>
    <xdr:to>
      <xdr:col>15</xdr:col>
      <xdr:colOff>149225</xdr:colOff>
      <xdr:row>37</xdr:row>
      <xdr:rowOff>36830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47007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41</xdr:row>
      <xdr:rowOff>8890</xdr:rowOff>
    </xdr:from>
    <xdr:to>
      <xdr:col>11</xdr:col>
      <xdr:colOff>9525</xdr:colOff>
      <xdr:row>41</xdr:row>
      <xdr:rowOff>62230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70383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54627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62247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72390</xdr:rowOff>
    </xdr:from>
    <xdr:to>
      <xdr:col>24</xdr:col>
      <xdr:colOff>76200</xdr:colOff>
      <xdr:row>40</xdr:row>
      <xdr:rowOff>2540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75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152417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667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22860</xdr:rowOff>
    </xdr:from>
    <xdr:to>
      <xdr:col>20</xdr:col>
      <xdr:colOff>38100</xdr:colOff>
      <xdr:row>40</xdr:row>
      <xdr:rowOff>124460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88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109237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96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152400</xdr:rowOff>
    </xdr:from>
    <xdr:to>
      <xdr:col>15</xdr:col>
      <xdr:colOff>149225</xdr:colOff>
      <xdr:row>41</xdr:row>
      <xdr:rowOff>82550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701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67327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709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41</xdr:row>
      <xdr:rowOff>11430</xdr:rowOff>
    </xdr:from>
    <xdr:to>
      <xdr:col>11</xdr:col>
      <xdr:colOff>60325</xdr:colOff>
      <xdr:row>41</xdr:row>
      <xdr:rowOff>113030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704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97807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712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129540</xdr:rowOff>
    </xdr:from>
    <xdr:to>
      <xdr:col>6</xdr:col>
      <xdr:colOff>171450</xdr:colOff>
      <xdr:row>41</xdr:row>
      <xdr:rowOff>59690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98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44467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707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物件費については，小中学校学習支援ソフト使用料の減等により経常経費充当一般財源が減となり，経常一般財源が増となったため，比率としては減少した。また，類似団体平均と比較しても低い水準を維持している。</a:t>
          </a:r>
        </a:p>
        <a:p>
          <a:r>
            <a:rPr kumimoji="1" lang="ja-JP" altLang="en-US" sz="1200">
              <a:latin typeface="ＭＳ Ｐゴシック" panose="020B0600070205080204" pitchFamily="50" charset="-128"/>
              <a:ea typeface="ＭＳ Ｐゴシック" panose="020B0600070205080204" pitchFamily="50" charset="-128"/>
            </a:rPr>
            <a:t>　今後も，引き続き徹底した経常経費の見直しを行い，物件費の削減に努めていく。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12700</xdr:rowOff>
    </xdr:from>
    <xdr:to>
      <xdr:col>82</xdr:col>
      <xdr:colOff>107950</xdr:colOff>
      <xdr:row>21</xdr:row>
      <xdr:rowOff>85090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41300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57167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5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85090</xdr:rowOff>
    </xdr:from>
    <xdr:to>
      <xdr:col>82</xdr:col>
      <xdr:colOff>196850</xdr:colOff>
      <xdr:row>21</xdr:row>
      <xdr:rowOff>85090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85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99077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12700</xdr:rowOff>
    </xdr:from>
    <xdr:to>
      <xdr:col>82</xdr:col>
      <xdr:colOff>196850</xdr:colOff>
      <xdr:row>14</xdr:row>
      <xdr:rowOff>12700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41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92710</xdr:rowOff>
    </xdr:from>
    <xdr:to>
      <xdr:col>82</xdr:col>
      <xdr:colOff>107950</xdr:colOff>
      <xdr:row>16</xdr:row>
      <xdr:rowOff>20320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66446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40657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83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68580</xdr:rowOff>
    </xdr:from>
    <xdr:to>
      <xdr:col>82</xdr:col>
      <xdr:colOff>158750</xdr:colOff>
      <xdr:row>16</xdr:row>
      <xdr:rowOff>170180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20320</xdr:rowOff>
    </xdr:from>
    <xdr:to>
      <xdr:col>78</xdr:col>
      <xdr:colOff>69850</xdr:colOff>
      <xdr:row>16</xdr:row>
      <xdr:rowOff>88900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7635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129540</xdr:rowOff>
    </xdr:from>
    <xdr:to>
      <xdr:col>78</xdr:col>
      <xdr:colOff>120650</xdr:colOff>
      <xdr:row>17</xdr:row>
      <xdr:rowOff>59690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44467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5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43180</xdr:rowOff>
    </xdr:from>
    <xdr:to>
      <xdr:col>73</xdr:col>
      <xdr:colOff>180975</xdr:colOff>
      <xdr:row>16</xdr:row>
      <xdr:rowOff>88900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7863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34290</xdr:rowOff>
    </xdr:from>
    <xdr:to>
      <xdr:col>74</xdr:col>
      <xdr:colOff>31750</xdr:colOff>
      <xdr:row>17</xdr:row>
      <xdr:rowOff>135890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120667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03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168910</xdr:rowOff>
    </xdr:from>
    <xdr:to>
      <xdr:col>69</xdr:col>
      <xdr:colOff>92075</xdr:colOff>
      <xdr:row>16</xdr:row>
      <xdr:rowOff>43180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7406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105427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3810</xdr:rowOff>
    </xdr:from>
    <xdr:to>
      <xdr:col>65</xdr:col>
      <xdr:colOff>53975</xdr:colOff>
      <xdr:row>17</xdr:row>
      <xdr:rowOff>105410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90187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41910</xdr:rowOff>
    </xdr:from>
    <xdr:to>
      <xdr:col>82</xdr:col>
      <xdr:colOff>158750</xdr:colOff>
      <xdr:row>15</xdr:row>
      <xdr:rowOff>143510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58437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140970</xdr:rowOff>
    </xdr:from>
    <xdr:to>
      <xdr:col>78</xdr:col>
      <xdr:colOff>120650</xdr:colOff>
      <xdr:row>16</xdr:row>
      <xdr:rowOff>71120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71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81297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481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38100</xdr:rowOff>
    </xdr:from>
    <xdr:to>
      <xdr:col>74</xdr:col>
      <xdr:colOff>31750</xdr:colOff>
      <xdr:row>16</xdr:row>
      <xdr:rowOff>139700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149877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163830</xdr:rowOff>
    </xdr:from>
    <xdr:to>
      <xdr:col>69</xdr:col>
      <xdr:colOff>142875</xdr:colOff>
      <xdr:row>16</xdr:row>
      <xdr:rowOff>93980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104157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118110</xdr:rowOff>
    </xdr:from>
    <xdr:to>
      <xdr:col>65</xdr:col>
      <xdr:colOff>53975</xdr:colOff>
      <xdr:row>16</xdr:row>
      <xdr:rowOff>48260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58437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扶助費については，前年度と比較して</a:t>
          </a:r>
          <a:r>
            <a:rPr kumimoji="1" lang="en-US" altLang="ja-JP" sz="1200">
              <a:latin typeface="ＭＳ Ｐゴシック" panose="020B0600070205080204" pitchFamily="50" charset="-128"/>
              <a:ea typeface="ＭＳ Ｐゴシック" panose="020B0600070205080204" pitchFamily="50" charset="-128"/>
            </a:rPr>
            <a:t>0.4</a:t>
          </a:r>
          <a:r>
            <a:rPr kumimoji="1" lang="ja-JP" altLang="en-US" sz="1200">
              <a:latin typeface="ＭＳ Ｐゴシック" panose="020B0600070205080204" pitchFamily="50" charset="-128"/>
              <a:ea typeface="ＭＳ Ｐゴシック" panose="020B0600070205080204" pitchFamily="50" charset="-128"/>
            </a:rPr>
            <a:t>ポイント減となり，類似団体平均との比較においても</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ポイント低い水準となっている。</a:t>
          </a:r>
        </a:p>
        <a:p>
          <a:r>
            <a:rPr kumimoji="1" lang="ja-JP" altLang="en-US" sz="1200">
              <a:latin typeface="ＭＳ Ｐゴシック" panose="020B0600070205080204" pitchFamily="50" charset="-128"/>
              <a:ea typeface="ＭＳ Ｐゴシック" panose="020B0600070205080204" pitchFamily="50" charset="-128"/>
            </a:rPr>
            <a:t>　自立支援給付費等の伸びにより扶助費の経常経費充当一般財源は増となったものの，経常一般財源がそれ以上に伸びたため，比率としては減少することとなった。</a:t>
          </a:r>
        </a:p>
        <a:p>
          <a:r>
            <a:rPr kumimoji="1" lang="ja-JP" altLang="en-US" sz="1200">
              <a:latin typeface="ＭＳ Ｐゴシック" panose="020B0600070205080204" pitchFamily="50" charset="-128"/>
              <a:ea typeface="ＭＳ Ｐゴシック" panose="020B0600070205080204" pitchFamily="50" charset="-128"/>
            </a:rPr>
            <a:t>　扶助費は社会保障にかかわる費用であり，今後増大していくことが見込まれるが，国や県との制度内容との整合を図りながら，適正な執行に努めていく。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57150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805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29227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57150</xdr:rowOff>
    </xdr:from>
    <xdr:to>
      <xdr:col>24</xdr:col>
      <xdr:colOff>114300</xdr:colOff>
      <xdr:row>61</xdr:row>
      <xdr:rowOff>57150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1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31750</xdr:rowOff>
    </xdr:from>
    <xdr:to>
      <xdr:col>24</xdr:col>
      <xdr:colOff>25400</xdr:colOff>
      <xdr:row>55</xdr:row>
      <xdr:rowOff>82550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4615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137177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395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165100</xdr:rowOff>
    </xdr:from>
    <xdr:to>
      <xdr:col>24</xdr:col>
      <xdr:colOff>76200</xdr:colOff>
      <xdr:row>55</xdr:row>
      <xdr:rowOff>95250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42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82550</xdr:rowOff>
    </xdr:from>
    <xdr:to>
      <xdr:col>19</xdr:col>
      <xdr:colOff>187325</xdr:colOff>
      <xdr:row>56</xdr:row>
      <xdr:rowOff>25400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5123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xdr:rowOff>
    </xdr:from>
    <xdr:to>
      <xdr:col>15</xdr:col>
      <xdr:colOff>98425</xdr:colOff>
      <xdr:row>56</xdr:row>
      <xdr:rowOff>25400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613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xdr:rowOff>
    </xdr:from>
    <xdr:to>
      <xdr:col>11</xdr:col>
      <xdr:colOff>9525</xdr:colOff>
      <xdr:row>56</xdr:row>
      <xdr:rowOff>139700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6139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95250</xdr:rowOff>
    </xdr:from>
    <xdr:to>
      <xdr:col>11</xdr:col>
      <xdr:colOff>60325</xdr:colOff>
      <xdr:row>56</xdr:row>
      <xdr:rowOff>25400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35577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69850</xdr:rowOff>
    </xdr:from>
    <xdr:to>
      <xdr:col>6</xdr:col>
      <xdr:colOff>171450</xdr:colOff>
      <xdr:row>56</xdr:row>
      <xdr:rowOff>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168927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31750</xdr:rowOff>
    </xdr:from>
    <xdr:to>
      <xdr:col>20</xdr:col>
      <xdr:colOff>38100</xdr:colOff>
      <xdr:row>55</xdr:row>
      <xdr:rowOff>133350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118127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547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146050</xdr:rowOff>
    </xdr:from>
    <xdr:to>
      <xdr:col>15</xdr:col>
      <xdr:colOff>149225</xdr:colOff>
      <xdr:row>56</xdr:row>
      <xdr:rowOff>76200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60977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88900</xdr:rowOff>
    </xdr:from>
    <xdr:to>
      <xdr:col>6</xdr:col>
      <xdr:colOff>171450</xdr:colOff>
      <xdr:row>57</xdr:row>
      <xdr:rowOff>19050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3827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その他に係る経常収支比率が類似団体平均を上回っているのは，繰出金の増加が主な要因である。介護給付費の伸び等により介護保険特別会計繰出金の経常経費充当一般財源が増となった。</a:t>
          </a:r>
        </a:p>
        <a:p>
          <a:r>
            <a:rPr kumimoji="1" lang="ja-JP" altLang="en-US" sz="1300">
              <a:latin typeface="ＭＳ Ｐゴシック" panose="020B0600070205080204" pitchFamily="50" charset="-128"/>
              <a:ea typeface="ＭＳ Ｐゴシック" panose="020B0600070205080204" pitchFamily="50" charset="-128"/>
            </a:rPr>
            <a:t>　高齢化に伴いさらなる給付費の増が見込まれているが，より一層の使用料・保険料の徴収強化や歳出削減に向けた取り組みに努めていく。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130810</xdr:rowOff>
    </xdr:from>
    <xdr:to>
      <xdr:col>82</xdr:col>
      <xdr:colOff>107950</xdr:colOff>
      <xdr:row>60</xdr:row>
      <xdr:rowOff>127000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1766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45737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130810</xdr:rowOff>
    </xdr:from>
    <xdr:to>
      <xdr:col>82</xdr:col>
      <xdr:colOff>196850</xdr:colOff>
      <xdr:row>53</xdr:row>
      <xdr:rowOff>130810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85090</xdr:rowOff>
    </xdr:from>
    <xdr:to>
      <xdr:col>82</xdr:col>
      <xdr:colOff>107950</xdr:colOff>
      <xdr:row>57</xdr:row>
      <xdr:rowOff>130810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98577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92727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130810</xdr:rowOff>
    </xdr:from>
    <xdr:to>
      <xdr:col>78</xdr:col>
      <xdr:colOff>69850</xdr:colOff>
      <xdr:row>58</xdr:row>
      <xdr:rowOff>104140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90346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144780</xdr:rowOff>
    </xdr:from>
    <xdr:to>
      <xdr:col>78</xdr:col>
      <xdr:colOff>120650</xdr:colOff>
      <xdr:row>57</xdr:row>
      <xdr:rowOff>74930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85107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130810</xdr:rowOff>
    </xdr:from>
    <xdr:to>
      <xdr:col>73</xdr:col>
      <xdr:colOff>180975</xdr:colOff>
      <xdr:row>58</xdr:row>
      <xdr:rowOff>104140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990346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34290</xdr:rowOff>
    </xdr:from>
    <xdr:to>
      <xdr:col>74</xdr:col>
      <xdr:colOff>31750</xdr:colOff>
      <xdr:row>57</xdr:row>
      <xdr:rowOff>135890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146067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107950</xdr:rowOff>
    </xdr:from>
    <xdr:to>
      <xdr:col>69</xdr:col>
      <xdr:colOff>92075</xdr:colOff>
      <xdr:row>57</xdr:row>
      <xdr:rowOff>130810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8806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130827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11430</xdr:rowOff>
    </xdr:from>
    <xdr:to>
      <xdr:col>65</xdr:col>
      <xdr:colOff>53975</xdr:colOff>
      <xdr:row>57</xdr:row>
      <xdr:rowOff>113030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123207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34290</xdr:rowOff>
    </xdr:from>
    <xdr:to>
      <xdr:col>82</xdr:col>
      <xdr:colOff>158750</xdr:colOff>
      <xdr:row>57</xdr:row>
      <xdr:rowOff>135890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6367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80010</xdr:rowOff>
    </xdr:from>
    <xdr:to>
      <xdr:col>78</xdr:col>
      <xdr:colOff>120650</xdr:colOff>
      <xdr:row>58</xdr:row>
      <xdr:rowOff>10160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166387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939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53340</xdr:rowOff>
    </xdr:from>
    <xdr:to>
      <xdr:col>74</xdr:col>
      <xdr:colOff>31750</xdr:colOff>
      <xdr:row>58</xdr:row>
      <xdr:rowOff>154940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139717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80010</xdr:rowOff>
    </xdr:from>
    <xdr:to>
      <xdr:col>69</xdr:col>
      <xdr:colOff>142875</xdr:colOff>
      <xdr:row>58</xdr:row>
      <xdr:rowOff>10160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166387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57150</xdr:rowOff>
    </xdr:from>
    <xdr:to>
      <xdr:col>65</xdr:col>
      <xdr:colOff>53975</xdr:colOff>
      <xdr:row>57</xdr:row>
      <xdr:rowOff>158750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143527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補助費等については，経常一般財源も増えているものの，稲敷地方広域市町村圏事務組合負担金分等の経常経費充当一般財源がそれ以上に伸びたため，比率としては増加した。</a:t>
          </a:r>
        </a:p>
        <a:p>
          <a:r>
            <a:rPr kumimoji="1" lang="ja-JP" altLang="en-US" sz="1300">
              <a:latin typeface="ＭＳ Ｐゴシック" panose="020B0600070205080204" pitchFamily="50" charset="-128"/>
              <a:ea typeface="ＭＳ Ｐゴシック" panose="020B0600070205080204" pitchFamily="50" charset="-128"/>
            </a:rPr>
            <a:t>　類似団体平均と比較しても高くなっていることから，各種補助金等の必要性を検証し，補助費等の抑制に努めていく。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100330</xdr:rowOff>
    </xdr:from>
    <xdr:to>
      <xdr:col>82</xdr:col>
      <xdr:colOff>107950</xdr:colOff>
      <xdr:row>42</xdr:row>
      <xdr:rowOff>43180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7581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15257</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21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43180</xdr:rowOff>
    </xdr:from>
    <xdr:to>
      <xdr:col>82</xdr:col>
      <xdr:colOff>196850</xdr:colOff>
      <xdr:row>42</xdr:row>
      <xdr:rowOff>43180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24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15257</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100330</xdr:rowOff>
    </xdr:from>
    <xdr:to>
      <xdr:col>82</xdr:col>
      <xdr:colOff>196850</xdr:colOff>
      <xdr:row>33</xdr:row>
      <xdr:rowOff>100330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119380</xdr:rowOff>
    </xdr:from>
    <xdr:to>
      <xdr:col>82</xdr:col>
      <xdr:colOff>107950</xdr:colOff>
      <xdr:row>37</xdr:row>
      <xdr:rowOff>1270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671800" y="62915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107967</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108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91440</xdr:rowOff>
    </xdr:from>
    <xdr:to>
      <xdr:col>82</xdr:col>
      <xdr:colOff>158750</xdr:colOff>
      <xdr:row>37</xdr:row>
      <xdr:rowOff>21590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96520</xdr:rowOff>
    </xdr:from>
    <xdr:to>
      <xdr:col>78</xdr:col>
      <xdr:colOff>69850</xdr:colOff>
      <xdr:row>36</xdr:row>
      <xdr:rowOff>119380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4782800" y="62687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96520</xdr:rowOff>
    </xdr:from>
    <xdr:to>
      <xdr:col>73</xdr:col>
      <xdr:colOff>180975</xdr:colOff>
      <xdr:row>37</xdr:row>
      <xdr:rowOff>69850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893800" y="626872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54610</xdr:rowOff>
    </xdr:from>
    <xdr:to>
      <xdr:col>69</xdr:col>
      <xdr:colOff>92075</xdr:colOff>
      <xdr:row>37</xdr:row>
      <xdr:rowOff>69850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004800" y="63982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99060</xdr:rowOff>
    </xdr:from>
    <xdr:to>
      <xdr:col>69</xdr:col>
      <xdr:colOff>142875</xdr:colOff>
      <xdr:row>37</xdr:row>
      <xdr:rowOff>29210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39387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99060</xdr:rowOff>
    </xdr:from>
    <xdr:to>
      <xdr:col>65</xdr:col>
      <xdr:colOff>53975</xdr:colOff>
      <xdr:row>37</xdr:row>
      <xdr:rowOff>29210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39387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121920</xdr:rowOff>
    </xdr:from>
    <xdr:to>
      <xdr:col>82</xdr:col>
      <xdr:colOff>158750</xdr:colOff>
      <xdr:row>37</xdr:row>
      <xdr:rowOff>52070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93997</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68580</xdr:rowOff>
    </xdr:from>
    <xdr:to>
      <xdr:col>78</xdr:col>
      <xdr:colOff>120650</xdr:colOff>
      <xdr:row>36</xdr:row>
      <xdr:rowOff>170180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8907</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600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45720</xdr:rowOff>
    </xdr:from>
    <xdr:to>
      <xdr:col>74</xdr:col>
      <xdr:colOff>31750</xdr:colOff>
      <xdr:row>36</xdr:row>
      <xdr:rowOff>147320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157497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19050</xdr:rowOff>
    </xdr:from>
    <xdr:to>
      <xdr:col>69</xdr:col>
      <xdr:colOff>142875</xdr:colOff>
      <xdr:row>37</xdr:row>
      <xdr:rowOff>120650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105427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3810</xdr:rowOff>
    </xdr:from>
    <xdr:to>
      <xdr:col>65</xdr:col>
      <xdr:colOff>53975</xdr:colOff>
      <xdr:row>37</xdr:row>
      <xdr:rowOff>105410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90187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公債費については，前年度と比較して</a:t>
          </a:r>
          <a:r>
            <a:rPr kumimoji="1" lang="en-US" altLang="ja-JP" sz="1200">
              <a:latin typeface="ＭＳ Ｐゴシック" panose="020B0600070205080204" pitchFamily="50" charset="-128"/>
              <a:ea typeface="ＭＳ Ｐゴシック" panose="020B0600070205080204" pitchFamily="50" charset="-128"/>
            </a:rPr>
            <a:t>0.9</a:t>
          </a:r>
          <a:r>
            <a:rPr kumimoji="1" lang="ja-JP" altLang="en-US" sz="1200">
              <a:latin typeface="ＭＳ Ｐゴシック" panose="020B0600070205080204" pitchFamily="50" charset="-128"/>
              <a:ea typeface="ＭＳ Ｐゴシック" panose="020B0600070205080204" pitchFamily="50" charset="-128"/>
            </a:rPr>
            <a:t>ポイント減となり，類似団体平均との比較においても</a:t>
          </a:r>
          <a:r>
            <a:rPr kumimoji="1" lang="en-US" altLang="ja-JP" sz="1200">
              <a:latin typeface="ＭＳ Ｐゴシック" panose="020B0600070205080204" pitchFamily="50" charset="-128"/>
              <a:ea typeface="ＭＳ Ｐゴシック" panose="020B0600070205080204" pitchFamily="50" charset="-128"/>
            </a:rPr>
            <a:t>6.2</a:t>
          </a:r>
          <a:r>
            <a:rPr kumimoji="1" lang="ja-JP" altLang="en-US" sz="1200">
              <a:latin typeface="ＭＳ Ｐゴシック" panose="020B0600070205080204" pitchFamily="50" charset="-128"/>
              <a:ea typeface="ＭＳ Ｐゴシック" panose="020B0600070205080204" pitchFamily="50" charset="-128"/>
            </a:rPr>
            <a:t>ポイント低い水準を維持している。</a:t>
          </a:r>
        </a:p>
        <a:p>
          <a:r>
            <a:rPr kumimoji="1" lang="ja-JP" altLang="en-US" sz="1200">
              <a:latin typeface="ＭＳ Ｐゴシック" panose="020B0600070205080204" pitchFamily="50" charset="-128"/>
              <a:ea typeface="ＭＳ Ｐゴシック" panose="020B0600070205080204" pitchFamily="50" charset="-128"/>
            </a:rPr>
            <a:t>　令和３年度は臨時財政対策債の利率見直しに伴い利子償還額が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百万円減少したことにより公債費が減少した。ただし今後は，過疎対策事業債の元金償還が順次開始することにより公債費が増加に転じる可能性もあるため，普通建設事業の必要性や費用対効果等を十分考慮し，適正な起債管理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72136</xdr:rowOff>
    </xdr:from>
    <xdr:to>
      <xdr:col>24</xdr:col>
      <xdr:colOff>25400</xdr:colOff>
      <xdr:row>80</xdr:row>
      <xdr:rowOff>40132</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759436"/>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12209</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372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40132</xdr:rowOff>
    </xdr:from>
    <xdr:to>
      <xdr:col>24</xdr:col>
      <xdr:colOff>114300</xdr:colOff>
      <xdr:row>80</xdr:row>
      <xdr:rowOff>40132</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375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158513</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50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72136</xdr:rowOff>
    </xdr:from>
    <xdr:to>
      <xdr:col>24</xdr:col>
      <xdr:colOff>114300</xdr:colOff>
      <xdr:row>74</xdr:row>
      <xdr:rowOff>72136</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75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97282</xdr:rowOff>
    </xdr:from>
    <xdr:to>
      <xdr:col>24</xdr:col>
      <xdr:colOff>25400</xdr:colOff>
      <xdr:row>75</xdr:row>
      <xdr:rowOff>138430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987800" y="1295603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130573</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3160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158496</xdr:rowOff>
    </xdr:from>
    <xdr:to>
      <xdr:col>24</xdr:col>
      <xdr:colOff>76200</xdr:colOff>
      <xdr:row>77</xdr:row>
      <xdr:rowOff>88646</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138430</xdr:rowOff>
    </xdr:from>
    <xdr:to>
      <xdr:col>19</xdr:col>
      <xdr:colOff>187325</xdr:colOff>
      <xdr:row>75</xdr:row>
      <xdr:rowOff>147574</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098800" y="129971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9906</xdr:rowOff>
    </xdr:from>
    <xdr:to>
      <xdr:col>20</xdr:col>
      <xdr:colOff>38100</xdr:colOff>
      <xdr:row>77</xdr:row>
      <xdr:rowOff>111506</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96283</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329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147574</xdr:rowOff>
    </xdr:from>
    <xdr:to>
      <xdr:col>15</xdr:col>
      <xdr:colOff>98425</xdr:colOff>
      <xdr:row>75</xdr:row>
      <xdr:rowOff>152146</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2209800" y="130063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23622</xdr:rowOff>
    </xdr:from>
    <xdr:to>
      <xdr:col>15</xdr:col>
      <xdr:colOff>149225</xdr:colOff>
      <xdr:row>77</xdr:row>
      <xdr:rowOff>125222</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109999</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152146</xdr:rowOff>
    </xdr:from>
    <xdr:to>
      <xdr:col>11</xdr:col>
      <xdr:colOff>9525</xdr:colOff>
      <xdr:row>76</xdr:row>
      <xdr:rowOff>3556</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1320800" y="130108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123714</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119142</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46482</xdr:rowOff>
    </xdr:from>
    <xdr:to>
      <xdr:col>24</xdr:col>
      <xdr:colOff>76200</xdr:colOff>
      <xdr:row>75</xdr:row>
      <xdr:rowOff>148081</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29052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63009</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2750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87630</xdr:rowOff>
    </xdr:from>
    <xdr:to>
      <xdr:col>20</xdr:col>
      <xdr:colOff>38100</xdr:colOff>
      <xdr:row>76</xdr:row>
      <xdr:rowOff>17780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27957</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271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96774</xdr:rowOff>
    </xdr:from>
    <xdr:to>
      <xdr:col>15</xdr:col>
      <xdr:colOff>149225</xdr:colOff>
      <xdr:row>76</xdr:row>
      <xdr:rowOff>26924</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37101</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2724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101346</xdr:rowOff>
    </xdr:from>
    <xdr:to>
      <xdr:col>11</xdr:col>
      <xdr:colOff>60325</xdr:colOff>
      <xdr:row>76</xdr:row>
      <xdr:rowOff>31496</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41673</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124206</xdr:rowOff>
    </xdr:from>
    <xdr:to>
      <xdr:col>6</xdr:col>
      <xdr:colOff>171450</xdr:colOff>
      <xdr:row>76</xdr:row>
      <xdr:rowOff>54356</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64533</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公債費以外の経常収支比率は前年度と比較して</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ポイント減となった。令和３年度においては，退職手当負担金の増等に伴う人件費の増や，稲敷地方広域市町村圏事務組合への負担金増等に伴い補助費等が増となったものの，普通交付税の大幅増等により経常一般財源がそれ以上に伸びたため，比率としては減少した。</a:t>
          </a:r>
        </a:p>
        <a:p>
          <a:r>
            <a:rPr kumimoji="1" lang="ja-JP" altLang="en-US" sz="1300">
              <a:latin typeface="ＭＳ Ｐゴシック" panose="020B0600070205080204" pitchFamily="50" charset="-128"/>
              <a:ea typeface="ＭＳ Ｐゴシック" panose="020B0600070205080204" pitchFamily="50" charset="-128"/>
            </a:rPr>
            <a:t>　類似団体平均と比較すると依然として高い水準であるため，経常経費に占める割合の高い人件費や補助費等を中心に改善を図るなど，経常経費の削減に努めていく。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127000</xdr:rowOff>
    </xdr:from>
    <xdr:to>
      <xdr:col>82</xdr:col>
      <xdr:colOff>107950</xdr:colOff>
      <xdr:row>80</xdr:row>
      <xdr:rowOff>53848</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471400"/>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25925</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74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53848</xdr:rowOff>
    </xdr:from>
    <xdr:to>
      <xdr:col>82</xdr:col>
      <xdr:colOff>196850</xdr:colOff>
      <xdr:row>80</xdr:row>
      <xdr:rowOff>53848</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76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41927</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127000</xdr:rowOff>
    </xdr:from>
    <xdr:to>
      <xdr:col>82</xdr:col>
      <xdr:colOff>196850</xdr:colOff>
      <xdr:row>72</xdr:row>
      <xdr:rowOff>127000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129287</xdr:rowOff>
    </xdr:from>
    <xdr:to>
      <xdr:col>82</xdr:col>
      <xdr:colOff>107950</xdr:colOff>
      <xdr:row>78</xdr:row>
      <xdr:rowOff>104139</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5671800" y="13330937"/>
          <a:ext cx="838200" cy="14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149877</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283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133350</xdr:rowOff>
    </xdr:from>
    <xdr:to>
      <xdr:col>82</xdr:col>
      <xdr:colOff>158750</xdr:colOff>
      <xdr:row>76</xdr:row>
      <xdr:rowOff>63500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104139</xdr:rowOff>
    </xdr:from>
    <xdr:to>
      <xdr:col>78</xdr:col>
      <xdr:colOff>69850</xdr:colOff>
      <xdr:row>79</xdr:row>
      <xdr:rowOff>165863</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4782800" y="13477239"/>
          <a:ext cx="889000" cy="233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32765</xdr:rowOff>
    </xdr:from>
    <xdr:to>
      <xdr:col>78</xdr:col>
      <xdr:colOff>120650</xdr:colOff>
      <xdr:row>77</xdr:row>
      <xdr:rowOff>134365</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144542</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152146</xdr:rowOff>
    </xdr:from>
    <xdr:to>
      <xdr:col>73</xdr:col>
      <xdr:colOff>180975</xdr:colOff>
      <xdr:row>79</xdr:row>
      <xdr:rowOff>165863</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893800" y="13696696"/>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158259</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115570</xdr:rowOff>
    </xdr:from>
    <xdr:to>
      <xdr:col>69</xdr:col>
      <xdr:colOff>92075</xdr:colOff>
      <xdr:row>79</xdr:row>
      <xdr:rowOff>152146</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004800" y="1366012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5335</xdr:rowOff>
    </xdr:from>
    <xdr:to>
      <xdr:col>69</xdr:col>
      <xdr:colOff>142875</xdr:colOff>
      <xdr:row>77</xdr:row>
      <xdr:rowOff>106935</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117112</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158496</xdr:rowOff>
    </xdr:from>
    <xdr:to>
      <xdr:col>65</xdr:col>
      <xdr:colOff>53975</xdr:colOff>
      <xdr:row>77</xdr:row>
      <xdr:rowOff>88646</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98823</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78487</xdr:rowOff>
    </xdr:from>
    <xdr:to>
      <xdr:col>82</xdr:col>
      <xdr:colOff>158750</xdr:colOff>
      <xdr:row>78</xdr:row>
      <xdr:rowOff>8637</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50564</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53339</xdr:rowOff>
    </xdr:from>
    <xdr:to>
      <xdr:col>78</xdr:col>
      <xdr:colOff>120650</xdr:colOff>
      <xdr:row>78</xdr:row>
      <xdr:rowOff>154939</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139716</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3512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115063</xdr:rowOff>
    </xdr:from>
    <xdr:to>
      <xdr:col>74</xdr:col>
      <xdr:colOff>31750</xdr:colOff>
      <xdr:row>80</xdr:row>
      <xdr:rowOff>45213</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65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29990</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374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101346</xdr:rowOff>
    </xdr:from>
    <xdr:to>
      <xdr:col>69</xdr:col>
      <xdr:colOff>142875</xdr:colOff>
      <xdr:row>80</xdr:row>
      <xdr:rowOff>31496</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64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16273</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732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64770</xdr:rowOff>
    </xdr:from>
    <xdr:to>
      <xdr:col>65</xdr:col>
      <xdr:colOff>53975</xdr:colOff>
      <xdr:row>79</xdr:row>
      <xdr:rowOff>166370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151147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69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茨城県利根町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143358</xdr:rowOff>
    </xdr:from>
    <xdr:to>
      <xdr:col>29</xdr:col>
      <xdr:colOff>127000</xdr:colOff>
      <xdr:row>20</xdr:row>
      <xdr:rowOff>115100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48383"/>
          <a:ext cx="0" cy="13433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87177</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6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115100</xdr:rowOff>
    </xdr:from>
    <xdr:to>
      <xdr:col>30</xdr:col>
      <xdr:colOff>25400</xdr:colOff>
      <xdr:row>20</xdr:row>
      <xdr:rowOff>115100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917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58285</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91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143358</xdr:rowOff>
    </xdr:from>
    <xdr:to>
      <xdr:col>30</xdr:col>
      <xdr:colOff>25400</xdr:colOff>
      <xdr:row>12</xdr:row>
      <xdr:rowOff>143358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483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130594</xdr:rowOff>
    </xdr:from>
    <xdr:to>
      <xdr:col>29</xdr:col>
      <xdr:colOff>127000</xdr:colOff>
      <xdr:row>17</xdr:row>
      <xdr:rowOff>49720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921419"/>
          <a:ext cx="647700" cy="905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147832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38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4305</xdr:rowOff>
    </xdr:from>
    <xdr:to>
      <xdr:col>29</xdr:col>
      <xdr:colOff>177800</xdr:colOff>
      <xdr:row>17</xdr:row>
      <xdr:rowOff>105905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6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49720</xdr:rowOff>
    </xdr:from>
    <xdr:to>
      <xdr:col>26</xdr:col>
      <xdr:colOff>50800</xdr:colOff>
      <xdr:row>17</xdr:row>
      <xdr:rowOff>99111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011995"/>
          <a:ext cx="698500" cy="493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16662</xdr:rowOff>
    </xdr:from>
    <xdr:to>
      <xdr:col>26</xdr:col>
      <xdr:colOff>101600</xdr:colOff>
      <xdr:row>17</xdr:row>
      <xdr:rowOff>118262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78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103039</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65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99111</xdr:rowOff>
    </xdr:from>
    <xdr:to>
      <xdr:col>22</xdr:col>
      <xdr:colOff>114300</xdr:colOff>
      <xdr:row>17</xdr:row>
      <xdr:rowOff>120777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061386"/>
          <a:ext cx="698500" cy="216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7125</xdr:rowOff>
    </xdr:from>
    <xdr:to>
      <xdr:col>22</xdr:col>
      <xdr:colOff>165100</xdr:colOff>
      <xdr:row>17</xdr:row>
      <xdr:rowOff>108725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9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118902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120777</xdr:rowOff>
    </xdr:from>
    <xdr:to>
      <xdr:col>18</xdr:col>
      <xdr:colOff>177800</xdr:colOff>
      <xdr:row>17</xdr:row>
      <xdr:rowOff>149911</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083052"/>
          <a:ext cx="698500" cy="291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30036</xdr:rowOff>
    </xdr:from>
    <xdr:to>
      <xdr:col>19</xdr:col>
      <xdr:colOff>38100</xdr:colOff>
      <xdr:row>17</xdr:row>
      <xdr:rowOff>131636</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92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141813</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6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52083</xdr:rowOff>
    </xdr:from>
    <xdr:to>
      <xdr:col>15</xdr:col>
      <xdr:colOff>101600</xdr:colOff>
      <xdr:row>17</xdr:row>
      <xdr:rowOff>153683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143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163860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83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79794</xdr:rowOff>
    </xdr:from>
    <xdr:to>
      <xdr:col>29</xdr:col>
      <xdr:colOff>177800</xdr:colOff>
      <xdr:row>17</xdr:row>
      <xdr:rowOff>9944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8706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96321</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715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170370</xdr:rowOff>
    </xdr:from>
    <xdr:to>
      <xdr:col>26</xdr:col>
      <xdr:colOff>101600</xdr:colOff>
      <xdr:row>17</xdr:row>
      <xdr:rowOff>100520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9611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110697</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730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48311</xdr:rowOff>
    </xdr:from>
    <xdr:to>
      <xdr:col>22</xdr:col>
      <xdr:colOff>165100</xdr:colOff>
      <xdr:row>17</xdr:row>
      <xdr:rowOff>149911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0105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134688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096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69977</xdr:rowOff>
    </xdr:from>
    <xdr:to>
      <xdr:col>19</xdr:col>
      <xdr:colOff>38100</xdr:colOff>
      <xdr:row>18</xdr:row>
      <xdr:rowOff>127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322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156354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11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99111</xdr:rowOff>
    </xdr:from>
    <xdr:to>
      <xdr:col>15</xdr:col>
      <xdr:colOff>101600</xdr:colOff>
      <xdr:row>18</xdr:row>
      <xdr:rowOff>29261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613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14038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147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138757</xdr:rowOff>
    </xdr:from>
    <xdr:to>
      <xdr:col>29</xdr:col>
      <xdr:colOff>127000</xdr:colOff>
      <xdr:row>37</xdr:row>
      <xdr:rowOff>308802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891857"/>
          <a:ext cx="0" cy="15416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280879</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05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308802</xdr:rowOff>
    </xdr:from>
    <xdr:to>
      <xdr:col>30</xdr:col>
      <xdr:colOff>25400</xdr:colOff>
      <xdr:row>37</xdr:row>
      <xdr:rowOff>308802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335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225134</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35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138757</xdr:rowOff>
    </xdr:from>
    <xdr:to>
      <xdr:col>30</xdr:col>
      <xdr:colOff>25400</xdr:colOff>
      <xdr:row>32</xdr:row>
      <xdr:rowOff>138757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8918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33600</xdr:rowOff>
    </xdr:from>
    <xdr:to>
      <xdr:col>29</xdr:col>
      <xdr:colOff>127000</xdr:colOff>
      <xdr:row>37</xdr:row>
      <xdr:rowOff>70862</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7158300"/>
          <a:ext cx="647700" cy="372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164148</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4315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319071</xdr:rowOff>
    </xdr:from>
    <xdr:to>
      <xdr:col>29</xdr:col>
      <xdr:colOff>177800</xdr:colOff>
      <xdr:row>35</xdr:row>
      <xdr:rowOff>77771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5865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33600</xdr:rowOff>
    </xdr:from>
    <xdr:to>
      <xdr:col>26</xdr:col>
      <xdr:colOff>50800</xdr:colOff>
      <xdr:row>37</xdr:row>
      <xdr:rowOff>42581</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7158300"/>
          <a:ext cx="698500" cy="89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13009</xdr:rowOff>
    </xdr:from>
    <xdr:to>
      <xdr:col>26</xdr:col>
      <xdr:colOff>101600</xdr:colOff>
      <xdr:row>35</xdr:row>
      <xdr:rowOff>114609</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6233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124786</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3922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32327</xdr:rowOff>
    </xdr:from>
    <xdr:to>
      <xdr:col>22</xdr:col>
      <xdr:colOff>114300</xdr:colOff>
      <xdr:row>37</xdr:row>
      <xdr:rowOff>42581</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7157027"/>
          <a:ext cx="698500" cy="102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329097</xdr:rowOff>
    </xdr:from>
    <xdr:to>
      <xdr:col>22</xdr:col>
      <xdr:colOff>165100</xdr:colOff>
      <xdr:row>35</xdr:row>
      <xdr:rowOff>87797</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5965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97974</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365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32327</xdr:rowOff>
    </xdr:from>
    <xdr:to>
      <xdr:col>18</xdr:col>
      <xdr:colOff>177800</xdr:colOff>
      <xdr:row>37</xdr:row>
      <xdr:rowOff>34319</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7157027"/>
          <a:ext cx="698500" cy="19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325406</xdr:rowOff>
    </xdr:from>
    <xdr:to>
      <xdr:col>19</xdr:col>
      <xdr:colOff>38100</xdr:colOff>
      <xdr:row>35</xdr:row>
      <xdr:rowOff>84106</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5928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94283</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361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318450</xdr:rowOff>
    </xdr:from>
    <xdr:to>
      <xdr:col>15</xdr:col>
      <xdr:colOff>101600</xdr:colOff>
      <xdr:row>35</xdr:row>
      <xdr:rowOff>77150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5859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87328</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354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20062</xdr:rowOff>
    </xdr:from>
    <xdr:to>
      <xdr:col>29</xdr:col>
      <xdr:colOff>177800</xdr:colOff>
      <xdr:row>37</xdr:row>
      <xdr:rowOff>121662</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71447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163589</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7116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154250</xdr:rowOff>
    </xdr:from>
    <xdr:to>
      <xdr:col>26</xdr:col>
      <xdr:colOff>101600</xdr:colOff>
      <xdr:row>37</xdr:row>
      <xdr:rowOff>84400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7107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69177</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1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163231</xdr:rowOff>
    </xdr:from>
    <xdr:to>
      <xdr:col>22</xdr:col>
      <xdr:colOff>165100</xdr:colOff>
      <xdr:row>37</xdr:row>
      <xdr:rowOff>93381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71164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78158</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202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152977</xdr:rowOff>
    </xdr:from>
    <xdr:to>
      <xdr:col>19</xdr:col>
      <xdr:colOff>38100</xdr:colOff>
      <xdr:row>37</xdr:row>
      <xdr:rowOff>83127</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71062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67904</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192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154969</xdr:rowOff>
    </xdr:from>
    <xdr:to>
      <xdr:col>15</xdr:col>
      <xdr:colOff>101600</xdr:colOff>
      <xdr:row>37</xdr:row>
      <xdr:rowOff>85119</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71082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69896</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194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茨城県利根町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15,556
15,274
24.86
7,030,257
6,750,728
278,808
4,106,247
5,398,323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a:extLst>
            <a:ext uri="{FF2B5EF4-FFF2-40B4-BE49-F238E27FC236}">
              <a16:creationId xmlns:a16="http://schemas.microsoft.com/office/drawing/2014/main" id="{00000000-0008-0000-0600-00003A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a:extLst>
            <a:ext uri="{FF2B5EF4-FFF2-40B4-BE49-F238E27FC236}">
              <a16:creationId xmlns:a16="http://schemas.microsoft.com/office/drawing/2014/main" id="{00000000-0008-0000-0600-00003B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146158</xdr:rowOff>
    </xdr:from>
    <xdr:to>
      <xdr:col>24</xdr:col>
      <xdr:colOff>62865</xdr:colOff>
      <xdr:row>38</xdr:row>
      <xdr:rowOff>127513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4633595" y="5289658"/>
          <a:ext cx="1270" cy="1352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131340</xdr:rowOff>
    </xdr:from>
    <xdr:ext cx="534377" cy="259045"/>
    <xdr:sp macro="" textlink="">
      <xdr:nvSpPr>
        <xdr:cNvPr id="61" name="人件費最小値テキスト">
          <a:extLst>
            <a:ext uri="{FF2B5EF4-FFF2-40B4-BE49-F238E27FC236}">
              <a16:creationId xmlns:a16="http://schemas.microsoft.com/office/drawing/2014/main" id="{00000000-0008-0000-0600-00003D000000}"/>
            </a:ext>
          </a:extLst>
        </xdr:cNvPr>
        <xdr:cNvSpPr txBox="1"/>
      </xdr:nvSpPr>
      <xdr:spPr>
        <a:xfrm>
          <a:off x="4686300" y="6646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127513</xdr:rowOff>
    </xdr:from>
    <xdr:to>
      <xdr:col>24</xdr:col>
      <xdr:colOff>152400</xdr:colOff>
      <xdr:row>38</xdr:row>
      <xdr:rowOff>127513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6642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92835</xdr:rowOff>
    </xdr:from>
    <xdr:ext cx="599010" cy="259045"/>
    <xdr:sp macro="" textlink="">
      <xdr:nvSpPr>
        <xdr:cNvPr id="63" name="人件費最大値テキスト">
          <a:extLst>
            <a:ext uri="{FF2B5EF4-FFF2-40B4-BE49-F238E27FC236}">
              <a16:creationId xmlns:a16="http://schemas.microsoft.com/office/drawing/2014/main" id="{00000000-0008-0000-0600-00003F000000}"/>
            </a:ext>
          </a:extLst>
        </xdr:cNvPr>
        <xdr:cNvSpPr txBox="1"/>
      </xdr:nvSpPr>
      <xdr:spPr>
        <a:xfrm>
          <a:off x="4686300" y="5064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146158</xdr:rowOff>
    </xdr:from>
    <xdr:to>
      <xdr:col>24</xdr:col>
      <xdr:colOff>152400</xdr:colOff>
      <xdr:row>30</xdr:row>
      <xdr:rowOff>146158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4546600" y="528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77778</xdr:rowOff>
    </xdr:from>
    <xdr:to>
      <xdr:col>24</xdr:col>
      <xdr:colOff>63500</xdr:colOff>
      <xdr:row>35</xdr:row>
      <xdr:rowOff>146301</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3797300" y="6078528"/>
          <a:ext cx="838200" cy="68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11606</xdr:rowOff>
    </xdr:from>
    <xdr:ext cx="534377" cy="259045"/>
    <xdr:sp macro="" textlink="">
      <xdr:nvSpPr>
        <xdr:cNvPr id="66" name="人件費平均値テキスト">
          <a:extLst>
            <a:ext uri="{FF2B5EF4-FFF2-40B4-BE49-F238E27FC236}">
              <a16:creationId xmlns:a16="http://schemas.microsoft.com/office/drawing/2014/main" id="{00000000-0008-0000-0600-000042000000}"/>
            </a:ext>
          </a:extLst>
        </xdr:cNvPr>
        <xdr:cNvSpPr txBox="1"/>
      </xdr:nvSpPr>
      <xdr:spPr>
        <a:xfrm>
          <a:off x="4686300" y="6012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33179</xdr:rowOff>
    </xdr:from>
    <xdr:to>
      <xdr:col>24</xdr:col>
      <xdr:colOff>114300</xdr:colOff>
      <xdr:row>35</xdr:row>
      <xdr:rowOff>134779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4584700" y="60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146301</xdr:rowOff>
    </xdr:from>
    <xdr:to>
      <xdr:col>19</xdr:col>
      <xdr:colOff>177800</xdr:colOff>
      <xdr:row>36</xdr:row>
      <xdr:rowOff>86322</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908300" y="6147051"/>
          <a:ext cx="889000" cy="111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54567</xdr:rowOff>
    </xdr:from>
    <xdr:to>
      <xdr:col>20</xdr:col>
      <xdr:colOff>38100</xdr:colOff>
      <xdr:row>35</xdr:row>
      <xdr:rowOff>156167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3746500" y="605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1244</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3530111" y="5830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86322</xdr:rowOff>
    </xdr:from>
    <xdr:to>
      <xdr:col>15</xdr:col>
      <xdr:colOff>50800</xdr:colOff>
      <xdr:row>36</xdr:row>
      <xdr:rowOff>95909</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2019300" y="6258522"/>
          <a:ext cx="889000" cy="9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8790</xdr:rowOff>
    </xdr:from>
    <xdr:to>
      <xdr:col>15</xdr:col>
      <xdr:colOff>101600</xdr:colOff>
      <xdr:row>36</xdr:row>
      <xdr:rowOff>110390</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2857500" y="618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126917</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641111" y="5956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95909</xdr:rowOff>
    </xdr:from>
    <xdr:to>
      <xdr:col>10</xdr:col>
      <xdr:colOff>114300</xdr:colOff>
      <xdr:row>36</xdr:row>
      <xdr:rowOff>115811</xdr:rowOff>
    </xdr:to>
    <xdr:cxnSp macro="">
      <xdr:nvCxnSpPr>
        <xdr:cNvPr id="74" name="直線コネクタ 73">
          <a:extLst>
            <a:ext uri="{FF2B5EF4-FFF2-40B4-BE49-F238E27FC236}">
              <a16:creationId xmlns:a16="http://schemas.microsoft.com/office/drawing/2014/main" id="{00000000-0008-0000-0600-00004A000000}"/>
            </a:ext>
          </a:extLst>
        </xdr:cNvPr>
        <xdr:cNvCxnSpPr/>
      </xdr:nvCxnSpPr>
      <xdr:spPr>
        <a:xfrm flipV="1">
          <a:off x="1130300" y="6268109"/>
          <a:ext cx="889000" cy="19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24349</xdr:rowOff>
    </xdr:from>
    <xdr:to>
      <xdr:col>10</xdr:col>
      <xdr:colOff>165100</xdr:colOff>
      <xdr:row>36</xdr:row>
      <xdr:rowOff>125949</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968500" y="619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142476</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752111" y="5971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33336</xdr:rowOff>
    </xdr:from>
    <xdr:to>
      <xdr:col>6</xdr:col>
      <xdr:colOff>38100</xdr:colOff>
      <xdr:row>36</xdr:row>
      <xdr:rowOff>134936</xdr:rowOff>
    </xdr:to>
    <xdr:sp macro="" textlink="">
      <xdr:nvSpPr>
        <xdr:cNvPr id="77" name="フローチャート: 判断 76">
          <a:extLst>
            <a:ext uri="{FF2B5EF4-FFF2-40B4-BE49-F238E27FC236}">
              <a16:creationId xmlns:a16="http://schemas.microsoft.com/office/drawing/2014/main" id="{00000000-0008-0000-0600-00004D000000}"/>
            </a:ext>
          </a:extLst>
        </xdr:cNvPr>
        <xdr:cNvSpPr/>
      </xdr:nvSpPr>
      <xdr:spPr>
        <a:xfrm>
          <a:off x="1079500" y="6205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151463</xdr:rowOff>
    </xdr:from>
    <xdr:ext cx="534377"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863111" y="598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26978</xdr:rowOff>
    </xdr:from>
    <xdr:to>
      <xdr:col>24</xdr:col>
      <xdr:colOff>114300</xdr:colOff>
      <xdr:row>35</xdr:row>
      <xdr:rowOff>128578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4584700" y="602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49855</xdr:rowOff>
    </xdr:from>
    <xdr:ext cx="534377" cy="259045"/>
    <xdr:sp macro="" textlink="">
      <xdr:nvSpPr>
        <xdr:cNvPr id="85" name="人件費該当値テキスト">
          <a:extLst>
            <a:ext uri="{FF2B5EF4-FFF2-40B4-BE49-F238E27FC236}">
              <a16:creationId xmlns:a16="http://schemas.microsoft.com/office/drawing/2014/main" id="{00000000-0008-0000-0600-000055000000}"/>
            </a:ext>
          </a:extLst>
        </xdr:cNvPr>
        <xdr:cNvSpPr txBox="1"/>
      </xdr:nvSpPr>
      <xdr:spPr>
        <a:xfrm>
          <a:off x="4686300" y="587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95501</xdr:rowOff>
    </xdr:from>
    <xdr:to>
      <xdr:col>20</xdr:col>
      <xdr:colOff>38100</xdr:colOff>
      <xdr:row>36</xdr:row>
      <xdr:rowOff>25651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3746500" y="6096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16778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3530111" y="6188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35522</xdr:rowOff>
    </xdr:from>
    <xdr:to>
      <xdr:col>15</xdr:col>
      <xdr:colOff>101600</xdr:colOff>
      <xdr:row>36</xdr:row>
      <xdr:rowOff>137122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2857500" y="6207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128249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2641111" y="6300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45109</xdr:rowOff>
    </xdr:from>
    <xdr:to>
      <xdr:col>10</xdr:col>
      <xdr:colOff>165100</xdr:colOff>
      <xdr:row>36</xdr:row>
      <xdr:rowOff>146709</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968500" y="6217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137836</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1752111" y="6310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65011</xdr:rowOff>
    </xdr:from>
    <xdr:to>
      <xdr:col>6</xdr:col>
      <xdr:colOff>38100</xdr:colOff>
      <xdr:row>36</xdr:row>
      <xdr:rowOff>166611</xdr:rowOff>
    </xdr:to>
    <xdr:sp macro="" textlink="">
      <xdr:nvSpPr>
        <xdr:cNvPr id="92" name="楕円 91">
          <a:extLst>
            <a:ext uri="{FF2B5EF4-FFF2-40B4-BE49-F238E27FC236}">
              <a16:creationId xmlns:a16="http://schemas.microsoft.com/office/drawing/2014/main" id="{00000000-0008-0000-0600-00005C000000}"/>
            </a:ext>
          </a:extLst>
        </xdr:cNvPr>
        <xdr:cNvSpPr/>
      </xdr:nvSpPr>
      <xdr:spPr>
        <a:xfrm>
          <a:off x="1079500" y="623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157738</xdr:rowOff>
    </xdr:from>
    <xdr:ext cx="534377" cy="259045"/>
    <xdr:sp macro="" textlink="">
      <xdr:nvSpPr>
        <xdr:cNvPr id="93" name="テキスト ボックス 92">
          <a:extLst>
            <a:ext uri="{FF2B5EF4-FFF2-40B4-BE49-F238E27FC236}">
              <a16:creationId xmlns:a16="http://schemas.microsoft.com/office/drawing/2014/main" id="{00000000-0008-0000-0600-00005D000000}"/>
            </a:ext>
          </a:extLst>
        </xdr:cNvPr>
        <xdr:cNvSpPr txBox="1"/>
      </xdr:nvSpPr>
      <xdr:spPr>
        <a:xfrm>
          <a:off x="863111" y="632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a:extLst>
            <a:ext uri="{FF2B5EF4-FFF2-40B4-BE49-F238E27FC236}">
              <a16:creationId xmlns:a16="http://schemas.microsoft.com/office/drawing/2014/main" id="{00000000-0008-0000-0600-000064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a:extLst>
            <a:ext uri="{FF2B5EF4-FFF2-40B4-BE49-F238E27FC236}">
              <a16:creationId xmlns:a16="http://schemas.microsoft.com/office/drawing/2014/main" id="{00000000-0008-0000-0600-000065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a:extLst>
            <a:ext uri="{FF2B5EF4-FFF2-40B4-BE49-F238E27FC236}">
              <a16:creationId xmlns:a16="http://schemas.microsoft.com/office/drawing/2014/main" id="{00000000-0008-0000-0600-000077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112246</xdr:rowOff>
    </xdr:from>
    <xdr:to>
      <xdr:col>24</xdr:col>
      <xdr:colOff>62865</xdr:colOff>
      <xdr:row>58</xdr:row>
      <xdr:rowOff>26924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4633595" y="8684746"/>
          <a:ext cx="1270" cy="1286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30751</xdr:rowOff>
    </xdr:from>
    <xdr:ext cx="534377" cy="259045"/>
    <xdr:sp macro="" textlink="">
      <xdr:nvSpPr>
        <xdr:cNvPr id="121" name="物件費最小値テキスト">
          <a:extLst>
            <a:ext uri="{FF2B5EF4-FFF2-40B4-BE49-F238E27FC236}">
              <a16:creationId xmlns:a16="http://schemas.microsoft.com/office/drawing/2014/main" id="{00000000-0008-0000-0600-000079000000}"/>
            </a:ext>
          </a:extLst>
        </xdr:cNvPr>
        <xdr:cNvSpPr txBox="1"/>
      </xdr:nvSpPr>
      <xdr:spPr>
        <a:xfrm>
          <a:off x="4686300" y="997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26924</xdr:rowOff>
    </xdr:from>
    <xdr:to>
      <xdr:col>24</xdr:col>
      <xdr:colOff>152400</xdr:colOff>
      <xdr:row>58</xdr:row>
      <xdr:rowOff>26924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9971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58923</xdr:rowOff>
    </xdr:from>
    <xdr:ext cx="599010" cy="259045"/>
    <xdr:sp macro="" textlink="">
      <xdr:nvSpPr>
        <xdr:cNvPr id="123" name="物件費最大値テキスト">
          <a:extLst>
            <a:ext uri="{FF2B5EF4-FFF2-40B4-BE49-F238E27FC236}">
              <a16:creationId xmlns:a16="http://schemas.microsoft.com/office/drawing/2014/main" id="{00000000-0008-0000-0600-00007B000000}"/>
            </a:ext>
          </a:extLst>
        </xdr:cNvPr>
        <xdr:cNvSpPr txBox="1"/>
      </xdr:nvSpPr>
      <xdr:spPr>
        <a:xfrm>
          <a:off x="4686300" y="845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112246</xdr:rowOff>
    </xdr:from>
    <xdr:to>
      <xdr:col>24</xdr:col>
      <xdr:colOff>152400</xdr:colOff>
      <xdr:row>50</xdr:row>
      <xdr:rowOff>112246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4546600" y="8684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128901</xdr:rowOff>
    </xdr:from>
    <xdr:to>
      <xdr:col>24</xdr:col>
      <xdr:colOff>63500</xdr:colOff>
      <xdr:row>57</xdr:row>
      <xdr:rowOff>169799</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3797300" y="9901551"/>
          <a:ext cx="838200" cy="40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113606</xdr:rowOff>
    </xdr:from>
    <xdr:ext cx="534377" cy="259045"/>
    <xdr:sp macro="" textlink="">
      <xdr:nvSpPr>
        <xdr:cNvPr id="126" name="物件費平均値テキスト">
          <a:extLst>
            <a:ext uri="{FF2B5EF4-FFF2-40B4-BE49-F238E27FC236}">
              <a16:creationId xmlns:a16="http://schemas.microsoft.com/office/drawing/2014/main" id="{00000000-0008-0000-0600-00007E000000}"/>
            </a:ext>
          </a:extLst>
        </xdr:cNvPr>
        <xdr:cNvSpPr txBox="1"/>
      </xdr:nvSpPr>
      <xdr:spPr>
        <a:xfrm>
          <a:off x="4686300" y="9371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90729</xdr:rowOff>
    </xdr:from>
    <xdr:to>
      <xdr:col>24</xdr:col>
      <xdr:colOff>114300</xdr:colOff>
      <xdr:row>56</xdr:row>
      <xdr:rowOff>20879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4584700" y="952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169799</xdr:rowOff>
    </xdr:from>
    <xdr:to>
      <xdr:col>19</xdr:col>
      <xdr:colOff>177800</xdr:colOff>
      <xdr:row>58</xdr:row>
      <xdr:rowOff>89136</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2908300" y="9942449"/>
          <a:ext cx="889000" cy="90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149773</xdr:rowOff>
    </xdr:from>
    <xdr:to>
      <xdr:col>20</xdr:col>
      <xdr:colOff>38100</xdr:colOff>
      <xdr:row>56</xdr:row>
      <xdr:rowOff>79923</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3746500" y="957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96450</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530111" y="935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89136</xdr:rowOff>
    </xdr:from>
    <xdr:to>
      <xdr:col>15</xdr:col>
      <xdr:colOff>50800</xdr:colOff>
      <xdr:row>58</xdr:row>
      <xdr:rowOff>103690</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flipV="1">
          <a:off x="2019300" y="10033236"/>
          <a:ext cx="889000" cy="14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10871</xdr:rowOff>
    </xdr:from>
    <xdr:to>
      <xdr:col>15</xdr:col>
      <xdr:colOff>101600</xdr:colOff>
      <xdr:row>56</xdr:row>
      <xdr:rowOff>112471</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2857500" y="961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128998</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641111" y="938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103690</xdr:rowOff>
    </xdr:from>
    <xdr:to>
      <xdr:col>10</xdr:col>
      <xdr:colOff>114300</xdr:colOff>
      <xdr:row>58</xdr:row>
      <xdr:rowOff>124482</xdr:rowOff>
    </xdr:to>
    <xdr:cxnSp macro="">
      <xdr:nvCxnSpPr>
        <xdr:cNvPr id="134" name="直線コネクタ 133">
          <a:extLst>
            <a:ext uri="{FF2B5EF4-FFF2-40B4-BE49-F238E27FC236}">
              <a16:creationId xmlns:a16="http://schemas.microsoft.com/office/drawing/2014/main" id="{00000000-0008-0000-0600-000086000000}"/>
            </a:ext>
          </a:extLst>
        </xdr:cNvPr>
        <xdr:cNvCxnSpPr/>
      </xdr:nvCxnSpPr>
      <xdr:spPr>
        <a:xfrm flipV="1">
          <a:off x="1130300" y="10047790"/>
          <a:ext cx="889000" cy="20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65332</xdr:rowOff>
    </xdr:from>
    <xdr:to>
      <xdr:col>10</xdr:col>
      <xdr:colOff>165100</xdr:colOff>
      <xdr:row>55</xdr:row>
      <xdr:rowOff>166932</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968500" y="949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12009</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752111" y="9270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69752</xdr:rowOff>
    </xdr:from>
    <xdr:to>
      <xdr:col>6</xdr:col>
      <xdr:colOff>38100</xdr:colOff>
      <xdr:row>56</xdr:row>
      <xdr:rowOff>171352</xdr:rowOff>
    </xdr:to>
    <xdr:sp macro="" textlink="">
      <xdr:nvSpPr>
        <xdr:cNvPr id="137" name="フローチャート: 判断 136">
          <a:extLst>
            <a:ext uri="{FF2B5EF4-FFF2-40B4-BE49-F238E27FC236}">
              <a16:creationId xmlns:a16="http://schemas.microsoft.com/office/drawing/2014/main" id="{00000000-0008-0000-0600-000089000000}"/>
            </a:ext>
          </a:extLst>
        </xdr:cNvPr>
        <xdr:cNvSpPr/>
      </xdr:nvSpPr>
      <xdr:spPr>
        <a:xfrm>
          <a:off x="1079500" y="9670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16429</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863111" y="9446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78101</xdr:rowOff>
    </xdr:from>
    <xdr:to>
      <xdr:col>24</xdr:col>
      <xdr:colOff>114300</xdr:colOff>
      <xdr:row>58</xdr:row>
      <xdr:rowOff>8251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4584700" y="9850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164478</xdr:rowOff>
    </xdr:from>
    <xdr:ext cx="534377" cy="259045"/>
    <xdr:sp macro="" textlink="">
      <xdr:nvSpPr>
        <xdr:cNvPr id="145" name="物件費該当値テキスト">
          <a:extLst>
            <a:ext uri="{FF2B5EF4-FFF2-40B4-BE49-F238E27FC236}">
              <a16:creationId xmlns:a16="http://schemas.microsoft.com/office/drawing/2014/main" id="{00000000-0008-0000-0600-000091000000}"/>
            </a:ext>
          </a:extLst>
        </xdr:cNvPr>
        <xdr:cNvSpPr txBox="1"/>
      </xdr:nvSpPr>
      <xdr:spPr>
        <a:xfrm>
          <a:off x="4686300" y="976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118999</xdr:rowOff>
    </xdr:from>
    <xdr:to>
      <xdr:col>20</xdr:col>
      <xdr:colOff>38100</xdr:colOff>
      <xdr:row>58</xdr:row>
      <xdr:rowOff>49149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3746500" y="989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40276</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3530111" y="9984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38336</xdr:rowOff>
    </xdr:from>
    <xdr:to>
      <xdr:col>15</xdr:col>
      <xdr:colOff>101600</xdr:colOff>
      <xdr:row>58</xdr:row>
      <xdr:rowOff>139936</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2857500" y="998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131063</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2641111" y="10075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52890</xdr:rowOff>
    </xdr:from>
    <xdr:to>
      <xdr:col>10</xdr:col>
      <xdr:colOff>165100</xdr:colOff>
      <xdr:row>58</xdr:row>
      <xdr:rowOff>154490</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968500" y="999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145617</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1752111" y="1008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73682</xdr:rowOff>
    </xdr:from>
    <xdr:to>
      <xdr:col>6</xdr:col>
      <xdr:colOff>38100</xdr:colOff>
      <xdr:row>59</xdr:row>
      <xdr:rowOff>3832</xdr:rowOff>
    </xdr:to>
    <xdr:sp macro="" textlink="">
      <xdr:nvSpPr>
        <xdr:cNvPr id="152" name="楕円 151">
          <a:extLst>
            <a:ext uri="{FF2B5EF4-FFF2-40B4-BE49-F238E27FC236}">
              <a16:creationId xmlns:a16="http://schemas.microsoft.com/office/drawing/2014/main" id="{00000000-0008-0000-0600-000098000000}"/>
            </a:ext>
          </a:extLst>
        </xdr:cNvPr>
        <xdr:cNvSpPr/>
      </xdr:nvSpPr>
      <xdr:spPr>
        <a:xfrm>
          <a:off x="1079500" y="1001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166409</xdr:rowOff>
    </xdr:from>
    <xdr:ext cx="534377"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863111" y="1011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a:extLst>
            <a:ext uri="{FF2B5EF4-FFF2-40B4-BE49-F238E27FC236}">
              <a16:creationId xmlns:a16="http://schemas.microsoft.com/office/drawing/2014/main" id="{00000000-0008-0000-0600-0000A0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a:extLst>
            <a:ext uri="{FF2B5EF4-FFF2-40B4-BE49-F238E27FC236}">
              <a16:creationId xmlns:a16="http://schemas.microsoft.com/office/drawing/2014/main" id="{00000000-0008-0000-0600-0000A1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125778</xdr:rowOff>
    </xdr:from>
    <xdr:to>
      <xdr:col>24</xdr:col>
      <xdr:colOff>62865</xdr:colOff>
      <xdr:row>78</xdr:row>
      <xdr:rowOff>129344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127278"/>
          <a:ext cx="1270" cy="1375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133171</xdr:rowOff>
    </xdr:from>
    <xdr:ext cx="378565"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06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129344</xdr:rowOff>
    </xdr:from>
    <xdr:to>
      <xdr:col>24</xdr:col>
      <xdr:colOff>152400</xdr:colOff>
      <xdr:row>78</xdr:row>
      <xdr:rowOff>129344</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02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72455</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190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125778</xdr:rowOff>
    </xdr:from>
    <xdr:to>
      <xdr:col>24</xdr:col>
      <xdr:colOff>152400</xdr:colOff>
      <xdr:row>70</xdr:row>
      <xdr:rowOff>125778</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12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24760</xdr:rowOff>
    </xdr:from>
    <xdr:to>
      <xdr:col>24</xdr:col>
      <xdr:colOff>63500</xdr:colOff>
      <xdr:row>78</xdr:row>
      <xdr:rowOff>35344</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3797300" y="13397860"/>
          <a:ext cx="838200" cy="1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86448</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1166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63571</xdr:rowOff>
    </xdr:from>
    <xdr:to>
      <xdr:col>24</xdr:col>
      <xdr:colOff>114300</xdr:colOff>
      <xdr:row>77</xdr:row>
      <xdr:rowOff>165171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265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30131</xdr:rowOff>
    </xdr:from>
    <xdr:to>
      <xdr:col>19</xdr:col>
      <xdr:colOff>177800</xdr:colOff>
      <xdr:row>78</xdr:row>
      <xdr:rowOff>35344</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908300" y="13403231"/>
          <a:ext cx="889000" cy="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76716</xdr:rowOff>
    </xdr:from>
    <xdr:to>
      <xdr:col>20</xdr:col>
      <xdr:colOff>38100</xdr:colOff>
      <xdr:row>78</xdr:row>
      <xdr:rowOff>6866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27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23393</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305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30131</xdr:rowOff>
    </xdr:from>
    <xdr:to>
      <xdr:col>15</xdr:col>
      <xdr:colOff>50800</xdr:colOff>
      <xdr:row>78</xdr:row>
      <xdr:rowOff>36235</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2019300" y="13403231"/>
          <a:ext cx="889000" cy="6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113178</xdr:rowOff>
    </xdr:from>
    <xdr:to>
      <xdr:col>15</xdr:col>
      <xdr:colOff>101600</xdr:colOff>
      <xdr:row>78</xdr:row>
      <xdr:rowOff>43328</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3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59855</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309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36235</xdr:rowOff>
    </xdr:from>
    <xdr:to>
      <xdr:col>10</xdr:col>
      <xdr:colOff>114300</xdr:colOff>
      <xdr:row>78</xdr:row>
      <xdr:rowOff>40785</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flipV="1">
          <a:off x="1130300" y="13409335"/>
          <a:ext cx="889000" cy="4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119555</xdr:rowOff>
    </xdr:from>
    <xdr:to>
      <xdr:col>10</xdr:col>
      <xdr:colOff>165100</xdr:colOff>
      <xdr:row>78</xdr:row>
      <xdr:rowOff>49705</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321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66232</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3096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117177</xdr:rowOff>
    </xdr:from>
    <xdr:to>
      <xdr:col>6</xdr:col>
      <xdr:colOff>38100</xdr:colOff>
      <xdr:row>78</xdr:row>
      <xdr:rowOff>47327</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31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63854</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3094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145410</xdr:rowOff>
    </xdr:from>
    <xdr:to>
      <xdr:col>24</xdr:col>
      <xdr:colOff>114300</xdr:colOff>
      <xdr:row>78</xdr:row>
      <xdr:rowOff>75560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34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60337</xdr:rowOff>
    </xdr:from>
    <xdr:ext cx="469744"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261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155994</xdr:rowOff>
    </xdr:from>
    <xdr:to>
      <xdr:col>20</xdr:col>
      <xdr:colOff>38100</xdr:colOff>
      <xdr:row>78</xdr:row>
      <xdr:rowOff>86144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357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77271</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62428" y="13450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150781</xdr:rowOff>
    </xdr:from>
    <xdr:to>
      <xdr:col>15</xdr:col>
      <xdr:colOff>101600</xdr:colOff>
      <xdr:row>78</xdr:row>
      <xdr:rowOff>80931</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352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72058</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8" y="13445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156885</xdr:rowOff>
    </xdr:from>
    <xdr:to>
      <xdr:col>10</xdr:col>
      <xdr:colOff>165100</xdr:colOff>
      <xdr:row>78</xdr:row>
      <xdr:rowOff>87035</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35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78162</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8" y="13451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161435</xdr:rowOff>
    </xdr:from>
    <xdr:to>
      <xdr:col>6</xdr:col>
      <xdr:colOff>38100</xdr:colOff>
      <xdr:row>78</xdr:row>
      <xdr:rowOff>91585</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36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82712</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95428" y="13455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a:extLst>
            <a:ext uri="{FF2B5EF4-FFF2-40B4-BE49-F238E27FC236}">
              <a16:creationId xmlns:a16="http://schemas.microsoft.com/office/drawing/2014/main" id="{00000000-0008-0000-06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158369</xdr:rowOff>
    </xdr:from>
    <xdr:to>
      <xdr:col>24</xdr:col>
      <xdr:colOff>62865</xdr:colOff>
      <xdr:row>99</xdr:row>
      <xdr:rowOff>4848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4633595" y="15588869"/>
          <a:ext cx="1270" cy="1389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8675</xdr:rowOff>
    </xdr:from>
    <xdr:ext cx="534377" cy="259045"/>
    <xdr:sp macro="" textlink="">
      <xdr:nvSpPr>
        <xdr:cNvPr id="236" name="扶助費最小値テキスト">
          <a:extLst>
            <a:ext uri="{FF2B5EF4-FFF2-40B4-BE49-F238E27FC236}">
              <a16:creationId xmlns:a16="http://schemas.microsoft.com/office/drawing/2014/main" id="{00000000-0008-0000-0600-0000EC000000}"/>
            </a:ext>
          </a:extLst>
        </xdr:cNvPr>
        <xdr:cNvSpPr txBox="1"/>
      </xdr:nvSpPr>
      <xdr:spPr>
        <a:xfrm>
          <a:off x="4686300" y="16982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4848</xdr:rowOff>
    </xdr:from>
    <xdr:to>
      <xdr:col>24</xdr:col>
      <xdr:colOff>152400</xdr:colOff>
      <xdr:row>99</xdr:row>
      <xdr:rowOff>4848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697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105046</xdr:rowOff>
    </xdr:from>
    <xdr:ext cx="599010" cy="259045"/>
    <xdr:sp macro="" textlink="">
      <xdr:nvSpPr>
        <xdr:cNvPr id="238" name="扶助費最大値テキスト">
          <a:extLst>
            <a:ext uri="{FF2B5EF4-FFF2-40B4-BE49-F238E27FC236}">
              <a16:creationId xmlns:a16="http://schemas.microsoft.com/office/drawing/2014/main" id="{00000000-0008-0000-0600-0000EE000000}"/>
            </a:ext>
          </a:extLst>
        </xdr:cNvPr>
        <xdr:cNvSpPr txBox="1"/>
      </xdr:nvSpPr>
      <xdr:spPr>
        <a:xfrm>
          <a:off x="4686300" y="15364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158369</xdr:rowOff>
    </xdr:from>
    <xdr:to>
      <xdr:col>24</xdr:col>
      <xdr:colOff>152400</xdr:colOff>
      <xdr:row>90</xdr:row>
      <xdr:rowOff>158369</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4546600" y="15588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103352</xdr:rowOff>
    </xdr:from>
    <xdr:to>
      <xdr:col>24</xdr:col>
      <xdr:colOff>63500</xdr:colOff>
      <xdr:row>97</xdr:row>
      <xdr:rowOff>133342</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3797300" y="16562552"/>
          <a:ext cx="838200" cy="20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42011</xdr:rowOff>
    </xdr:from>
    <xdr:ext cx="534377" cy="259045"/>
    <xdr:sp macro="" textlink="">
      <xdr:nvSpPr>
        <xdr:cNvPr id="241" name="扶助費平均値テキスト">
          <a:extLst>
            <a:ext uri="{FF2B5EF4-FFF2-40B4-BE49-F238E27FC236}">
              <a16:creationId xmlns:a16="http://schemas.microsoft.com/office/drawing/2014/main" id="{00000000-0008-0000-0600-0000F1000000}"/>
            </a:ext>
          </a:extLst>
        </xdr:cNvPr>
        <xdr:cNvSpPr txBox="1"/>
      </xdr:nvSpPr>
      <xdr:spPr>
        <a:xfrm>
          <a:off x="4686300" y="16158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19134</xdr:rowOff>
    </xdr:from>
    <xdr:to>
      <xdr:col>24</xdr:col>
      <xdr:colOff>114300</xdr:colOff>
      <xdr:row>95</xdr:row>
      <xdr:rowOff>120734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4584700" y="1630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133342</xdr:rowOff>
    </xdr:from>
    <xdr:to>
      <xdr:col>19</xdr:col>
      <xdr:colOff>177800</xdr:colOff>
      <xdr:row>97</xdr:row>
      <xdr:rowOff>167512</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908300" y="16763992"/>
          <a:ext cx="889000" cy="34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104380</xdr:rowOff>
    </xdr:from>
    <xdr:to>
      <xdr:col>20</xdr:col>
      <xdr:colOff>38100</xdr:colOff>
      <xdr:row>97</xdr:row>
      <xdr:rowOff>34530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3746500" y="1656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51057</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530111" y="1633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167512</xdr:rowOff>
    </xdr:from>
    <xdr:to>
      <xdr:col>15</xdr:col>
      <xdr:colOff>50800</xdr:colOff>
      <xdr:row>98</xdr:row>
      <xdr:rowOff>9027</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2019300" y="16798162"/>
          <a:ext cx="889000" cy="12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101614</xdr:rowOff>
    </xdr:from>
    <xdr:to>
      <xdr:col>15</xdr:col>
      <xdr:colOff>101600</xdr:colOff>
      <xdr:row>97</xdr:row>
      <xdr:rowOff>31764</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2857500" y="1656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48291</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641111" y="1633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8799</xdr:rowOff>
    </xdr:from>
    <xdr:to>
      <xdr:col>10</xdr:col>
      <xdr:colOff>114300</xdr:colOff>
      <xdr:row>98</xdr:row>
      <xdr:rowOff>9027</xdr:rowOff>
    </xdr:to>
    <xdr:cxnSp macro="">
      <xdr:nvCxnSpPr>
        <xdr:cNvPr id="249" name="直線コネクタ 248">
          <a:extLst>
            <a:ext uri="{FF2B5EF4-FFF2-40B4-BE49-F238E27FC236}">
              <a16:creationId xmlns:a16="http://schemas.microsoft.com/office/drawing/2014/main" id="{00000000-0008-0000-0600-0000F9000000}"/>
            </a:ext>
          </a:extLst>
        </xdr:cNvPr>
        <xdr:cNvCxnSpPr/>
      </xdr:nvCxnSpPr>
      <xdr:spPr>
        <a:xfrm>
          <a:off x="1130300" y="16810899"/>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130603</xdr:rowOff>
    </xdr:from>
    <xdr:to>
      <xdr:col>10</xdr:col>
      <xdr:colOff>165100</xdr:colOff>
      <xdr:row>97</xdr:row>
      <xdr:rowOff>60753</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968500" y="165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77280</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52111" y="1636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137951</xdr:rowOff>
    </xdr:from>
    <xdr:to>
      <xdr:col>6</xdr:col>
      <xdr:colOff>38100</xdr:colOff>
      <xdr:row>97</xdr:row>
      <xdr:rowOff>68101</xdr:rowOff>
    </xdr:to>
    <xdr:sp macro="" textlink="">
      <xdr:nvSpPr>
        <xdr:cNvPr id="252" name="フローチャート: 判断 251">
          <a:extLst>
            <a:ext uri="{FF2B5EF4-FFF2-40B4-BE49-F238E27FC236}">
              <a16:creationId xmlns:a16="http://schemas.microsoft.com/office/drawing/2014/main" id="{00000000-0008-0000-0600-0000FC000000}"/>
            </a:ext>
          </a:extLst>
        </xdr:cNvPr>
        <xdr:cNvSpPr/>
      </xdr:nvSpPr>
      <xdr:spPr>
        <a:xfrm>
          <a:off x="1079500" y="1659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84628</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63111" y="16372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52552</xdr:rowOff>
    </xdr:from>
    <xdr:to>
      <xdr:col>24</xdr:col>
      <xdr:colOff>114300</xdr:colOff>
      <xdr:row>96</xdr:row>
      <xdr:rowOff>154152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4584700" y="16511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30979</xdr:rowOff>
    </xdr:from>
    <xdr:ext cx="534377" cy="259045"/>
    <xdr:sp macro="" textlink="">
      <xdr:nvSpPr>
        <xdr:cNvPr id="260" name="扶助費該当値テキスト">
          <a:extLst>
            <a:ext uri="{FF2B5EF4-FFF2-40B4-BE49-F238E27FC236}">
              <a16:creationId xmlns:a16="http://schemas.microsoft.com/office/drawing/2014/main" id="{00000000-0008-0000-0600-000004010000}"/>
            </a:ext>
          </a:extLst>
        </xdr:cNvPr>
        <xdr:cNvSpPr txBox="1"/>
      </xdr:nvSpPr>
      <xdr:spPr>
        <a:xfrm>
          <a:off x="4686300" y="16490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82542</xdr:rowOff>
    </xdr:from>
    <xdr:to>
      <xdr:col>20</xdr:col>
      <xdr:colOff>38100</xdr:colOff>
      <xdr:row>98</xdr:row>
      <xdr:rowOff>12692</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3746500" y="1671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3819</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3530111" y="16805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116712</xdr:rowOff>
    </xdr:from>
    <xdr:to>
      <xdr:col>15</xdr:col>
      <xdr:colOff>101600</xdr:colOff>
      <xdr:row>98</xdr:row>
      <xdr:rowOff>46862</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2857500" y="1674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37989</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2641111" y="1684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129677</xdr:rowOff>
    </xdr:from>
    <xdr:to>
      <xdr:col>10</xdr:col>
      <xdr:colOff>165100</xdr:colOff>
      <xdr:row>98</xdr:row>
      <xdr:rowOff>59827</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968500" y="1676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50954</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1752111" y="1685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129449</xdr:rowOff>
    </xdr:from>
    <xdr:to>
      <xdr:col>6</xdr:col>
      <xdr:colOff>38100</xdr:colOff>
      <xdr:row>98</xdr:row>
      <xdr:rowOff>59599</xdr:rowOff>
    </xdr:to>
    <xdr:sp macro="" textlink="">
      <xdr:nvSpPr>
        <xdr:cNvPr id="267" name="楕円 266">
          <a:extLst>
            <a:ext uri="{FF2B5EF4-FFF2-40B4-BE49-F238E27FC236}">
              <a16:creationId xmlns:a16="http://schemas.microsoft.com/office/drawing/2014/main" id="{00000000-0008-0000-0600-00000B010000}"/>
            </a:ext>
          </a:extLst>
        </xdr:cNvPr>
        <xdr:cNvSpPr/>
      </xdr:nvSpPr>
      <xdr:spPr>
        <a:xfrm>
          <a:off x="1079500" y="16760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50726</xdr:rowOff>
    </xdr:from>
    <xdr:ext cx="534377"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863111" y="16852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82267</xdr:rowOff>
    </xdr:from>
    <xdr:to>
      <xdr:col>54</xdr:col>
      <xdr:colOff>189865</xdr:colOff>
      <xdr:row>37</xdr:row>
      <xdr:rowOff>159890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397217"/>
          <a:ext cx="1270" cy="1106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163717</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507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159890</xdr:rowOff>
    </xdr:from>
    <xdr:to>
      <xdr:col>55</xdr:col>
      <xdr:colOff>88900</xdr:colOff>
      <xdr:row>37</xdr:row>
      <xdr:rowOff>159890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50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28944</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172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82267</xdr:rowOff>
    </xdr:from>
    <xdr:to>
      <xdr:col>55</xdr:col>
      <xdr:colOff>88900</xdr:colOff>
      <xdr:row>31</xdr:row>
      <xdr:rowOff>82267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397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69488</xdr:rowOff>
    </xdr:from>
    <xdr:to>
      <xdr:col>55</xdr:col>
      <xdr:colOff>0</xdr:colOff>
      <xdr:row>37</xdr:row>
      <xdr:rowOff>60577</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5898788"/>
          <a:ext cx="838200" cy="505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57466</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0582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34589</xdr:rowOff>
    </xdr:from>
    <xdr:to>
      <xdr:col>55</xdr:col>
      <xdr:colOff>50800</xdr:colOff>
      <xdr:row>36</xdr:row>
      <xdr:rowOff>136189</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20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69488</xdr:rowOff>
    </xdr:from>
    <xdr:to>
      <xdr:col>50</xdr:col>
      <xdr:colOff>114300</xdr:colOff>
      <xdr:row>37</xdr:row>
      <xdr:rowOff>96431</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5898788"/>
          <a:ext cx="889000" cy="54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75673</xdr:rowOff>
    </xdr:from>
    <xdr:to>
      <xdr:col>50</xdr:col>
      <xdr:colOff>165100</xdr:colOff>
      <xdr:row>34</xdr:row>
      <xdr:rowOff>5823</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57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22350</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39795" y="5508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96431</xdr:rowOff>
    </xdr:from>
    <xdr:to>
      <xdr:col>45</xdr:col>
      <xdr:colOff>177800</xdr:colOff>
      <xdr:row>37</xdr:row>
      <xdr:rowOff>116090</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6440081"/>
          <a:ext cx="889000" cy="1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111111</xdr:rowOff>
    </xdr:from>
    <xdr:to>
      <xdr:col>46</xdr:col>
      <xdr:colOff>38100</xdr:colOff>
      <xdr:row>37</xdr:row>
      <xdr:rowOff>41261</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2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57788</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05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116090</xdr:rowOff>
    </xdr:from>
    <xdr:to>
      <xdr:col>41</xdr:col>
      <xdr:colOff>50800</xdr:colOff>
      <xdr:row>37</xdr:row>
      <xdr:rowOff>120758</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6459740"/>
          <a:ext cx="889000" cy="4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112839</xdr:rowOff>
    </xdr:from>
    <xdr:to>
      <xdr:col>41</xdr:col>
      <xdr:colOff>101600</xdr:colOff>
      <xdr:row>37</xdr:row>
      <xdr:rowOff>42989</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28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59516</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06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141295</xdr:rowOff>
    </xdr:from>
    <xdr:to>
      <xdr:col>36</xdr:col>
      <xdr:colOff>165100</xdr:colOff>
      <xdr:row>37</xdr:row>
      <xdr:rowOff>71445</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313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87972</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088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9777</xdr:rowOff>
    </xdr:from>
    <xdr:to>
      <xdr:col>55</xdr:col>
      <xdr:colOff>50800</xdr:colOff>
      <xdr:row>37</xdr:row>
      <xdr:rowOff>111377</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353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96154</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26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18688</xdr:rowOff>
    </xdr:from>
    <xdr:to>
      <xdr:col>50</xdr:col>
      <xdr:colOff>165100</xdr:colOff>
      <xdr:row>34</xdr:row>
      <xdr:rowOff>120288</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584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111415</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795" y="5940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45631</xdr:rowOff>
    </xdr:from>
    <xdr:to>
      <xdr:col>46</xdr:col>
      <xdr:colOff>38100</xdr:colOff>
      <xdr:row>37</xdr:row>
      <xdr:rowOff>147231</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389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138358</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482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65290</xdr:rowOff>
    </xdr:from>
    <xdr:to>
      <xdr:col>41</xdr:col>
      <xdr:colOff>101600</xdr:colOff>
      <xdr:row>37</xdr:row>
      <xdr:rowOff>166891</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40894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158017</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501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69958</xdr:rowOff>
    </xdr:from>
    <xdr:to>
      <xdr:col>36</xdr:col>
      <xdr:colOff>165100</xdr:colOff>
      <xdr:row>38</xdr:row>
      <xdr:rowOff>109</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4136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162686</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506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25374</xdr:rowOff>
    </xdr:from>
    <xdr:to>
      <xdr:col>54</xdr:col>
      <xdr:colOff>189865</xdr:colOff>
      <xdr:row>58</xdr:row>
      <xdr:rowOff>159307</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769324"/>
          <a:ext cx="1270" cy="1334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163134</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10107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159307</xdr:rowOff>
    </xdr:from>
    <xdr:to>
      <xdr:col>55</xdr:col>
      <xdr:colOff>88900</xdr:colOff>
      <xdr:row>58</xdr:row>
      <xdr:rowOff>159307</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10103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143501</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544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25374</xdr:rowOff>
    </xdr:from>
    <xdr:to>
      <xdr:col>55</xdr:col>
      <xdr:colOff>88900</xdr:colOff>
      <xdr:row>51</xdr:row>
      <xdr:rowOff>25374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769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57831</xdr:rowOff>
    </xdr:from>
    <xdr:to>
      <xdr:col>55</xdr:col>
      <xdr:colOff>0</xdr:colOff>
      <xdr:row>58</xdr:row>
      <xdr:rowOff>86387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9639300" y="10001931"/>
          <a:ext cx="838200" cy="28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68294</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669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45417</xdr:rowOff>
    </xdr:from>
    <xdr:to>
      <xdr:col>55</xdr:col>
      <xdr:colOff>50800</xdr:colOff>
      <xdr:row>57</xdr:row>
      <xdr:rowOff>147017</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81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57831</xdr:rowOff>
    </xdr:from>
    <xdr:to>
      <xdr:col>50</xdr:col>
      <xdr:colOff>114300</xdr:colOff>
      <xdr:row>58</xdr:row>
      <xdr:rowOff>115004</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8750300" y="10001931"/>
          <a:ext cx="889000" cy="57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141295</xdr:rowOff>
    </xdr:from>
    <xdr:to>
      <xdr:col>50</xdr:col>
      <xdr:colOff>165100</xdr:colOff>
      <xdr:row>57</xdr:row>
      <xdr:rowOff>71445</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74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87972</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517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115004</xdr:rowOff>
    </xdr:from>
    <xdr:to>
      <xdr:col>45</xdr:col>
      <xdr:colOff>177800</xdr:colOff>
      <xdr:row>58</xdr:row>
      <xdr:rowOff>128110</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7861300" y="10059104"/>
          <a:ext cx="889000" cy="13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3312</xdr:rowOff>
    </xdr:from>
    <xdr:to>
      <xdr:col>46</xdr:col>
      <xdr:colOff>38100</xdr:colOff>
      <xdr:row>57</xdr:row>
      <xdr:rowOff>104912</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7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121439</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551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100842</xdr:rowOff>
    </xdr:from>
    <xdr:to>
      <xdr:col>41</xdr:col>
      <xdr:colOff>50800</xdr:colOff>
      <xdr:row>58</xdr:row>
      <xdr:rowOff>128110</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6972300" y="10044942"/>
          <a:ext cx="889000" cy="27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56610</xdr:rowOff>
    </xdr:from>
    <xdr:to>
      <xdr:col>41</xdr:col>
      <xdr:colOff>101600</xdr:colOff>
      <xdr:row>57</xdr:row>
      <xdr:rowOff>158210</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8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3287</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60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79973</xdr:rowOff>
    </xdr:from>
    <xdr:to>
      <xdr:col>36</xdr:col>
      <xdr:colOff>165100</xdr:colOff>
      <xdr:row>58</xdr:row>
      <xdr:rowOff>10123</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85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26650</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62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35587</xdr:rowOff>
    </xdr:from>
    <xdr:to>
      <xdr:col>55</xdr:col>
      <xdr:colOff>50800</xdr:colOff>
      <xdr:row>58</xdr:row>
      <xdr:rowOff>137187</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979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121964</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89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7031</xdr:rowOff>
    </xdr:from>
    <xdr:to>
      <xdr:col>50</xdr:col>
      <xdr:colOff>165100</xdr:colOff>
      <xdr:row>58</xdr:row>
      <xdr:rowOff>108631</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951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99758</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10043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64204</xdr:rowOff>
    </xdr:from>
    <xdr:to>
      <xdr:col>46</xdr:col>
      <xdr:colOff>38100</xdr:colOff>
      <xdr:row>58</xdr:row>
      <xdr:rowOff>165804</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1000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156931</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10101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77310</xdr:rowOff>
    </xdr:from>
    <xdr:to>
      <xdr:col>41</xdr:col>
      <xdr:colOff>101600</xdr:colOff>
      <xdr:row>59</xdr:row>
      <xdr:rowOff>7460</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1002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170037</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1011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50042</xdr:rowOff>
    </xdr:from>
    <xdr:to>
      <xdr:col>36</xdr:col>
      <xdr:colOff>165100</xdr:colOff>
      <xdr:row>58</xdr:row>
      <xdr:rowOff>151642</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99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142769</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1008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85499</xdr:rowOff>
    </xdr:from>
    <xdr:to>
      <xdr:col>54</xdr:col>
      <xdr:colOff>189865</xdr:colOff>
      <xdr:row>78</xdr:row>
      <xdr:rowOff>139700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086999"/>
          <a:ext cx="1270" cy="1425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32176</xdr:rowOff>
    </xdr:from>
    <xdr:ext cx="599010"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862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85499</xdr:rowOff>
    </xdr:from>
    <xdr:to>
      <xdr:col>55</xdr:col>
      <xdr:colOff>88900</xdr:colOff>
      <xdr:row>70</xdr:row>
      <xdr:rowOff>85499</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086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115052</xdr:rowOff>
    </xdr:from>
    <xdr:to>
      <xdr:col>55</xdr:col>
      <xdr:colOff>0</xdr:colOff>
      <xdr:row>78</xdr:row>
      <xdr:rowOff>124718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9639300" y="13488152"/>
          <a:ext cx="838200" cy="9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28987</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2306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6110</xdr:rowOff>
    </xdr:from>
    <xdr:to>
      <xdr:col>55</xdr:col>
      <xdr:colOff>50800</xdr:colOff>
      <xdr:row>78</xdr:row>
      <xdr:rowOff>107710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37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115052</xdr:rowOff>
    </xdr:from>
    <xdr:to>
      <xdr:col>50</xdr:col>
      <xdr:colOff>114300</xdr:colOff>
      <xdr:row>78</xdr:row>
      <xdr:rowOff>129710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8750300" y="13488152"/>
          <a:ext cx="889000" cy="14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123729</xdr:rowOff>
    </xdr:from>
    <xdr:to>
      <xdr:col>50</xdr:col>
      <xdr:colOff>165100</xdr:colOff>
      <xdr:row>78</xdr:row>
      <xdr:rowOff>53879</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32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70406</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10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129710</xdr:rowOff>
    </xdr:from>
    <xdr:to>
      <xdr:col>45</xdr:col>
      <xdr:colOff>177800</xdr:colOff>
      <xdr:row>78</xdr:row>
      <xdr:rowOff>132376</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7861300" y="13502810"/>
          <a:ext cx="889000" cy="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119455</xdr:rowOff>
    </xdr:from>
    <xdr:to>
      <xdr:col>46</xdr:col>
      <xdr:colOff>38100</xdr:colOff>
      <xdr:row>78</xdr:row>
      <xdr:rowOff>49605</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321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66132</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09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132376</xdr:rowOff>
    </xdr:from>
    <xdr:to>
      <xdr:col>41</xdr:col>
      <xdr:colOff>50800</xdr:colOff>
      <xdr:row>78</xdr:row>
      <xdr:rowOff>138429</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6972300" y="13505476"/>
          <a:ext cx="889000" cy="6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161741</xdr:rowOff>
    </xdr:from>
    <xdr:to>
      <xdr:col>41</xdr:col>
      <xdr:colOff>101600</xdr:colOff>
      <xdr:row>78</xdr:row>
      <xdr:rowOff>91891</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363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108418</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138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170464</xdr:rowOff>
    </xdr:from>
    <xdr:to>
      <xdr:col>36</xdr:col>
      <xdr:colOff>165100</xdr:colOff>
      <xdr:row>78</xdr:row>
      <xdr:rowOff>100614</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37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117141</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14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73918</xdr:rowOff>
    </xdr:from>
    <xdr:to>
      <xdr:col>55</xdr:col>
      <xdr:colOff>50800</xdr:colOff>
      <xdr:row>79</xdr:row>
      <xdr:rowOff>4068</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447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160295</xdr:rowOff>
    </xdr:from>
    <xdr:ext cx="469744"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361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64252</xdr:rowOff>
    </xdr:from>
    <xdr:to>
      <xdr:col>50</xdr:col>
      <xdr:colOff>165100</xdr:colOff>
      <xdr:row>78</xdr:row>
      <xdr:rowOff>165852</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437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156979</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04428" y="13530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78910</xdr:rowOff>
    </xdr:from>
    <xdr:to>
      <xdr:col>46</xdr:col>
      <xdr:colOff>38100</xdr:colOff>
      <xdr:row>79</xdr:row>
      <xdr:rowOff>9060</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45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187</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515428" y="13544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81576</xdr:rowOff>
    </xdr:from>
    <xdr:to>
      <xdr:col>41</xdr:col>
      <xdr:colOff>101600</xdr:colOff>
      <xdr:row>79</xdr:row>
      <xdr:rowOff>11726</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45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2853</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626428" y="13547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87629</xdr:rowOff>
    </xdr:from>
    <xdr:to>
      <xdr:col>36</xdr:col>
      <xdr:colOff>165100</xdr:colOff>
      <xdr:row>79</xdr:row>
      <xdr:rowOff>17779</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460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8906</xdr:rowOff>
    </xdr:from>
    <xdr:ext cx="378565"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83017" y="135534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91063</xdr:rowOff>
    </xdr:from>
    <xdr:to>
      <xdr:col>54</xdr:col>
      <xdr:colOff>189865</xdr:colOff>
      <xdr:row>98</xdr:row>
      <xdr:rowOff>90985</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521563"/>
          <a:ext cx="1270" cy="1371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94812</xdr:rowOff>
    </xdr:from>
    <xdr:ext cx="534377"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89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90985</xdr:rowOff>
    </xdr:from>
    <xdr:to>
      <xdr:col>55</xdr:col>
      <xdr:colOff>88900</xdr:colOff>
      <xdr:row>98</xdr:row>
      <xdr:rowOff>90985</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893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37740</xdr:rowOff>
    </xdr:from>
    <xdr:ext cx="599010"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296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91063</xdr:rowOff>
    </xdr:from>
    <xdr:to>
      <xdr:col>55</xdr:col>
      <xdr:colOff>88900</xdr:colOff>
      <xdr:row>90</xdr:row>
      <xdr:rowOff>91063</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52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16618</xdr:rowOff>
    </xdr:from>
    <xdr:to>
      <xdr:col>55</xdr:col>
      <xdr:colOff>0</xdr:colOff>
      <xdr:row>98</xdr:row>
      <xdr:rowOff>29932</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9639300" y="16818718"/>
          <a:ext cx="838200" cy="1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67132</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5263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44255</xdr:rowOff>
    </xdr:from>
    <xdr:to>
      <xdr:col>55</xdr:col>
      <xdr:colOff>50800</xdr:colOff>
      <xdr:row>97</xdr:row>
      <xdr:rowOff>145855</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674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16618</xdr:rowOff>
    </xdr:from>
    <xdr:to>
      <xdr:col>50</xdr:col>
      <xdr:colOff>114300</xdr:colOff>
      <xdr:row>98</xdr:row>
      <xdr:rowOff>47163</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8750300" y="16818718"/>
          <a:ext cx="889000" cy="30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12164</xdr:rowOff>
    </xdr:from>
    <xdr:to>
      <xdr:col>50</xdr:col>
      <xdr:colOff>165100</xdr:colOff>
      <xdr:row>97</xdr:row>
      <xdr:rowOff>113764</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64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130291</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418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47163</xdr:rowOff>
    </xdr:from>
    <xdr:to>
      <xdr:col>45</xdr:col>
      <xdr:colOff>177800</xdr:colOff>
      <xdr:row>98</xdr:row>
      <xdr:rowOff>58488</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7861300" y="16849263"/>
          <a:ext cx="889000" cy="11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52805</xdr:rowOff>
    </xdr:from>
    <xdr:to>
      <xdr:col>46</xdr:col>
      <xdr:colOff>38100</xdr:colOff>
      <xdr:row>97</xdr:row>
      <xdr:rowOff>154405</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68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170932</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45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30708</xdr:rowOff>
    </xdr:from>
    <xdr:to>
      <xdr:col>41</xdr:col>
      <xdr:colOff>50800</xdr:colOff>
      <xdr:row>98</xdr:row>
      <xdr:rowOff>58488</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6972300" y="16832808"/>
          <a:ext cx="889000" cy="2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88461</xdr:rowOff>
    </xdr:from>
    <xdr:to>
      <xdr:col>41</xdr:col>
      <xdr:colOff>101600</xdr:colOff>
      <xdr:row>98</xdr:row>
      <xdr:rowOff>18611</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71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35138</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49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90016</xdr:rowOff>
    </xdr:from>
    <xdr:to>
      <xdr:col>36</xdr:col>
      <xdr:colOff>165100</xdr:colOff>
      <xdr:row>98</xdr:row>
      <xdr:rowOff>20166</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72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36693</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49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150582</xdr:rowOff>
    </xdr:from>
    <xdr:to>
      <xdr:col>55</xdr:col>
      <xdr:colOff>50800</xdr:colOff>
      <xdr:row>98</xdr:row>
      <xdr:rowOff>80732</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78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65509</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69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137268</xdr:rowOff>
    </xdr:from>
    <xdr:to>
      <xdr:col>50</xdr:col>
      <xdr:colOff>165100</xdr:colOff>
      <xdr:row>98</xdr:row>
      <xdr:rowOff>67418</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76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58545</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86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167813</xdr:rowOff>
    </xdr:from>
    <xdr:to>
      <xdr:col>46</xdr:col>
      <xdr:colOff>38100</xdr:colOff>
      <xdr:row>98</xdr:row>
      <xdr:rowOff>97963</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79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89090</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891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7688</xdr:rowOff>
    </xdr:from>
    <xdr:to>
      <xdr:col>41</xdr:col>
      <xdr:colOff>101600</xdr:colOff>
      <xdr:row>98</xdr:row>
      <xdr:rowOff>109288</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809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100415</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90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151358</xdr:rowOff>
    </xdr:from>
    <xdr:to>
      <xdr:col>36</xdr:col>
      <xdr:colOff>165100</xdr:colOff>
      <xdr:row>98</xdr:row>
      <xdr:rowOff>81508</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78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72635</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874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130194</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445144"/>
          <a:ext cx="1269" cy="1285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85750</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72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76871</xdr:rowOff>
    </xdr:from>
    <xdr:ext cx="599010"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220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130194</xdr:rowOff>
    </xdr:from>
    <xdr:to>
      <xdr:col>86</xdr:col>
      <xdr:colOff>25400</xdr:colOff>
      <xdr:row>31</xdr:row>
      <xdr:rowOff>130194</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445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3200</xdr:rowOff>
    </xdr:from>
    <xdr:ext cx="469744"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518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151773</xdr:rowOff>
    </xdr:from>
    <xdr:to>
      <xdr:col>85</xdr:col>
      <xdr:colOff>177800</xdr:colOff>
      <xdr:row>39</xdr:row>
      <xdr:rowOff>81923</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66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43921</xdr:rowOff>
    </xdr:from>
    <xdr:to>
      <xdr:col>81</xdr:col>
      <xdr:colOff>50800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4592300" y="6730471"/>
          <a:ext cx="889000" cy="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146572</xdr:rowOff>
    </xdr:from>
    <xdr:to>
      <xdr:col>81</xdr:col>
      <xdr:colOff>101600</xdr:colOff>
      <xdr:row>39</xdr:row>
      <xdr:rowOff>76722</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66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93249</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46428" y="643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43921</xdr:rowOff>
    </xdr:from>
    <xdr:to>
      <xdr:col>76</xdr:col>
      <xdr:colOff>114300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3703300" y="6730471"/>
          <a:ext cx="889000" cy="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141977</xdr:rowOff>
    </xdr:from>
    <xdr:to>
      <xdr:col>76</xdr:col>
      <xdr:colOff>165100</xdr:colOff>
      <xdr:row>39</xdr:row>
      <xdr:rowOff>72127</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657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88654</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57428" y="6432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150614</xdr:rowOff>
    </xdr:from>
    <xdr:to>
      <xdr:col>72</xdr:col>
      <xdr:colOff>38100</xdr:colOff>
      <xdr:row>39</xdr:row>
      <xdr:rowOff>80764</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66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97291</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440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158844</xdr:rowOff>
    </xdr:from>
    <xdr:to>
      <xdr:col>67</xdr:col>
      <xdr:colOff>101600</xdr:colOff>
      <xdr:row>39</xdr:row>
      <xdr:rowOff>88994</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6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105521</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44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130200</xdr:rowOff>
    </xdr:from>
    <xdr:ext cx="249299"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645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164571</xdr:rowOff>
    </xdr:from>
    <xdr:to>
      <xdr:col>76</xdr:col>
      <xdr:colOff>165100</xdr:colOff>
      <xdr:row>39</xdr:row>
      <xdr:rowOff>94721</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7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85848</xdr:rowOff>
    </xdr:from>
    <xdr:ext cx="378565"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03017" y="67723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101135</xdr:rowOff>
    </xdr:from>
    <xdr:to>
      <xdr:col>85</xdr:col>
      <xdr:colOff>126364</xdr:colOff>
      <xdr:row>78</xdr:row>
      <xdr:rowOff>87685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6317595" y="12445535"/>
          <a:ext cx="1269" cy="1015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91512</xdr:rowOff>
    </xdr:from>
    <xdr:ext cx="534377" cy="259045"/>
    <xdr:sp macro="" textlink="">
      <xdr:nvSpPr>
        <xdr:cNvPr id="619" name="公債費最小値テキスト">
          <a:extLst>
            <a:ext uri="{FF2B5EF4-FFF2-40B4-BE49-F238E27FC236}">
              <a16:creationId xmlns:a16="http://schemas.microsoft.com/office/drawing/2014/main" id="{00000000-0008-0000-0600-00006B020000}"/>
            </a:ext>
          </a:extLst>
        </xdr:cNvPr>
        <xdr:cNvSpPr txBox="1"/>
      </xdr:nvSpPr>
      <xdr:spPr>
        <a:xfrm>
          <a:off x="16370300" y="1346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87685</xdr:rowOff>
    </xdr:from>
    <xdr:to>
      <xdr:col>86</xdr:col>
      <xdr:colOff>25400</xdr:colOff>
      <xdr:row>78</xdr:row>
      <xdr:rowOff>87685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3460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47812</xdr:rowOff>
    </xdr:from>
    <xdr:ext cx="599010" cy="259045"/>
    <xdr:sp macro="" textlink="">
      <xdr:nvSpPr>
        <xdr:cNvPr id="621" name="公債費最大値テキスト">
          <a:extLst>
            <a:ext uri="{FF2B5EF4-FFF2-40B4-BE49-F238E27FC236}">
              <a16:creationId xmlns:a16="http://schemas.microsoft.com/office/drawing/2014/main" id="{00000000-0008-0000-0600-00006D020000}"/>
            </a:ext>
          </a:extLst>
        </xdr:cNvPr>
        <xdr:cNvSpPr txBox="1"/>
      </xdr:nvSpPr>
      <xdr:spPr>
        <a:xfrm>
          <a:off x="16370300" y="12220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101135</xdr:rowOff>
    </xdr:from>
    <xdr:to>
      <xdr:col>86</xdr:col>
      <xdr:colOff>25400</xdr:colOff>
      <xdr:row>72</xdr:row>
      <xdr:rowOff>101135</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2445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38567</xdr:rowOff>
    </xdr:from>
    <xdr:to>
      <xdr:col>85</xdr:col>
      <xdr:colOff>127000</xdr:colOff>
      <xdr:row>78</xdr:row>
      <xdr:rowOff>39408</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5481300" y="13411667"/>
          <a:ext cx="838200" cy="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33724</xdr:rowOff>
    </xdr:from>
    <xdr:ext cx="534377" cy="259045"/>
    <xdr:sp macro="" textlink="">
      <xdr:nvSpPr>
        <xdr:cNvPr id="624" name="公債費平均値テキスト">
          <a:extLst>
            <a:ext uri="{FF2B5EF4-FFF2-40B4-BE49-F238E27FC236}">
              <a16:creationId xmlns:a16="http://schemas.microsoft.com/office/drawing/2014/main" id="{00000000-0008-0000-0600-000070020000}"/>
            </a:ext>
          </a:extLst>
        </xdr:cNvPr>
        <xdr:cNvSpPr txBox="1"/>
      </xdr:nvSpPr>
      <xdr:spPr>
        <a:xfrm>
          <a:off x="16370300" y="13063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10847</xdr:rowOff>
    </xdr:from>
    <xdr:to>
      <xdr:col>85</xdr:col>
      <xdr:colOff>177800</xdr:colOff>
      <xdr:row>77</xdr:row>
      <xdr:rowOff>112447</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6268700" y="13212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39408</xdr:rowOff>
    </xdr:from>
    <xdr:to>
      <xdr:col>81</xdr:col>
      <xdr:colOff>50800</xdr:colOff>
      <xdr:row>78</xdr:row>
      <xdr:rowOff>42545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4592300" y="13412508"/>
          <a:ext cx="889000" cy="3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22180</xdr:rowOff>
    </xdr:from>
    <xdr:to>
      <xdr:col>81</xdr:col>
      <xdr:colOff>101600</xdr:colOff>
      <xdr:row>77</xdr:row>
      <xdr:rowOff>123780</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5430500" y="1322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140307</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14111" y="1299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40213</xdr:rowOff>
    </xdr:from>
    <xdr:to>
      <xdr:col>76</xdr:col>
      <xdr:colOff>114300</xdr:colOff>
      <xdr:row>78</xdr:row>
      <xdr:rowOff>42545</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3703300" y="13413313"/>
          <a:ext cx="889000" cy="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21614</xdr:rowOff>
    </xdr:from>
    <xdr:to>
      <xdr:col>76</xdr:col>
      <xdr:colOff>165100</xdr:colOff>
      <xdr:row>77</xdr:row>
      <xdr:rowOff>123214</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4541500" y="1322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139741</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325111" y="1299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36990</xdr:rowOff>
    </xdr:from>
    <xdr:to>
      <xdr:col>71</xdr:col>
      <xdr:colOff>177800</xdr:colOff>
      <xdr:row>78</xdr:row>
      <xdr:rowOff>40213</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2814300" y="13410090"/>
          <a:ext cx="889000" cy="3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17549</xdr:rowOff>
    </xdr:from>
    <xdr:to>
      <xdr:col>72</xdr:col>
      <xdr:colOff>38100</xdr:colOff>
      <xdr:row>77</xdr:row>
      <xdr:rowOff>119149</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3652500" y="13219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135676</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299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26036</xdr:rowOff>
    </xdr:from>
    <xdr:to>
      <xdr:col>67</xdr:col>
      <xdr:colOff>101600</xdr:colOff>
      <xdr:row>77</xdr:row>
      <xdr:rowOff>127636</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2763500" y="13227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144163</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300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159217</xdr:rowOff>
    </xdr:from>
    <xdr:to>
      <xdr:col>85</xdr:col>
      <xdr:colOff>177800</xdr:colOff>
      <xdr:row>78</xdr:row>
      <xdr:rowOff>89367</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6268700" y="13360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74144</xdr:rowOff>
    </xdr:from>
    <xdr:ext cx="534377" cy="259045"/>
    <xdr:sp macro="" textlink="">
      <xdr:nvSpPr>
        <xdr:cNvPr id="643" name="公債費該当値テキスト">
          <a:extLst>
            <a:ext uri="{FF2B5EF4-FFF2-40B4-BE49-F238E27FC236}">
              <a16:creationId xmlns:a16="http://schemas.microsoft.com/office/drawing/2014/main" id="{00000000-0008-0000-0600-000083020000}"/>
            </a:ext>
          </a:extLst>
        </xdr:cNvPr>
        <xdr:cNvSpPr txBox="1"/>
      </xdr:nvSpPr>
      <xdr:spPr>
        <a:xfrm>
          <a:off x="16370300" y="13275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160058</xdr:rowOff>
    </xdr:from>
    <xdr:to>
      <xdr:col>81</xdr:col>
      <xdr:colOff>101600</xdr:colOff>
      <xdr:row>78</xdr:row>
      <xdr:rowOff>90208</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5430500" y="1336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81335</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3454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163195</xdr:rowOff>
    </xdr:from>
    <xdr:to>
      <xdr:col>76</xdr:col>
      <xdr:colOff>165100</xdr:colOff>
      <xdr:row>78</xdr:row>
      <xdr:rowOff>93345</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4541500" y="1336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84472</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325111" y="13457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160863</xdr:rowOff>
    </xdr:from>
    <xdr:to>
      <xdr:col>72</xdr:col>
      <xdr:colOff>38100</xdr:colOff>
      <xdr:row>78</xdr:row>
      <xdr:rowOff>91013</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3652500" y="1336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82140</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36111" y="1345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157640</xdr:rowOff>
    </xdr:from>
    <xdr:to>
      <xdr:col>67</xdr:col>
      <xdr:colOff>101600</xdr:colOff>
      <xdr:row>78</xdr:row>
      <xdr:rowOff>87790</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2763500" y="1335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78917</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47111" y="13452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39994</xdr:rowOff>
    </xdr:from>
    <xdr:to>
      <xdr:col>85</xdr:col>
      <xdr:colOff>126364</xdr:colOff>
      <xdr:row>98</xdr:row>
      <xdr:rowOff>100473</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6317595" y="15470494"/>
          <a:ext cx="1269" cy="1432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104300</xdr:rowOff>
    </xdr:from>
    <xdr:ext cx="469744" cy="259045"/>
    <xdr:sp macro="" textlink="">
      <xdr:nvSpPr>
        <xdr:cNvPr id="674" name="積立金最小値テキスト">
          <a:extLst>
            <a:ext uri="{FF2B5EF4-FFF2-40B4-BE49-F238E27FC236}">
              <a16:creationId xmlns:a16="http://schemas.microsoft.com/office/drawing/2014/main" id="{00000000-0008-0000-0600-0000A2020000}"/>
            </a:ext>
          </a:extLst>
        </xdr:cNvPr>
        <xdr:cNvSpPr txBox="1"/>
      </xdr:nvSpPr>
      <xdr:spPr>
        <a:xfrm>
          <a:off x="16370300" y="1690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100473</xdr:rowOff>
    </xdr:from>
    <xdr:to>
      <xdr:col>86</xdr:col>
      <xdr:colOff>25400</xdr:colOff>
      <xdr:row>98</xdr:row>
      <xdr:rowOff>100473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690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158121</xdr:rowOff>
    </xdr:from>
    <xdr:ext cx="599010" cy="259045"/>
    <xdr:sp macro="" textlink="">
      <xdr:nvSpPr>
        <xdr:cNvPr id="676" name="積立金最大値テキスト">
          <a:extLst>
            <a:ext uri="{FF2B5EF4-FFF2-40B4-BE49-F238E27FC236}">
              <a16:creationId xmlns:a16="http://schemas.microsoft.com/office/drawing/2014/main" id="{00000000-0008-0000-0600-0000A4020000}"/>
            </a:ext>
          </a:extLst>
        </xdr:cNvPr>
        <xdr:cNvSpPr txBox="1"/>
      </xdr:nvSpPr>
      <xdr:spPr>
        <a:xfrm>
          <a:off x="16370300" y="1524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39994</xdr:rowOff>
    </xdr:from>
    <xdr:to>
      <xdr:col>86</xdr:col>
      <xdr:colOff>25400</xdr:colOff>
      <xdr:row>90</xdr:row>
      <xdr:rowOff>39994</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5470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82559</xdr:rowOff>
    </xdr:from>
    <xdr:to>
      <xdr:col>85</xdr:col>
      <xdr:colOff>127000</xdr:colOff>
      <xdr:row>97</xdr:row>
      <xdr:rowOff>100902</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5481300" y="16541759"/>
          <a:ext cx="838200" cy="189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29709</xdr:rowOff>
    </xdr:from>
    <xdr:ext cx="534377" cy="259045"/>
    <xdr:sp macro="" textlink="">
      <xdr:nvSpPr>
        <xdr:cNvPr id="679" name="積立金平均値テキスト">
          <a:extLst>
            <a:ext uri="{FF2B5EF4-FFF2-40B4-BE49-F238E27FC236}">
              <a16:creationId xmlns:a16="http://schemas.microsoft.com/office/drawing/2014/main" id="{00000000-0008-0000-0600-0000A7020000}"/>
            </a:ext>
          </a:extLst>
        </xdr:cNvPr>
        <xdr:cNvSpPr txBox="1"/>
      </xdr:nvSpPr>
      <xdr:spPr>
        <a:xfrm>
          <a:off x="16370300" y="16317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6832</xdr:rowOff>
    </xdr:from>
    <xdr:to>
      <xdr:col>85</xdr:col>
      <xdr:colOff>177800</xdr:colOff>
      <xdr:row>96</xdr:row>
      <xdr:rowOff>108432</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6268700" y="1646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100902</xdr:rowOff>
    </xdr:from>
    <xdr:to>
      <xdr:col>81</xdr:col>
      <xdr:colOff>50800</xdr:colOff>
      <xdr:row>98</xdr:row>
      <xdr:rowOff>25006</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4592300" y="16731552"/>
          <a:ext cx="889000" cy="95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140097</xdr:rowOff>
    </xdr:from>
    <xdr:to>
      <xdr:col>81</xdr:col>
      <xdr:colOff>101600</xdr:colOff>
      <xdr:row>97</xdr:row>
      <xdr:rowOff>70247</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5430500" y="16599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86774</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14111" y="16374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148341</xdr:rowOff>
    </xdr:from>
    <xdr:to>
      <xdr:col>76</xdr:col>
      <xdr:colOff>114300</xdr:colOff>
      <xdr:row>98</xdr:row>
      <xdr:rowOff>25006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3703300" y="16778991"/>
          <a:ext cx="889000" cy="4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39047</xdr:rowOff>
    </xdr:from>
    <xdr:to>
      <xdr:col>76</xdr:col>
      <xdr:colOff>165100</xdr:colOff>
      <xdr:row>97</xdr:row>
      <xdr:rowOff>140647</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4541500" y="1666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157174</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25111" y="16444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148341</xdr:rowOff>
    </xdr:from>
    <xdr:to>
      <xdr:col>71</xdr:col>
      <xdr:colOff>177800</xdr:colOff>
      <xdr:row>98</xdr:row>
      <xdr:rowOff>80291</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2814300" y="16778991"/>
          <a:ext cx="889000" cy="10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132325</xdr:rowOff>
    </xdr:from>
    <xdr:to>
      <xdr:col>72</xdr:col>
      <xdr:colOff>38100</xdr:colOff>
      <xdr:row>97</xdr:row>
      <xdr:rowOff>62475</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3652500" y="1659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79002</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36111" y="1636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38142</xdr:rowOff>
    </xdr:from>
    <xdr:to>
      <xdr:col>67</xdr:col>
      <xdr:colOff>101600</xdr:colOff>
      <xdr:row>97</xdr:row>
      <xdr:rowOff>139742</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2763500" y="1666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156269</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47111" y="1644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31759</xdr:rowOff>
    </xdr:from>
    <xdr:to>
      <xdr:col>85</xdr:col>
      <xdr:colOff>177800</xdr:colOff>
      <xdr:row>96</xdr:row>
      <xdr:rowOff>133359</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6268700" y="16490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10186</xdr:rowOff>
    </xdr:from>
    <xdr:ext cx="534377" cy="259045"/>
    <xdr:sp macro="" textlink="">
      <xdr:nvSpPr>
        <xdr:cNvPr id="698" name="積立金該当値テキスト">
          <a:extLst>
            <a:ext uri="{FF2B5EF4-FFF2-40B4-BE49-F238E27FC236}">
              <a16:creationId xmlns:a16="http://schemas.microsoft.com/office/drawing/2014/main" id="{00000000-0008-0000-0600-0000BA020000}"/>
            </a:ext>
          </a:extLst>
        </xdr:cNvPr>
        <xdr:cNvSpPr txBox="1"/>
      </xdr:nvSpPr>
      <xdr:spPr>
        <a:xfrm>
          <a:off x="16370300" y="16469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50102</xdr:rowOff>
    </xdr:from>
    <xdr:to>
      <xdr:col>81</xdr:col>
      <xdr:colOff>101600</xdr:colOff>
      <xdr:row>97</xdr:row>
      <xdr:rowOff>151702</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5430500" y="1668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142829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14111" y="1677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145656</xdr:rowOff>
    </xdr:from>
    <xdr:to>
      <xdr:col>76</xdr:col>
      <xdr:colOff>165100</xdr:colOff>
      <xdr:row>98</xdr:row>
      <xdr:rowOff>75806</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4541500" y="16776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66933</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86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97541</xdr:rowOff>
    </xdr:from>
    <xdr:to>
      <xdr:col>72</xdr:col>
      <xdr:colOff>38100</xdr:colOff>
      <xdr:row>98</xdr:row>
      <xdr:rowOff>27691</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3652500" y="1672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18818</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36111" y="1682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29491</xdr:rowOff>
    </xdr:from>
    <xdr:to>
      <xdr:col>67</xdr:col>
      <xdr:colOff>101600</xdr:colOff>
      <xdr:row>98</xdr:row>
      <xdr:rowOff>131091</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2763500" y="16831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122218</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79428" y="16924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17902</xdr:rowOff>
    </xdr:from>
    <xdr:to>
      <xdr:col>116</xdr:col>
      <xdr:colOff>62864</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161402"/>
          <a:ext cx="1269" cy="1493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136029</xdr:rowOff>
    </xdr:from>
    <xdr:ext cx="534377"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4936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17902</xdr:rowOff>
    </xdr:from>
    <xdr:to>
      <xdr:col>116</xdr:col>
      <xdr:colOff>152400</xdr:colOff>
      <xdr:row>30</xdr:row>
      <xdr:rowOff>17902</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16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132202</xdr:rowOff>
    </xdr:from>
    <xdr:to>
      <xdr:col>116</xdr:col>
      <xdr:colOff>63500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1323300" y="6647302"/>
          <a:ext cx="838200" cy="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109674</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2818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86797</xdr:rowOff>
    </xdr:from>
    <xdr:to>
      <xdr:col>116</xdr:col>
      <xdr:colOff>114300</xdr:colOff>
      <xdr:row>38</xdr:row>
      <xdr:rowOff>16947</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43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132202</xdr:rowOff>
    </xdr:from>
    <xdr:to>
      <xdr:col>111</xdr:col>
      <xdr:colOff>177800</xdr:colOff>
      <xdr:row>38</xdr:row>
      <xdr:rowOff>132842</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0434300" y="6647302"/>
          <a:ext cx="8890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99141</xdr:rowOff>
    </xdr:from>
    <xdr:to>
      <xdr:col>112</xdr:col>
      <xdr:colOff>38100</xdr:colOff>
      <xdr:row>38</xdr:row>
      <xdr:rowOff>29291</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44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45818</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088428" y="6218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132842</xdr:rowOff>
    </xdr:from>
    <xdr:to>
      <xdr:col>107</xdr:col>
      <xdr:colOff>50800</xdr:colOff>
      <xdr:row>38</xdr:row>
      <xdr:rowOff>139151</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19545300" y="6647942"/>
          <a:ext cx="889000" cy="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164064</xdr:rowOff>
    </xdr:from>
    <xdr:to>
      <xdr:col>107</xdr:col>
      <xdr:colOff>101600</xdr:colOff>
      <xdr:row>38</xdr:row>
      <xdr:rowOff>94214</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50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110741</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199428" y="628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139151</xdr:rowOff>
    </xdr:from>
    <xdr:to>
      <xdr:col>102</xdr:col>
      <xdr:colOff>114300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18656300" y="6654251"/>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151536</xdr:rowOff>
    </xdr:from>
    <xdr:to>
      <xdr:col>102</xdr:col>
      <xdr:colOff>165100</xdr:colOff>
      <xdr:row>38</xdr:row>
      <xdr:rowOff>81686</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49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98213</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10428" y="627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104353</xdr:rowOff>
    </xdr:from>
    <xdr:to>
      <xdr:col>98</xdr:col>
      <xdr:colOff>38100</xdr:colOff>
      <xdr:row>38</xdr:row>
      <xdr:rowOff>34503</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44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51030</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21428" y="6223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81402</xdr:rowOff>
    </xdr:from>
    <xdr:to>
      <xdr:col>112</xdr:col>
      <xdr:colOff>38100</xdr:colOff>
      <xdr:row>39</xdr:row>
      <xdr:rowOff>11552</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59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2679</xdr:rowOff>
    </xdr:from>
    <xdr:ext cx="313932"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66333" y="66892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82042</xdr:rowOff>
    </xdr:from>
    <xdr:to>
      <xdr:col>107</xdr:col>
      <xdr:colOff>101600</xdr:colOff>
      <xdr:row>39</xdr:row>
      <xdr:rowOff>12192</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59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3319</xdr:rowOff>
    </xdr:from>
    <xdr:ext cx="313932"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77333" y="66898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88351</xdr:rowOff>
    </xdr:from>
    <xdr:to>
      <xdr:col>102</xdr:col>
      <xdr:colOff>165100</xdr:colOff>
      <xdr:row>39</xdr:row>
      <xdr:rowOff>18501</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60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9628</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420650" y="66961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28437</xdr:rowOff>
    </xdr:from>
    <xdr:to>
      <xdr:col>116</xdr:col>
      <xdr:colOff>62864</xdr:colOff>
      <xdr:row>59</xdr:row>
      <xdr:rowOff>98878</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2159595" y="8600937"/>
          <a:ext cx="1269" cy="1613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107262</xdr:rowOff>
    </xdr:from>
    <xdr:ext cx="249299" cy="259045"/>
    <xdr:sp macro="" textlink="">
      <xdr:nvSpPr>
        <xdr:cNvPr id="788" name="貸付金最小値テキスト">
          <a:extLst>
            <a:ext uri="{FF2B5EF4-FFF2-40B4-BE49-F238E27FC236}">
              <a16:creationId xmlns:a16="http://schemas.microsoft.com/office/drawing/2014/main" id="{00000000-0008-0000-0600-000014030000}"/>
            </a:ext>
          </a:extLst>
        </xdr:cNvPr>
        <xdr:cNvSpPr txBox="1"/>
      </xdr:nvSpPr>
      <xdr:spPr>
        <a:xfrm>
          <a:off x="22212300" y="102228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146564</xdr:rowOff>
    </xdr:from>
    <xdr:ext cx="599010" cy="259045"/>
    <xdr:sp macro="" textlink="">
      <xdr:nvSpPr>
        <xdr:cNvPr id="790" name="貸付金最大値テキスト">
          <a:extLst>
            <a:ext uri="{FF2B5EF4-FFF2-40B4-BE49-F238E27FC236}">
              <a16:creationId xmlns:a16="http://schemas.microsoft.com/office/drawing/2014/main" id="{00000000-0008-0000-0600-000016030000}"/>
            </a:ext>
          </a:extLst>
        </xdr:cNvPr>
        <xdr:cNvSpPr txBox="1"/>
      </xdr:nvSpPr>
      <xdr:spPr>
        <a:xfrm>
          <a:off x="22212300" y="8376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28437</xdr:rowOff>
    </xdr:from>
    <xdr:to>
      <xdr:col>116</xdr:col>
      <xdr:colOff>152400</xdr:colOff>
      <xdr:row>50</xdr:row>
      <xdr:rowOff>28437</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8600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97507</xdr:rowOff>
    </xdr:from>
    <xdr:to>
      <xdr:col>116</xdr:col>
      <xdr:colOff>63500</xdr:colOff>
      <xdr:row>59</xdr:row>
      <xdr:rowOff>98182</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1323300" y="10213057"/>
          <a:ext cx="838200" cy="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24713</xdr:rowOff>
    </xdr:from>
    <xdr:ext cx="469744" cy="259045"/>
    <xdr:sp macro="" textlink="">
      <xdr:nvSpPr>
        <xdr:cNvPr id="793" name="貸付金平均値テキスト">
          <a:extLst>
            <a:ext uri="{FF2B5EF4-FFF2-40B4-BE49-F238E27FC236}">
              <a16:creationId xmlns:a16="http://schemas.microsoft.com/office/drawing/2014/main" id="{00000000-0008-0000-0600-000019030000}"/>
            </a:ext>
          </a:extLst>
        </xdr:cNvPr>
        <xdr:cNvSpPr txBox="1"/>
      </xdr:nvSpPr>
      <xdr:spPr>
        <a:xfrm>
          <a:off x="22212300" y="9968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1836</xdr:rowOff>
    </xdr:from>
    <xdr:to>
      <xdr:col>116</xdr:col>
      <xdr:colOff>114300</xdr:colOff>
      <xdr:row>59</xdr:row>
      <xdr:rowOff>103436</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2110700" y="1011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97507</xdr:rowOff>
    </xdr:from>
    <xdr:to>
      <xdr:col>111</xdr:col>
      <xdr:colOff>177800</xdr:colOff>
      <xdr:row>59</xdr:row>
      <xdr:rowOff>97518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0434300" y="10213057"/>
          <a:ext cx="889000" cy="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9097</xdr:rowOff>
    </xdr:from>
    <xdr:to>
      <xdr:col>112</xdr:col>
      <xdr:colOff>38100</xdr:colOff>
      <xdr:row>59</xdr:row>
      <xdr:rowOff>110697</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1272500" y="10124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127224</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088428" y="9899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97518</xdr:rowOff>
    </xdr:from>
    <xdr:to>
      <xdr:col>107</xdr:col>
      <xdr:colOff>50800</xdr:colOff>
      <xdr:row>59</xdr:row>
      <xdr:rowOff>97551</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9545300" y="10213068"/>
          <a:ext cx="8890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29246</xdr:rowOff>
    </xdr:from>
    <xdr:to>
      <xdr:col>107</xdr:col>
      <xdr:colOff>101600</xdr:colOff>
      <xdr:row>59</xdr:row>
      <xdr:rowOff>130846</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0383500" y="1014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147373</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199428" y="992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97551</xdr:rowOff>
    </xdr:from>
    <xdr:to>
      <xdr:col>102</xdr:col>
      <xdr:colOff>114300</xdr:colOff>
      <xdr:row>59</xdr:row>
      <xdr:rowOff>97561</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8656300" y="10213101"/>
          <a:ext cx="889000" cy="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23662</xdr:rowOff>
    </xdr:from>
    <xdr:to>
      <xdr:col>102</xdr:col>
      <xdr:colOff>165100</xdr:colOff>
      <xdr:row>59</xdr:row>
      <xdr:rowOff>125262</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9494500" y="10139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141789</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10428" y="9914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20897</xdr:rowOff>
    </xdr:from>
    <xdr:to>
      <xdr:col>98</xdr:col>
      <xdr:colOff>38100</xdr:colOff>
      <xdr:row>59</xdr:row>
      <xdr:rowOff>122497</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8605500" y="10136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139024</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21428" y="9911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47382</xdr:rowOff>
    </xdr:from>
    <xdr:to>
      <xdr:col>116</xdr:col>
      <xdr:colOff>114300</xdr:colOff>
      <xdr:row>59</xdr:row>
      <xdr:rowOff>148982</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2110700" y="1016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151713</xdr:rowOff>
    </xdr:from>
    <xdr:ext cx="313932" cy="259045"/>
    <xdr:sp macro="" textlink="">
      <xdr:nvSpPr>
        <xdr:cNvPr id="812" name="貸付金該当値テキスト">
          <a:extLst>
            <a:ext uri="{FF2B5EF4-FFF2-40B4-BE49-F238E27FC236}">
              <a16:creationId xmlns:a16="http://schemas.microsoft.com/office/drawing/2014/main" id="{00000000-0008-0000-0600-00002C030000}"/>
            </a:ext>
          </a:extLst>
        </xdr:cNvPr>
        <xdr:cNvSpPr txBox="1"/>
      </xdr:nvSpPr>
      <xdr:spPr>
        <a:xfrm>
          <a:off x="22212300" y="100958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46707</xdr:rowOff>
    </xdr:from>
    <xdr:to>
      <xdr:col>112</xdr:col>
      <xdr:colOff>38100</xdr:colOff>
      <xdr:row>59</xdr:row>
      <xdr:rowOff>148307</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1272500" y="1016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139434</xdr:rowOff>
    </xdr:from>
    <xdr:ext cx="378565"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4017" y="102549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46718</xdr:rowOff>
    </xdr:from>
    <xdr:to>
      <xdr:col>107</xdr:col>
      <xdr:colOff>101600</xdr:colOff>
      <xdr:row>59</xdr:row>
      <xdr:rowOff>148318</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0383500" y="1016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139445</xdr:rowOff>
    </xdr:from>
    <xdr:ext cx="378565"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5017" y="10254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46751</xdr:rowOff>
    </xdr:from>
    <xdr:to>
      <xdr:col>102</xdr:col>
      <xdr:colOff>165100</xdr:colOff>
      <xdr:row>59</xdr:row>
      <xdr:rowOff>148351</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9494500" y="10162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139478</xdr:rowOff>
    </xdr:from>
    <xdr:ext cx="378565"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6017" y="102550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46761</xdr:rowOff>
    </xdr:from>
    <xdr:to>
      <xdr:col>98</xdr:col>
      <xdr:colOff>38100</xdr:colOff>
      <xdr:row>59</xdr:row>
      <xdr:rowOff>148361</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8605500" y="1016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139488</xdr:rowOff>
    </xdr:from>
    <xdr:ext cx="378565"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67017" y="10255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57617</xdr:rowOff>
    </xdr:from>
    <xdr:to>
      <xdr:col>116</xdr:col>
      <xdr:colOff>62864</xdr:colOff>
      <xdr:row>79</xdr:row>
      <xdr:rowOff>20028</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059117"/>
          <a:ext cx="1269" cy="1505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23855</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56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20028</xdr:rowOff>
    </xdr:from>
    <xdr:to>
      <xdr:col>116</xdr:col>
      <xdr:colOff>152400</xdr:colOff>
      <xdr:row>79</xdr:row>
      <xdr:rowOff>20028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56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4294</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834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57617</xdr:rowOff>
    </xdr:from>
    <xdr:to>
      <xdr:col>116</xdr:col>
      <xdr:colOff>152400</xdr:colOff>
      <xdr:row>70</xdr:row>
      <xdr:rowOff>57617</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0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11063</xdr:rowOff>
    </xdr:from>
    <xdr:to>
      <xdr:col>116</xdr:col>
      <xdr:colOff>63500</xdr:colOff>
      <xdr:row>77</xdr:row>
      <xdr:rowOff>12533</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1323300" y="13212713"/>
          <a:ext cx="838200" cy="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40421</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899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17545</xdr:rowOff>
    </xdr:from>
    <xdr:to>
      <xdr:col>116</xdr:col>
      <xdr:colOff>114300</xdr:colOff>
      <xdr:row>76</xdr:row>
      <xdr:rowOff>119145</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304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11063</xdr:rowOff>
    </xdr:from>
    <xdr:to>
      <xdr:col>111</xdr:col>
      <xdr:colOff>177800</xdr:colOff>
      <xdr:row>77</xdr:row>
      <xdr:rowOff>25695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3212713"/>
          <a:ext cx="889000" cy="14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14295</xdr:rowOff>
    </xdr:from>
    <xdr:to>
      <xdr:col>112</xdr:col>
      <xdr:colOff>38100</xdr:colOff>
      <xdr:row>76</xdr:row>
      <xdr:rowOff>115895</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304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132421</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81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25695</xdr:rowOff>
    </xdr:from>
    <xdr:to>
      <xdr:col>107</xdr:col>
      <xdr:colOff>50800</xdr:colOff>
      <xdr:row>77</xdr:row>
      <xdr:rowOff>128287</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3227345"/>
          <a:ext cx="889000" cy="102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63591</xdr:rowOff>
    </xdr:from>
    <xdr:to>
      <xdr:col>107</xdr:col>
      <xdr:colOff>101600</xdr:colOff>
      <xdr:row>75</xdr:row>
      <xdr:rowOff>165190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9223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10268</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69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128287</xdr:rowOff>
    </xdr:from>
    <xdr:to>
      <xdr:col>102</xdr:col>
      <xdr:colOff>114300</xdr:colOff>
      <xdr:row>77</xdr:row>
      <xdr:rowOff>135031</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3329937"/>
          <a:ext cx="889000" cy="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116985</xdr:rowOff>
    </xdr:from>
    <xdr:to>
      <xdr:col>102</xdr:col>
      <xdr:colOff>165100</xdr:colOff>
      <xdr:row>76</xdr:row>
      <xdr:rowOff>47135</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97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63662</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75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111205</xdr:rowOff>
    </xdr:from>
    <xdr:to>
      <xdr:col>98</xdr:col>
      <xdr:colOff>38100</xdr:colOff>
      <xdr:row>76</xdr:row>
      <xdr:rowOff>41356</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96995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57882</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74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133183</xdr:rowOff>
    </xdr:from>
    <xdr:to>
      <xdr:col>116</xdr:col>
      <xdr:colOff>114300</xdr:colOff>
      <xdr:row>77</xdr:row>
      <xdr:rowOff>63333</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3163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111610</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3141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131713</xdr:rowOff>
    </xdr:from>
    <xdr:to>
      <xdr:col>112</xdr:col>
      <xdr:colOff>38100</xdr:colOff>
      <xdr:row>77</xdr:row>
      <xdr:rowOff>61863</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3161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52990</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325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146345</xdr:rowOff>
    </xdr:from>
    <xdr:to>
      <xdr:col>107</xdr:col>
      <xdr:colOff>101600</xdr:colOff>
      <xdr:row>77</xdr:row>
      <xdr:rowOff>76495</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317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67622</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26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77487</xdr:rowOff>
    </xdr:from>
    <xdr:to>
      <xdr:col>102</xdr:col>
      <xdr:colOff>165100</xdr:colOff>
      <xdr:row>78</xdr:row>
      <xdr:rowOff>7637</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3279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170214</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3371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84231</xdr:rowOff>
    </xdr:from>
    <xdr:to>
      <xdr:col>98</xdr:col>
      <xdr:colOff>38100</xdr:colOff>
      <xdr:row>78</xdr:row>
      <xdr:rowOff>14381</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328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5508</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378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令和３年度の歳出決算総額は，住民一人当たり</a:t>
          </a:r>
          <a:r>
            <a:rPr kumimoji="1" lang="en-US" altLang="ja-JP" sz="1300">
              <a:latin typeface="ＭＳ Ｐゴシック" panose="020B0600070205080204" pitchFamily="50" charset="-128"/>
              <a:ea typeface="ＭＳ Ｐゴシック" panose="020B0600070205080204" pitchFamily="50" charset="-128"/>
            </a:rPr>
            <a:t>433,963</a:t>
          </a:r>
          <a:r>
            <a:rPr kumimoji="1" lang="ja-JP" altLang="en-US" sz="1300">
              <a:latin typeface="ＭＳ Ｐゴシック" panose="020B0600070205080204" pitchFamily="50" charset="-128"/>
              <a:ea typeface="ＭＳ Ｐゴシック" panose="020B0600070205080204" pitchFamily="50" charset="-128"/>
            </a:rPr>
            <a:t>円であり，人件費を除いた各歳出について類似団体平均より下回っている状況である。</a:t>
          </a:r>
        </a:p>
        <a:p>
          <a:r>
            <a:rPr kumimoji="1" lang="ja-JP" altLang="en-US" sz="1300">
              <a:latin typeface="ＭＳ Ｐゴシック" panose="020B0600070205080204" pitchFamily="50" charset="-128"/>
              <a:ea typeface="ＭＳ Ｐゴシック" panose="020B0600070205080204" pitchFamily="50" charset="-128"/>
            </a:rPr>
            <a:t>　前年度と比較して大きく増減があったのは補助費等で，住民一人当たりコストは</a:t>
          </a:r>
          <a:r>
            <a:rPr kumimoji="1" lang="en-US" altLang="ja-JP" sz="1300">
              <a:latin typeface="ＭＳ Ｐゴシック" panose="020B0600070205080204" pitchFamily="50" charset="-128"/>
              <a:ea typeface="ＭＳ Ｐゴシック" panose="020B0600070205080204" pitchFamily="50" charset="-128"/>
            </a:rPr>
            <a:t>54,806</a:t>
          </a:r>
          <a:r>
            <a:rPr kumimoji="1" lang="ja-JP" altLang="en-US" sz="1300">
              <a:latin typeface="ＭＳ Ｐゴシック" panose="020B0600070205080204" pitchFamily="50" charset="-128"/>
              <a:ea typeface="ＭＳ Ｐゴシック" panose="020B0600070205080204" pitchFamily="50" charset="-128"/>
            </a:rPr>
            <a:t>円で，前年度と比較して</a:t>
          </a:r>
          <a:r>
            <a:rPr kumimoji="1" lang="en-US" altLang="ja-JP" sz="1300">
              <a:latin typeface="ＭＳ Ｐゴシック" panose="020B0600070205080204" pitchFamily="50" charset="-128"/>
              <a:ea typeface="ＭＳ Ｐゴシック" panose="020B0600070205080204" pitchFamily="50" charset="-128"/>
            </a:rPr>
            <a:t>110,551</a:t>
          </a:r>
          <a:r>
            <a:rPr kumimoji="1" lang="ja-JP" altLang="en-US" sz="1300">
              <a:latin typeface="ＭＳ Ｐゴシック" panose="020B0600070205080204" pitchFamily="50" charset="-128"/>
              <a:ea typeface="ＭＳ Ｐゴシック" panose="020B0600070205080204" pitchFamily="50" charset="-128"/>
            </a:rPr>
            <a:t>円減少した。減少の主な要因は，前年度に実施した特別定額給付金事業の終了によるものである。</a:t>
          </a:r>
        </a:p>
        <a:p>
          <a:r>
            <a:rPr kumimoji="1" lang="ja-JP" altLang="en-US" sz="1300">
              <a:latin typeface="ＭＳ Ｐゴシック" panose="020B0600070205080204" pitchFamily="50" charset="-128"/>
              <a:ea typeface="ＭＳ Ｐゴシック" panose="020B0600070205080204" pitchFamily="50" charset="-128"/>
            </a:rPr>
            <a:t>　次いで積立金については，住民一人あたりコストは</a:t>
          </a:r>
          <a:r>
            <a:rPr kumimoji="1" lang="en-US" altLang="ja-JP" sz="1300">
              <a:latin typeface="ＭＳ Ｐゴシック" panose="020B0600070205080204" pitchFamily="50" charset="-128"/>
              <a:ea typeface="ＭＳ Ｐゴシック" panose="020B0600070205080204" pitchFamily="50" charset="-128"/>
            </a:rPr>
            <a:t>43,749</a:t>
          </a:r>
          <a:r>
            <a:rPr kumimoji="1" lang="ja-JP" altLang="en-US" sz="1300">
              <a:latin typeface="ＭＳ Ｐゴシック" panose="020B0600070205080204" pitchFamily="50" charset="-128"/>
              <a:ea typeface="ＭＳ Ｐゴシック" panose="020B0600070205080204" pitchFamily="50" charset="-128"/>
            </a:rPr>
            <a:t>円で，前年度と比較して</a:t>
          </a:r>
          <a:r>
            <a:rPr kumimoji="1" lang="en-US" altLang="ja-JP" sz="1300">
              <a:latin typeface="ＭＳ Ｐゴシック" panose="020B0600070205080204" pitchFamily="50" charset="-128"/>
              <a:ea typeface="ＭＳ Ｐゴシック" panose="020B0600070205080204" pitchFamily="50" charset="-128"/>
            </a:rPr>
            <a:t>20,756</a:t>
          </a:r>
          <a:r>
            <a:rPr kumimoji="1" lang="ja-JP" altLang="en-US" sz="1300">
              <a:latin typeface="ＭＳ Ｐゴシック" panose="020B0600070205080204" pitchFamily="50" charset="-128"/>
              <a:ea typeface="ＭＳ Ｐゴシック" panose="020B0600070205080204" pitchFamily="50" charset="-128"/>
            </a:rPr>
            <a:t>円増加した。増加の主な要因は，公共公益施設維持整備基金や義務教育施設整備基金，減債基金等への積立額が増加したことによるものである。扶助費については，住民一人あたりコストは</a:t>
          </a:r>
          <a:r>
            <a:rPr kumimoji="1" lang="en-US" altLang="ja-JP" sz="1300">
              <a:latin typeface="ＭＳ Ｐゴシック" panose="020B0600070205080204" pitchFamily="50" charset="-128"/>
              <a:ea typeface="ＭＳ Ｐゴシック" panose="020B0600070205080204" pitchFamily="50" charset="-128"/>
            </a:rPr>
            <a:t>76,839</a:t>
          </a:r>
          <a:r>
            <a:rPr kumimoji="1" lang="ja-JP" altLang="en-US" sz="1300">
              <a:latin typeface="ＭＳ Ｐゴシック" panose="020B0600070205080204" pitchFamily="50" charset="-128"/>
              <a:ea typeface="ＭＳ Ｐゴシック" panose="020B0600070205080204" pitchFamily="50" charset="-128"/>
            </a:rPr>
            <a:t>円で，前年度と比較して</a:t>
          </a:r>
          <a:r>
            <a:rPr kumimoji="1" lang="en-US" altLang="ja-JP" sz="1300">
              <a:latin typeface="ＭＳ Ｐゴシック" panose="020B0600070205080204" pitchFamily="50" charset="-128"/>
              <a:ea typeface="ＭＳ Ｐゴシック" panose="020B0600070205080204" pitchFamily="50" charset="-128"/>
            </a:rPr>
            <a:t>18,505</a:t>
          </a:r>
          <a:r>
            <a:rPr kumimoji="1" lang="ja-JP" altLang="en-US" sz="1300">
              <a:latin typeface="ＭＳ Ｐゴシック" panose="020B0600070205080204" pitchFamily="50" charset="-128"/>
              <a:ea typeface="ＭＳ Ｐゴシック" panose="020B0600070205080204" pitchFamily="50" charset="-128"/>
            </a:rPr>
            <a:t>円増加した。増加の主な要因は，子育て世帯等臨時特別給付費や非課税世帯等臨時特別給付費が増えたことによるものである。</a:t>
          </a:r>
        </a:p>
        <a:p>
          <a:r>
            <a:rPr kumimoji="1" lang="ja-JP" altLang="en-US" sz="1300">
              <a:latin typeface="ＭＳ Ｐゴシック" panose="020B0600070205080204" pitchFamily="50" charset="-128"/>
              <a:ea typeface="ＭＳ Ｐゴシック" panose="020B0600070205080204" pitchFamily="50" charset="-128"/>
            </a:rPr>
            <a:t>　類似団体平均を上回った人件費については，選挙執行に伴う職員時間外勤務手当の増や，退職者の増に伴う退職手当負担金の増等により増えているものである。</a:t>
          </a:r>
        </a:p>
        <a:p>
          <a:r>
            <a:rPr kumimoji="1" lang="ja-JP" altLang="en-US" sz="1300">
              <a:latin typeface="ＭＳ Ｐゴシック" panose="020B0600070205080204" pitchFamily="50" charset="-128"/>
              <a:ea typeface="ＭＳ Ｐゴシック" panose="020B0600070205080204" pitchFamily="50" charset="-128"/>
            </a:rPr>
            <a:t>　今後も，高齢化に伴う特別会計への繰出金の増や，公共施設の大規模改造工事などの普通建設事業費の増も見込まれるため，引き続き経費の削減に努めていく。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茨城県利根町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15,556
15,274
24.86
7,030,257
6,750,728
278,808
4,106,247
5,398,323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74778</xdr:rowOff>
    </xdr:from>
    <xdr:to>
      <xdr:col>24</xdr:col>
      <xdr:colOff>62865</xdr:colOff>
      <xdr:row>39</xdr:row>
      <xdr:rowOff>75235</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18278"/>
          <a:ext cx="1270" cy="1543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79062</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6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75235</xdr:rowOff>
    </xdr:from>
    <xdr:to>
      <xdr:col>24</xdr:col>
      <xdr:colOff>152400</xdr:colOff>
      <xdr:row>39</xdr:row>
      <xdr:rowOff>75235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6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21455</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9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74778</xdr:rowOff>
    </xdr:from>
    <xdr:to>
      <xdr:col>24</xdr:col>
      <xdr:colOff>152400</xdr:colOff>
      <xdr:row>30</xdr:row>
      <xdr:rowOff>74778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1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7569</xdr:rowOff>
    </xdr:from>
    <xdr:to>
      <xdr:col>24</xdr:col>
      <xdr:colOff>63500</xdr:colOff>
      <xdr:row>34</xdr:row>
      <xdr:rowOff>61062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493969"/>
          <a:ext cx="838200" cy="396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53154</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824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74727</xdr:rowOff>
    </xdr:from>
    <xdr:to>
      <xdr:col>24</xdr:col>
      <xdr:colOff>114300</xdr:colOff>
      <xdr:row>35</xdr:row>
      <xdr:rowOff>4877</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90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7569</xdr:rowOff>
    </xdr:from>
    <xdr:to>
      <xdr:col>19</xdr:col>
      <xdr:colOff>177800</xdr:colOff>
      <xdr:row>34</xdr:row>
      <xdr:rowOff>50546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493969"/>
          <a:ext cx="889000" cy="385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12548</xdr:rowOff>
    </xdr:from>
    <xdr:to>
      <xdr:col>20</xdr:col>
      <xdr:colOff>38100</xdr:colOff>
      <xdr:row>34</xdr:row>
      <xdr:rowOff>114148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84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105275</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934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50546</xdr:rowOff>
    </xdr:from>
    <xdr:to>
      <xdr:col>15</xdr:col>
      <xdr:colOff>50800</xdr:colOff>
      <xdr:row>34</xdr:row>
      <xdr:rowOff>141072</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879846"/>
          <a:ext cx="889000" cy="90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116332</xdr:rowOff>
    </xdr:from>
    <xdr:to>
      <xdr:col>15</xdr:col>
      <xdr:colOff>101600</xdr:colOff>
      <xdr:row>34</xdr:row>
      <xdr:rowOff>46482</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774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63009</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549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141072</xdr:rowOff>
    </xdr:from>
    <xdr:to>
      <xdr:col>10</xdr:col>
      <xdr:colOff>114300</xdr:colOff>
      <xdr:row>34</xdr:row>
      <xdr:rowOff>153873</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970372"/>
          <a:ext cx="8890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168453</xdr:rowOff>
    </xdr:from>
    <xdr:to>
      <xdr:col>10</xdr:col>
      <xdr:colOff>165100</xdr:colOff>
      <xdr:row>34</xdr:row>
      <xdr:rowOff>98603</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826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115130</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601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142849</xdr:rowOff>
    </xdr:from>
    <xdr:to>
      <xdr:col>6</xdr:col>
      <xdr:colOff>38100</xdr:colOff>
      <xdr:row>34</xdr:row>
      <xdr:rowOff>72999</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80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89526</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575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10262</xdr:rowOff>
    </xdr:from>
    <xdr:to>
      <xdr:col>24</xdr:col>
      <xdr:colOff>114300</xdr:colOff>
      <xdr:row>34</xdr:row>
      <xdr:rowOff>111862</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839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33139</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690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128219</xdr:rowOff>
    </xdr:from>
    <xdr:to>
      <xdr:col>20</xdr:col>
      <xdr:colOff>38100</xdr:colOff>
      <xdr:row>32</xdr:row>
      <xdr:rowOff>58369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44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74896</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218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171196</xdr:rowOff>
    </xdr:from>
    <xdr:to>
      <xdr:col>15</xdr:col>
      <xdr:colOff>101600</xdr:colOff>
      <xdr:row>34</xdr:row>
      <xdr:rowOff>101346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82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92473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921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90272</xdr:rowOff>
    </xdr:from>
    <xdr:to>
      <xdr:col>10</xdr:col>
      <xdr:colOff>165100</xdr:colOff>
      <xdr:row>35</xdr:row>
      <xdr:rowOff>20422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91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11549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012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103073</xdr:rowOff>
    </xdr:from>
    <xdr:to>
      <xdr:col>6</xdr:col>
      <xdr:colOff>38100</xdr:colOff>
      <xdr:row>35</xdr:row>
      <xdr:rowOff>33223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932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24350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025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54986</xdr:rowOff>
    </xdr:from>
    <xdr:to>
      <xdr:col>24</xdr:col>
      <xdr:colOff>62865</xdr:colOff>
      <xdr:row>57</xdr:row>
      <xdr:rowOff>58803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627486"/>
          <a:ext cx="1270" cy="1203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62630</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83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58803</xdr:rowOff>
    </xdr:from>
    <xdr:to>
      <xdr:col>24</xdr:col>
      <xdr:colOff>152400</xdr:colOff>
      <xdr:row>57</xdr:row>
      <xdr:rowOff>58803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831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1663</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40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318,529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54986</xdr:rowOff>
    </xdr:from>
    <xdr:to>
      <xdr:col>24</xdr:col>
      <xdr:colOff>152400</xdr:colOff>
      <xdr:row>50</xdr:row>
      <xdr:rowOff>54986</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6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31559</xdr:rowOff>
    </xdr:from>
    <xdr:to>
      <xdr:col>24</xdr:col>
      <xdr:colOff>63500</xdr:colOff>
      <xdr:row>56</xdr:row>
      <xdr:rowOff>62735</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3797300" y="9289859"/>
          <a:ext cx="838200" cy="37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68480</xdr:rowOff>
    </xdr:from>
    <xdr:ext cx="599010"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326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45603</xdr:rowOff>
    </xdr:from>
    <xdr:to>
      <xdr:col>24</xdr:col>
      <xdr:colOff>114300</xdr:colOff>
      <xdr:row>55</xdr:row>
      <xdr:rowOff>147203</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475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31559</xdr:rowOff>
    </xdr:from>
    <xdr:to>
      <xdr:col>19</xdr:col>
      <xdr:colOff>177800</xdr:colOff>
      <xdr:row>57</xdr:row>
      <xdr:rowOff>33062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2908300" y="9289859"/>
          <a:ext cx="889000" cy="51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52</xdr:row>
      <xdr:rowOff>124602</xdr:rowOff>
    </xdr:from>
    <xdr:to>
      <xdr:col>20</xdr:col>
      <xdr:colOff>38100</xdr:colOff>
      <xdr:row>53</xdr:row>
      <xdr:rowOff>54752</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040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71279</xdr:rowOff>
    </xdr:from>
    <xdr:ext cx="599010"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497795" y="8815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21386</xdr:rowOff>
    </xdr:from>
    <xdr:to>
      <xdr:col>15</xdr:col>
      <xdr:colOff>50800</xdr:colOff>
      <xdr:row>57</xdr:row>
      <xdr:rowOff>33062</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019300" y="9794036"/>
          <a:ext cx="889000" cy="1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164302</xdr:rowOff>
    </xdr:from>
    <xdr:to>
      <xdr:col>15</xdr:col>
      <xdr:colOff>101600</xdr:colOff>
      <xdr:row>56</xdr:row>
      <xdr:rowOff>94452</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59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110979</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36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21386</xdr:rowOff>
    </xdr:from>
    <xdr:to>
      <xdr:col>10</xdr:col>
      <xdr:colOff>114300</xdr:colOff>
      <xdr:row>57</xdr:row>
      <xdr:rowOff>70045</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1130300" y="9794036"/>
          <a:ext cx="889000" cy="48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104248</xdr:rowOff>
    </xdr:from>
    <xdr:to>
      <xdr:col>10</xdr:col>
      <xdr:colOff>165100</xdr:colOff>
      <xdr:row>56</xdr:row>
      <xdr:rowOff>34398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5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50925</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19795" y="9309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53874</xdr:rowOff>
    </xdr:from>
    <xdr:to>
      <xdr:col>6</xdr:col>
      <xdr:colOff>38100</xdr:colOff>
      <xdr:row>56</xdr:row>
      <xdr:rowOff>155474</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65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551</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43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11935</xdr:rowOff>
    </xdr:from>
    <xdr:to>
      <xdr:col>24</xdr:col>
      <xdr:colOff>114300</xdr:colOff>
      <xdr:row>56</xdr:row>
      <xdr:rowOff>113535</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61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161812</xdr:rowOff>
    </xdr:from>
    <xdr:ext cx="534377"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591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152209</xdr:rowOff>
    </xdr:from>
    <xdr:to>
      <xdr:col>20</xdr:col>
      <xdr:colOff>38100</xdr:colOff>
      <xdr:row>54</xdr:row>
      <xdr:rowOff>82359</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239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73486</xdr:rowOff>
    </xdr:from>
    <xdr:ext cx="59901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497795" y="9331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153712</xdr:rowOff>
    </xdr:from>
    <xdr:to>
      <xdr:col>15</xdr:col>
      <xdr:colOff>101600</xdr:colOff>
      <xdr:row>57</xdr:row>
      <xdr:rowOff>83862</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754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74989</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9847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142036</xdr:rowOff>
    </xdr:from>
    <xdr:to>
      <xdr:col>10</xdr:col>
      <xdr:colOff>165100</xdr:colOff>
      <xdr:row>57</xdr:row>
      <xdr:rowOff>72186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743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63313</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52111" y="9835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19245</xdr:rowOff>
    </xdr:from>
    <xdr:to>
      <xdr:col>6</xdr:col>
      <xdr:colOff>38100</xdr:colOff>
      <xdr:row>57</xdr:row>
      <xdr:rowOff>120845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79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111972</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884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a:extLst>
            <a:ext uri="{FF2B5EF4-FFF2-40B4-BE49-F238E27FC236}">
              <a16:creationId xmlns:a16="http://schemas.microsoft.com/office/drawing/2014/main" id="{00000000-0008-0000-07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12763</xdr:rowOff>
    </xdr:from>
    <xdr:to>
      <xdr:col>24</xdr:col>
      <xdr:colOff>62865</xdr:colOff>
      <xdr:row>77</xdr:row>
      <xdr:rowOff>144208</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flipV="1">
          <a:off x="4633595" y="12014263"/>
          <a:ext cx="1270" cy="13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148035</xdr:rowOff>
    </xdr:from>
    <xdr:ext cx="599010" cy="259045"/>
    <xdr:sp macro="" textlink="">
      <xdr:nvSpPr>
        <xdr:cNvPr id="166" name="民生費最小値テキスト">
          <a:extLst>
            <a:ext uri="{FF2B5EF4-FFF2-40B4-BE49-F238E27FC236}">
              <a16:creationId xmlns:a16="http://schemas.microsoft.com/office/drawing/2014/main" id="{00000000-0008-0000-0700-0000A6000000}"/>
            </a:ext>
          </a:extLst>
        </xdr:cNvPr>
        <xdr:cNvSpPr txBox="1"/>
      </xdr:nvSpPr>
      <xdr:spPr>
        <a:xfrm>
          <a:off x="4686300" y="13349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144208</xdr:rowOff>
    </xdr:from>
    <xdr:to>
      <xdr:col>24</xdr:col>
      <xdr:colOff>152400</xdr:colOff>
      <xdr:row>77</xdr:row>
      <xdr:rowOff>144208</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4546600" y="13345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130890</xdr:rowOff>
    </xdr:from>
    <xdr:ext cx="599010" cy="259045"/>
    <xdr:sp macro="" textlink="">
      <xdr:nvSpPr>
        <xdr:cNvPr id="168" name="民生費最大値テキスト">
          <a:extLst>
            <a:ext uri="{FF2B5EF4-FFF2-40B4-BE49-F238E27FC236}">
              <a16:creationId xmlns:a16="http://schemas.microsoft.com/office/drawing/2014/main" id="{00000000-0008-0000-0700-0000A8000000}"/>
            </a:ext>
          </a:extLst>
        </xdr:cNvPr>
        <xdr:cNvSpPr txBox="1"/>
      </xdr:nvSpPr>
      <xdr:spPr>
        <a:xfrm>
          <a:off x="4686300" y="11789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263,882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12763</xdr:rowOff>
    </xdr:from>
    <xdr:to>
      <xdr:col>24</xdr:col>
      <xdr:colOff>152400</xdr:colOff>
      <xdr:row>70</xdr:row>
      <xdr:rowOff>12763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201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166291</xdr:rowOff>
    </xdr:from>
    <xdr:to>
      <xdr:col>24</xdr:col>
      <xdr:colOff>63500</xdr:colOff>
      <xdr:row>78</xdr:row>
      <xdr:rowOff>9682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3797300" y="13196491"/>
          <a:ext cx="838200" cy="186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90143</xdr:rowOff>
    </xdr:from>
    <xdr:ext cx="599010" cy="259045"/>
    <xdr:sp macro="" textlink="">
      <xdr:nvSpPr>
        <xdr:cNvPr id="171" name="民生費平均値テキスト">
          <a:extLst>
            <a:ext uri="{FF2B5EF4-FFF2-40B4-BE49-F238E27FC236}">
              <a16:creationId xmlns:a16="http://schemas.microsoft.com/office/drawing/2014/main" id="{00000000-0008-0000-0700-0000AB000000}"/>
            </a:ext>
          </a:extLst>
        </xdr:cNvPr>
        <xdr:cNvSpPr txBox="1"/>
      </xdr:nvSpPr>
      <xdr:spPr>
        <a:xfrm>
          <a:off x="4686300" y="126059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67266</xdr:rowOff>
    </xdr:from>
    <xdr:to>
      <xdr:col>24</xdr:col>
      <xdr:colOff>114300</xdr:colOff>
      <xdr:row>74</xdr:row>
      <xdr:rowOff>168866</xdr:rowOff>
    </xdr:to>
    <xdr:sp macro="" textlink="">
      <xdr:nvSpPr>
        <xdr:cNvPr id="172" name="フローチャート: 判断 171">
          <a:extLst>
            <a:ext uri="{FF2B5EF4-FFF2-40B4-BE49-F238E27FC236}">
              <a16:creationId xmlns:a16="http://schemas.microsoft.com/office/drawing/2014/main" id="{00000000-0008-0000-0700-0000AC000000}"/>
            </a:ext>
          </a:extLst>
        </xdr:cNvPr>
        <xdr:cNvSpPr/>
      </xdr:nvSpPr>
      <xdr:spPr>
        <a:xfrm>
          <a:off x="4584700" y="1275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9682</xdr:rowOff>
    </xdr:from>
    <xdr:to>
      <xdr:col>19</xdr:col>
      <xdr:colOff>177800</xdr:colOff>
      <xdr:row>78</xdr:row>
      <xdr:rowOff>75217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2908300" y="13382782"/>
          <a:ext cx="889000" cy="65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112547</xdr:rowOff>
    </xdr:from>
    <xdr:to>
      <xdr:col>20</xdr:col>
      <xdr:colOff>38100</xdr:colOff>
      <xdr:row>76</xdr:row>
      <xdr:rowOff>42697</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3746500" y="12971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59224</xdr:rowOff>
    </xdr:from>
    <xdr:ext cx="599010"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3497795" y="12746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75217</xdr:rowOff>
    </xdr:from>
    <xdr:to>
      <xdr:col>15</xdr:col>
      <xdr:colOff>50800</xdr:colOff>
      <xdr:row>78</xdr:row>
      <xdr:rowOff>109213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019300" y="13448317"/>
          <a:ext cx="889000" cy="33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151656</xdr:rowOff>
    </xdr:from>
    <xdr:to>
      <xdr:col>15</xdr:col>
      <xdr:colOff>101600</xdr:colOff>
      <xdr:row>76</xdr:row>
      <xdr:rowOff>81806</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2857500" y="13010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98332</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2608795" y="12785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56279</xdr:rowOff>
    </xdr:from>
    <xdr:to>
      <xdr:col>10</xdr:col>
      <xdr:colOff>114300</xdr:colOff>
      <xdr:row>78</xdr:row>
      <xdr:rowOff>109213</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1130300" y="13429379"/>
          <a:ext cx="889000" cy="5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30899</xdr:rowOff>
    </xdr:from>
    <xdr:to>
      <xdr:col>10</xdr:col>
      <xdr:colOff>165100</xdr:colOff>
      <xdr:row>76</xdr:row>
      <xdr:rowOff>132499</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1968500" y="130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149027</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1719795" y="12836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48456</xdr:rowOff>
    </xdr:from>
    <xdr:to>
      <xdr:col>6</xdr:col>
      <xdr:colOff>38100</xdr:colOff>
      <xdr:row>76</xdr:row>
      <xdr:rowOff>150056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079500" y="1307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166583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830795" y="12853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115491</xdr:rowOff>
    </xdr:from>
    <xdr:to>
      <xdr:col>24</xdr:col>
      <xdr:colOff>114300</xdr:colOff>
      <xdr:row>77</xdr:row>
      <xdr:rowOff>45641</xdr:rowOff>
    </xdr:to>
    <xdr:sp macro="" textlink="">
      <xdr:nvSpPr>
        <xdr:cNvPr id="189" name="楕円 188">
          <a:extLst>
            <a:ext uri="{FF2B5EF4-FFF2-40B4-BE49-F238E27FC236}">
              <a16:creationId xmlns:a16="http://schemas.microsoft.com/office/drawing/2014/main" id="{00000000-0008-0000-0700-0000BD000000}"/>
            </a:ext>
          </a:extLst>
        </xdr:cNvPr>
        <xdr:cNvSpPr/>
      </xdr:nvSpPr>
      <xdr:spPr>
        <a:xfrm>
          <a:off x="4584700" y="1314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93918</xdr:rowOff>
    </xdr:from>
    <xdr:ext cx="599010" cy="259045"/>
    <xdr:sp macro="" textlink="">
      <xdr:nvSpPr>
        <xdr:cNvPr id="190" name="民生費該当値テキスト">
          <a:extLst>
            <a:ext uri="{FF2B5EF4-FFF2-40B4-BE49-F238E27FC236}">
              <a16:creationId xmlns:a16="http://schemas.microsoft.com/office/drawing/2014/main" id="{00000000-0008-0000-0700-0000BE000000}"/>
            </a:ext>
          </a:extLst>
        </xdr:cNvPr>
        <xdr:cNvSpPr txBox="1"/>
      </xdr:nvSpPr>
      <xdr:spPr>
        <a:xfrm>
          <a:off x="4686300" y="13124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130332</xdr:rowOff>
    </xdr:from>
    <xdr:to>
      <xdr:col>20</xdr:col>
      <xdr:colOff>38100</xdr:colOff>
      <xdr:row>78</xdr:row>
      <xdr:rowOff>60482</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3746500" y="13331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51609</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497795" y="13424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24417</xdr:rowOff>
    </xdr:from>
    <xdr:to>
      <xdr:col>15</xdr:col>
      <xdr:colOff>101600</xdr:colOff>
      <xdr:row>78</xdr:row>
      <xdr:rowOff>126017</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2857500" y="1339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117144</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608795" y="13490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58413</xdr:rowOff>
    </xdr:from>
    <xdr:to>
      <xdr:col>10</xdr:col>
      <xdr:colOff>165100</xdr:colOff>
      <xdr:row>78</xdr:row>
      <xdr:rowOff>160013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1968500" y="13431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151140</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719795" y="13524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5479</xdr:rowOff>
    </xdr:from>
    <xdr:to>
      <xdr:col>6</xdr:col>
      <xdr:colOff>38100</xdr:colOff>
      <xdr:row>78</xdr:row>
      <xdr:rowOff>107079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079500" y="13378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98206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830795" y="13471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31683</xdr:rowOff>
    </xdr:from>
    <xdr:to>
      <xdr:col>24</xdr:col>
      <xdr:colOff>62865</xdr:colOff>
      <xdr:row>98</xdr:row>
      <xdr:rowOff>102526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633633"/>
          <a:ext cx="1270" cy="1270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106353</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90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102526</xdr:rowOff>
    </xdr:from>
    <xdr:to>
      <xdr:col>24</xdr:col>
      <xdr:colOff>152400</xdr:colOff>
      <xdr:row>98</xdr:row>
      <xdr:rowOff>102526</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90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149810</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408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363,351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31683</xdr:rowOff>
    </xdr:from>
    <xdr:to>
      <xdr:col>24</xdr:col>
      <xdr:colOff>152400</xdr:colOff>
      <xdr:row>91</xdr:row>
      <xdr:rowOff>31683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63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56947</xdr:rowOff>
    </xdr:from>
    <xdr:to>
      <xdr:col>24</xdr:col>
      <xdr:colOff>63500</xdr:colOff>
      <xdr:row>98</xdr:row>
      <xdr:rowOff>69783</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3797300" y="16859047"/>
          <a:ext cx="838200" cy="12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132244</xdr:rowOff>
    </xdr:from>
    <xdr:ext cx="534377"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591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109367</xdr:rowOff>
    </xdr:from>
    <xdr:to>
      <xdr:col>24</xdr:col>
      <xdr:colOff>114300</xdr:colOff>
      <xdr:row>98</xdr:row>
      <xdr:rowOff>39517</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740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69783</xdr:rowOff>
    </xdr:from>
    <xdr:to>
      <xdr:col>19</xdr:col>
      <xdr:colOff>177800</xdr:colOff>
      <xdr:row>98</xdr:row>
      <xdr:rowOff>114950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2908300" y="16871883"/>
          <a:ext cx="889000" cy="45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140297</xdr:rowOff>
    </xdr:from>
    <xdr:to>
      <xdr:col>20</xdr:col>
      <xdr:colOff>38100</xdr:colOff>
      <xdr:row>98</xdr:row>
      <xdr:rowOff>70447</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770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86974</xdr:rowOff>
    </xdr:from>
    <xdr:ext cx="534377"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530111" y="16546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114950</xdr:rowOff>
    </xdr:from>
    <xdr:to>
      <xdr:col>15</xdr:col>
      <xdr:colOff>50800</xdr:colOff>
      <xdr:row>98</xdr:row>
      <xdr:rowOff>116120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019300" y="16917050"/>
          <a:ext cx="889000" cy="1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152744</xdr:rowOff>
    </xdr:from>
    <xdr:to>
      <xdr:col>15</xdr:col>
      <xdr:colOff>101600</xdr:colOff>
      <xdr:row>98</xdr:row>
      <xdr:rowOff>82894</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78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99421</xdr:rowOff>
    </xdr:from>
    <xdr:ext cx="534377"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41111" y="1655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116120</xdr:rowOff>
    </xdr:from>
    <xdr:to>
      <xdr:col>10</xdr:col>
      <xdr:colOff>114300</xdr:colOff>
      <xdr:row>98</xdr:row>
      <xdr:rowOff>117255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1130300" y="16918220"/>
          <a:ext cx="889000" cy="1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151399</xdr:rowOff>
    </xdr:from>
    <xdr:to>
      <xdr:col>10</xdr:col>
      <xdr:colOff>165100</xdr:colOff>
      <xdr:row>98</xdr:row>
      <xdr:rowOff>81549</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78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98076</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52111" y="1655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154226</xdr:rowOff>
    </xdr:from>
    <xdr:to>
      <xdr:col>6</xdr:col>
      <xdr:colOff>38100</xdr:colOff>
      <xdr:row>98</xdr:row>
      <xdr:rowOff>84376</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78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100903</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63111" y="16560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6147</xdr:rowOff>
    </xdr:from>
    <xdr:to>
      <xdr:col>24</xdr:col>
      <xdr:colOff>114300</xdr:colOff>
      <xdr:row>98</xdr:row>
      <xdr:rowOff>107747</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808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92524</xdr:rowOff>
    </xdr:from>
    <xdr:ext cx="534377"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723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18983</xdr:rowOff>
    </xdr:from>
    <xdr:to>
      <xdr:col>20</xdr:col>
      <xdr:colOff>38100</xdr:colOff>
      <xdr:row>98</xdr:row>
      <xdr:rowOff>120583</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821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111710</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530111" y="1691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64150</xdr:rowOff>
    </xdr:from>
    <xdr:to>
      <xdr:col>15</xdr:col>
      <xdr:colOff>101600</xdr:colOff>
      <xdr:row>98</xdr:row>
      <xdr:rowOff>165750</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86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156877</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41111" y="1695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65320</xdr:rowOff>
    </xdr:from>
    <xdr:to>
      <xdr:col>10</xdr:col>
      <xdr:colOff>165100</xdr:colOff>
      <xdr:row>98</xdr:row>
      <xdr:rowOff>166920</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86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158047</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52111" y="16960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66455</xdr:rowOff>
    </xdr:from>
    <xdr:to>
      <xdr:col>6</xdr:col>
      <xdr:colOff>38100</xdr:colOff>
      <xdr:row>98</xdr:row>
      <xdr:rowOff>168055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86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159182</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63111" y="16961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6" name="労働費グラフ枠">
          <a:extLst>
            <a:ext uri="{FF2B5EF4-FFF2-40B4-BE49-F238E27FC236}">
              <a16:creationId xmlns:a16="http://schemas.microsoft.com/office/drawing/2014/main" id="{00000000-0008-0000-0700-00001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131699</xdr:rowOff>
    </xdr:from>
    <xdr:to>
      <xdr:col>54</xdr:col>
      <xdr:colOff>189865</xdr:colOff>
      <xdr:row>38</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flipV="1">
          <a:off x="10475595" y="5446649"/>
          <a:ext cx="1270" cy="120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78" name="労働費最小値テキスト">
          <a:extLst>
            <a:ext uri="{FF2B5EF4-FFF2-40B4-BE49-F238E27FC236}">
              <a16:creationId xmlns:a16="http://schemas.microsoft.com/office/drawing/2014/main" id="{00000000-0008-0000-0700-000016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78376</xdr:rowOff>
    </xdr:from>
    <xdr:ext cx="469744" cy="259045"/>
    <xdr:sp macro="" textlink="">
      <xdr:nvSpPr>
        <xdr:cNvPr id="280" name="労働費最大値テキスト">
          <a:extLst>
            <a:ext uri="{FF2B5EF4-FFF2-40B4-BE49-F238E27FC236}">
              <a16:creationId xmlns:a16="http://schemas.microsoft.com/office/drawing/2014/main" id="{00000000-0008-0000-0700-000018010000}"/>
            </a:ext>
          </a:extLst>
        </xdr:cNvPr>
        <xdr:cNvSpPr txBox="1"/>
      </xdr:nvSpPr>
      <xdr:spPr>
        <a:xfrm>
          <a:off x="10528300" y="5221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131699</xdr:rowOff>
    </xdr:from>
    <xdr:to>
      <xdr:col>55</xdr:col>
      <xdr:colOff>88900</xdr:colOff>
      <xdr:row>31</xdr:row>
      <xdr:rowOff>131699</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5446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153611</xdr:rowOff>
    </xdr:from>
    <xdr:ext cx="378565" cy="259045"/>
    <xdr:sp macro="" textlink="">
      <xdr:nvSpPr>
        <xdr:cNvPr id="283" name="労働費平均値テキスト">
          <a:extLst>
            <a:ext uri="{FF2B5EF4-FFF2-40B4-BE49-F238E27FC236}">
              <a16:creationId xmlns:a16="http://schemas.microsoft.com/office/drawing/2014/main" id="{00000000-0008-0000-0700-00001B010000}"/>
            </a:ext>
          </a:extLst>
        </xdr:cNvPr>
        <xdr:cNvSpPr txBox="1"/>
      </xdr:nvSpPr>
      <xdr:spPr>
        <a:xfrm>
          <a:off x="10528300" y="632581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130734</xdr:rowOff>
    </xdr:from>
    <xdr:to>
      <xdr:col>55</xdr:col>
      <xdr:colOff>50800</xdr:colOff>
      <xdr:row>38</xdr:row>
      <xdr:rowOff>60884</xdr:rowOff>
    </xdr:to>
    <xdr:sp macro="" textlink="">
      <xdr:nvSpPr>
        <xdr:cNvPr id="284" name="フローチャート: 判断 283">
          <a:extLst>
            <a:ext uri="{FF2B5EF4-FFF2-40B4-BE49-F238E27FC236}">
              <a16:creationId xmlns:a16="http://schemas.microsoft.com/office/drawing/2014/main" id="{00000000-0008-0000-0700-00001C010000}"/>
            </a:ext>
          </a:extLst>
        </xdr:cNvPr>
        <xdr:cNvSpPr/>
      </xdr:nvSpPr>
      <xdr:spPr>
        <a:xfrm>
          <a:off x="10426700" y="647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118618</xdr:rowOff>
    </xdr:from>
    <xdr:to>
      <xdr:col>50</xdr:col>
      <xdr:colOff>165100</xdr:colOff>
      <xdr:row>38</xdr:row>
      <xdr:rowOff>48768</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95885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65295</xdr:rowOff>
    </xdr:from>
    <xdr:ext cx="378565"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9450017" y="6237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148565</xdr:rowOff>
    </xdr:from>
    <xdr:to>
      <xdr:col>46</xdr:col>
      <xdr:colOff>38100</xdr:colOff>
      <xdr:row>38</xdr:row>
      <xdr:rowOff>78715</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8699500" y="649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95242</xdr:rowOff>
    </xdr:from>
    <xdr:ext cx="378565"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8561017" y="6267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154051</xdr:rowOff>
    </xdr:from>
    <xdr:to>
      <xdr:col>41</xdr:col>
      <xdr:colOff>101600</xdr:colOff>
      <xdr:row>38</xdr:row>
      <xdr:rowOff>84201</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7810500" y="649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100728</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7672017" y="6272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147879</xdr:rowOff>
    </xdr:from>
    <xdr:to>
      <xdr:col>36</xdr:col>
      <xdr:colOff>165100</xdr:colOff>
      <xdr:row>38</xdr:row>
      <xdr:rowOff>78029</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6921500" y="649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94556</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6783017" y="6266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1" name="楕円 300">
          <a:extLst>
            <a:ext uri="{FF2B5EF4-FFF2-40B4-BE49-F238E27FC236}">
              <a16:creationId xmlns:a16="http://schemas.microsoft.com/office/drawing/2014/main" id="{00000000-0008-0000-0700-00002D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2" name="労働費該当値テキスト">
          <a:extLst>
            <a:ext uri="{FF2B5EF4-FFF2-40B4-BE49-F238E27FC236}">
              <a16:creationId xmlns:a16="http://schemas.microsoft.com/office/drawing/2014/main" id="{00000000-0008-0000-0700-00002E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1" name="正方形/長方形 310">
          <a:extLst>
            <a:ext uri="{FF2B5EF4-FFF2-40B4-BE49-F238E27FC236}">
              <a16:creationId xmlns:a16="http://schemas.microsoft.com/office/drawing/2014/main" id="{00000000-0008-0000-0700-00003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a:extLst>
            <a:ext uri="{FF2B5EF4-FFF2-40B4-BE49-F238E27FC236}">
              <a16:creationId xmlns:a16="http://schemas.microsoft.com/office/drawing/2014/main" id="{00000000-0008-0000-0700-00004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115373</xdr:rowOff>
    </xdr:from>
    <xdr:to>
      <xdr:col>54</xdr:col>
      <xdr:colOff>189865</xdr:colOff>
      <xdr:row>59</xdr:row>
      <xdr:rowOff>25514</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859323"/>
          <a:ext cx="1270" cy="1281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29341</xdr:rowOff>
    </xdr:from>
    <xdr:ext cx="378565"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10144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25514</xdr:rowOff>
    </xdr:from>
    <xdr:to>
      <xdr:col>55</xdr:col>
      <xdr:colOff>88900</xdr:colOff>
      <xdr:row>59</xdr:row>
      <xdr:rowOff>25514</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10141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62050</xdr:rowOff>
    </xdr:from>
    <xdr:ext cx="534377"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63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68,277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115373</xdr:rowOff>
    </xdr:from>
    <xdr:to>
      <xdr:col>55</xdr:col>
      <xdr:colOff>88900</xdr:colOff>
      <xdr:row>51</xdr:row>
      <xdr:rowOff>115373</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859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78663</xdr:rowOff>
    </xdr:from>
    <xdr:to>
      <xdr:col>55</xdr:col>
      <xdr:colOff>0</xdr:colOff>
      <xdr:row>57</xdr:row>
      <xdr:rowOff>88265</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9639300" y="9851313"/>
          <a:ext cx="838200" cy="9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128255</xdr:rowOff>
    </xdr:from>
    <xdr:ext cx="534377"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5580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105378</xdr:rowOff>
    </xdr:from>
    <xdr:to>
      <xdr:col>55</xdr:col>
      <xdr:colOff>50800</xdr:colOff>
      <xdr:row>57</xdr:row>
      <xdr:rowOff>35528</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70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34277</xdr:rowOff>
    </xdr:from>
    <xdr:to>
      <xdr:col>50</xdr:col>
      <xdr:colOff>114300</xdr:colOff>
      <xdr:row>57</xdr:row>
      <xdr:rowOff>88265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8750300" y="9806927"/>
          <a:ext cx="889000" cy="53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112465</xdr:rowOff>
    </xdr:from>
    <xdr:to>
      <xdr:col>50</xdr:col>
      <xdr:colOff>165100</xdr:colOff>
      <xdr:row>57</xdr:row>
      <xdr:rowOff>42615</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71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59142</xdr:rowOff>
    </xdr:from>
    <xdr:ext cx="534377"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72111" y="9488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34277</xdr:rowOff>
    </xdr:from>
    <xdr:to>
      <xdr:col>45</xdr:col>
      <xdr:colOff>177800</xdr:colOff>
      <xdr:row>57</xdr:row>
      <xdr:rowOff>134480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7861300" y="9806927"/>
          <a:ext cx="889000" cy="100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39332</xdr:rowOff>
    </xdr:from>
    <xdr:to>
      <xdr:col>46</xdr:col>
      <xdr:colOff>38100</xdr:colOff>
      <xdr:row>56</xdr:row>
      <xdr:rowOff>140932</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64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157459</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83111" y="941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103239</xdr:rowOff>
    </xdr:from>
    <xdr:to>
      <xdr:col>41</xdr:col>
      <xdr:colOff>50800</xdr:colOff>
      <xdr:row>57</xdr:row>
      <xdr:rowOff>134480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6972300" y="9875889"/>
          <a:ext cx="889000" cy="3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80118</xdr:rowOff>
    </xdr:from>
    <xdr:to>
      <xdr:col>41</xdr:col>
      <xdr:colOff>101600</xdr:colOff>
      <xdr:row>57</xdr:row>
      <xdr:rowOff>10268</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6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26795</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94111" y="945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115189</xdr:rowOff>
    </xdr:from>
    <xdr:to>
      <xdr:col>36</xdr:col>
      <xdr:colOff>165100</xdr:colOff>
      <xdr:row>57</xdr:row>
      <xdr:rowOff>45339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71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61866</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705111" y="949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27863</xdr:rowOff>
    </xdr:from>
    <xdr:to>
      <xdr:col>55</xdr:col>
      <xdr:colOff>50800</xdr:colOff>
      <xdr:row>57</xdr:row>
      <xdr:rowOff>129463</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800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6290</xdr:rowOff>
    </xdr:from>
    <xdr:ext cx="534377"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778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37465</xdr:rowOff>
    </xdr:from>
    <xdr:to>
      <xdr:col>50</xdr:col>
      <xdr:colOff>165100</xdr:colOff>
      <xdr:row>57</xdr:row>
      <xdr:rowOff>139065</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81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130192</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72111" y="9902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154927</xdr:rowOff>
    </xdr:from>
    <xdr:to>
      <xdr:col>46</xdr:col>
      <xdr:colOff>38100</xdr:colOff>
      <xdr:row>57</xdr:row>
      <xdr:rowOff>85077</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75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76204</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984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83680</xdr:rowOff>
    </xdr:from>
    <xdr:to>
      <xdr:col>41</xdr:col>
      <xdr:colOff>101600</xdr:colOff>
      <xdr:row>58</xdr:row>
      <xdr:rowOff>13830</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85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4957</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94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52439</xdr:rowOff>
    </xdr:from>
    <xdr:to>
      <xdr:col>36</xdr:col>
      <xdr:colOff>165100</xdr:colOff>
      <xdr:row>57</xdr:row>
      <xdr:rowOff>154039</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82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145166</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91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148272</xdr:rowOff>
    </xdr:from>
    <xdr:to>
      <xdr:col>54</xdr:col>
      <xdr:colOff>189865</xdr:colOff>
      <xdr:row>79</xdr:row>
      <xdr:rowOff>38125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10475595" y="12149772"/>
          <a:ext cx="1270" cy="1432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41952</xdr:rowOff>
    </xdr:from>
    <xdr:ext cx="378565" cy="259045"/>
    <xdr:sp macro="" textlink="">
      <xdr:nvSpPr>
        <xdr:cNvPr id="392" name="商工費最小値テキスト">
          <a:extLst>
            <a:ext uri="{FF2B5EF4-FFF2-40B4-BE49-F238E27FC236}">
              <a16:creationId xmlns:a16="http://schemas.microsoft.com/office/drawing/2014/main" id="{00000000-0008-0000-0700-000088010000}"/>
            </a:ext>
          </a:extLst>
        </xdr:cNvPr>
        <xdr:cNvSpPr txBox="1"/>
      </xdr:nvSpPr>
      <xdr:spPr>
        <a:xfrm>
          <a:off x="10528300" y="135865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38125</xdr:rowOff>
    </xdr:from>
    <xdr:to>
      <xdr:col>55</xdr:col>
      <xdr:colOff>88900</xdr:colOff>
      <xdr:row>79</xdr:row>
      <xdr:rowOff>38125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3582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94949</xdr:rowOff>
    </xdr:from>
    <xdr:ext cx="534377" cy="259045"/>
    <xdr:sp macro="" textlink="">
      <xdr:nvSpPr>
        <xdr:cNvPr id="394" name="商工費最大値テキスト">
          <a:extLst>
            <a:ext uri="{FF2B5EF4-FFF2-40B4-BE49-F238E27FC236}">
              <a16:creationId xmlns:a16="http://schemas.microsoft.com/office/drawing/2014/main" id="{00000000-0008-0000-0700-00008A010000}"/>
            </a:ext>
          </a:extLst>
        </xdr:cNvPr>
        <xdr:cNvSpPr txBox="1"/>
      </xdr:nvSpPr>
      <xdr:spPr>
        <a:xfrm>
          <a:off x="10528300" y="1192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75,550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148272</xdr:rowOff>
    </xdr:from>
    <xdr:to>
      <xdr:col>55</xdr:col>
      <xdr:colOff>88900</xdr:colOff>
      <xdr:row>70</xdr:row>
      <xdr:rowOff>148272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2149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71958</xdr:rowOff>
    </xdr:from>
    <xdr:to>
      <xdr:col>55</xdr:col>
      <xdr:colOff>0</xdr:colOff>
      <xdr:row>78</xdr:row>
      <xdr:rowOff>118726</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9639300" y="13445058"/>
          <a:ext cx="838200" cy="46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160678</xdr:rowOff>
    </xdr:from>
    <xdr:ext cx="534377" cy="259045"/>
    <xdr:sp macro="" textlink="">
      <xdr:nvSpPr>
        <xdr:cNvPr id="397" name="商工費平均値テキスト">
          <a:extLst>
            <a:ext uri="{FF2B5EF4-FFF2-40B4-BE49-F238E27FC236}">
              <a16:creationId xmlns:a16="http://schemas.microsoft.com/office/drawing/2014/main" id="{00000000-0008-0000-0700-00008D010000}"/>
            </a:ext>
          </a:extLst>
        </xdr:cNvPr>
        <xdr:cNvSpPr txBox="1"/>
      </xdr:nvSpPr>
      <xdr:spPr>
        <a:xfrm>
          <a:off x="10528300" y="130194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137801</xdr:rowOff>
    </xdr:from>
    <xdr:to>
      <xdr:col>55</xdr:col>
      <xdr:colOff>50800</xdr:colOff>
      <xdr:row>77</xdr:row>
      <xdr:rowOff>67951</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10426700" y="13168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71958</xdr:rowOff>
    </xdr:from>
    <xdr:to>
      <xdr:col>50</xdr:col>
      <xdr:colOff>114300</xdr:colOff>
      <xdr:row>79</xdr:row>
      <xdr:rowOff>291</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8750300" y="13445058"/>
          <a:ext cx="889000" cy="99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71679</xdr:rowOff>
    </xdr:from>
    <xdr:to>
      <xdr:col>50</xdr:col>
      <xdr:colOff>165100</xdr:colOff>
      <xdr:row>77</xdr:row>
      <xdr:rowOff>1829</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9588500" y="1310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18356</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9372111" y="1287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291</xdr:rowOff>
    </xdr:from>
    <xdr:to>
      <xdr:col>45</xdr:col>
      <xdr:colOff>177800</xdr:colOff>
      <xdr:row>79</xdr:row>
      <xdr:rowOff>19132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7861300" y="13544841"/>
          <a:ext cx="889000" cy="18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57334</xdr:rowOff>
    </xdr:from>
    <xdr:to>
      <xdr:col>46</xdr:col>
      <xdr:colOff>38100</xdr:colOff>
      <xdr:row>77</xdr:row>
      <xdr:rowOff>158934</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8699500" y="1325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4011</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483111" y="13034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8674</xdr:rowOff>
    </xdr:from>
    <xdr:to>
      <xdr:col>41</xdr:col>
      <xdr:colOff>50800</xdr:colOff>
      <xdr:row>79</xdr:row>
      <xdr:rowOff>19132</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6972300" y="13553224"/>
          <a:ext cx="889000" cy="10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107550</xdr:rowOff>
    </xdr:from>
    <xdr:to>
      <xdr:col>41</xdr:col>
      <xdr:colOff>101600</xdr:colOff>
      <xdr:row>78</xdr:row>
      <xdr:rowOff>37700</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7810500" y="133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54227</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594111" y="13084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109589</xdr:rowOff>
    </xdr:from>
    <xdr:to>
      <xdr:col>36</xdr:col>
      <xdr:colOff>165100</xdr:colOff>
      <xdr:row>78</xdr:row>
      <xdr:rowOff>39739</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6921500" y="1331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56266</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05111" y="1308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67926</xdr:rowOff>
    </xdr:from>
    <xdr:to>
      <xdr:col>55</xdr:col>
      <xdr:colOff>50800</xdr:colOff>
      <xdr:row>78</xdr:row>
      <xdr:rowOff>169526</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0426700" y="13441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154303</xdr:rowOff>
    </xdr:from>
    <xdr:ext cx="469744" cy="259045"/>
    <xdr:sp macro="" textlink="">
      <xdr:nvSpPr>
        <xdr:cNvPr id="416" name="商工費該当値テキスト">
          <a:extLst>
            <a:ext uri="{FF2B5EF4-FFF2-40B4-BE49-F238E27FC236}">
              <a16:creationId xmlns:a16="http://schemas.microsoft.com/office/drawing/2014/main" id="{00000000-0008-0000-0700-0000A0010000}"/>
            </a:ext>
          </a:extLst>
        </xdr:cNvPr>
        <xdr:cNvSpPr txBox="1"/>
      </xdr:nvSpPr>
      <xdr:spPr>
        <a:xfrm>
          <a:off x="10528300" y="13355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21158</xdr:rowOff>
    </xdr:from>
    <xdr:to>
      <xdr:col>50</xdr:col>
      <xdr:colOff>165100</xdr:colOff>
      <xdr:row>78</xdr:row>
      <xdr:rowOff>122758</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9588500" y="13394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113885</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04428" y="13486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120941</xdr:rowOff>
    </xdr:from>
    <xdr:to>
      <xdr:col>46</xdr:col>
      <xdr:colOff>38100</xdr:colOff>
      <xdr:row>79</xdr:row>
      <xdr:rowOff>51091</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8699500" y="13494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42218</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15428" y="13586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139782</xdr:rowOff>
    </xdr:from>
    <xdr:to>
      <xdr:col>41</xdr:col>
      <xdr:colOff>101600</xdr:colOff>
      <xdr:row>79</xdr:row>
      <xdr:rowOff>69932</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7810500" y="13512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61059</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26428" y="13605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129324</xdr:rowOff>
    </xdr:from>
    <xdr:to>
      <xdr:col>36</xdr:col>
      <xdr:colOff>165100</xdr:colOff>
      <xdr:row>79</xdr:row>
      <xdr:rowOff>59474</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6921500" y="1350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50601</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37428" y="13595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26401</xdr:rowOff>
    </xdr:from>
    <xdr:to>
      <xdr:col>54</xdr:col>
      <xdr:colOff>189865</xdr:colOff>
      <xdr:row>98</xdr:row>
      <xdr:rowOff>45645</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flipV="1">
          <a:off x="10475595" y="15799801"/>
          <a:ext cx="1270" cy="1047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49472</xdr:rowOff>
    </xdr:from>
    <xdr:ext cx="534377" cy="259045"/>
    <xdr:sp macro="" textlink="">
      <xdr:nvSpPr>
        <xdr:cNvPr id="447" name="土木費最小値テキスト">
          <a:extLst>
            <a:ext uri="{FF2B5EF4-FFF2-40B4-BE49-F238E27FC236}">
              <a16:creationId xmlns:a16="http://schemas.microsoft.com/office/drawing/2014/main" id="{00000000-0008-0000-0700-0000BF010000}"/>
            </a:ext>
          </a:extLst>
        </xdr:cNvPr>
        <xdr:cNvSpPr txBox="1"/>
      </xdr:nvSpPr>
      <xdr:spPr>
        <a:xfrm>
          <a:off x="10528300" y="16851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45645</xdr:rowOff>
    </xdr:from>
    <xdr:to>
      <xdr:col>55</xdr:col>
      <xdr:colOff>88900</xdr:colOff>
      <xdr:row>98</xdr:row>
      <xdr:rowOff>45645</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10388600" y="1684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144528</xdr:rowOff>
    </xdr:from>
    <xdr:ext cx="599010" cy="259045"/>
    <xdr:sp macro="" textlink="">
      <xdr:nvSpPr>
        <xdr:cNvPr id="449" name="土木費最大値テキスト">
          <a:extLst>
            <a:ext uri="{FF2B5EF4-FFF2-40B4-BE49-F238E27FC236}">
              <a16:creationId xmlns:a16="http://schemas.microsoft.com/office/drawing/2014/main" id="{00000000-0008-0000-0700-0000C1010000}"/>
            </a:ext>
          </a:extLst>
        </xdr:cNvPr>
        <xdr:cNvSpPr txBox="1"/>
      </xdr:nvSpPr>
      <xdr:spPr>
        <a:xfrm>
          <a:off x="10528300" y="15575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249,781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26401</xdr:rowOff>
    </xdr:from>
    <xdr:to>
      <xdr:col>55</xdr:col>
      <xdr:colOff>88900</xdr:colOff>
      <xdr:row>92</xdr:row>
      <xdr:rowOff>26401</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5799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124819</xdr:rowOff>
    </xdr:from>
    <xdr:to>
      <xdr:col>55</xdr:col>
      <xdr:colOff>0</xdr:colOff>
      <xdr:row>97</xdr:row>
      <xdr:rowOff>161989</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9639300" y="16755469"/>
          <a:ext cx="838200" cy="3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9109</xdr:rowOff>
    </xdr:from>
    <xdr:ext cx="534377" cy="259045"/>
    <xdr:sp macro="" textlink="">
      <xdr:nvSpPr>
        <xdr:cNvPr id="452" name="土木費平均値テキスト">
          <a:extLst>
            <a:ext uri="{FF2B5EF4-FFF2-40B4-BE49-F238E27FC236}">
              <a16:creationId xmlns:a16="http://schemas.microsoft.com/office/drawing/2014/main" id="{00000000-0008-0000-0700-0000C4010000}"/>
            </a:ext>
          </a:extLst>
        </xdr:cNvPr>
        <xdr:cNvSpPr txBox="1"/>
      </xdr:nvSpPr>
      <xdr:spPr>
        <a:xfrm>
          <a:off x="10528300" y="16468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157682</xdr:rowOff>
    </xdr:from>
    <xdr:to>
      <xdr:col>55</xdr:col>
      <xdr:colOff>50800</xdr:colOff>
      <xdr:row>97</xdr:row>
      <xdr:rowOff>87832</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10426700" y="1661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124819</xdr:rowOff>
    </xdr:from>
    <xdr:to>
      <xdr:col>50</xdr:col>
      <xdr:colOff>114300</xdr:colOff>
      <xdr:row>97</xdr:row>
      <xdr:rowOff>154138</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8750300" y="16755469"/>
          <a:ext cx="889000" cy="29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151171</xdr:rowOff>
    </xdr:from>
    <xdr:to>
      <xdr:col>50</xdr:col>
      <xdr:colOff>165100</xdr:colOff>
      <xdr:row>97</xdr:row>
      <xdr:rowOff>81321</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9588500" y="16610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97848</xdr:rowOff>
    </xdr:from>
    <xdr:ext cx="534377"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9372111" y="16385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154138</xdr:rowOff>
    </xdr:from>
    <xdr:to>
      <xdr:col>45</xdr:col>
      <xdr:colOff>177800</xdr:colOff>
      <xdr:row>98</xdr:row>
      <xdr:rowOff>21830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7861300" y="16784788"/>
          <a:ext cx="889000" cy="39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158714</xdr:rowOff>
    </xdr:from>
    <xdr:to>
      <xdr:col>46</xdr:col>
      <xdr:colOff>38100</xdr:colOff>
      <xdr:row>97</xdr:row>
      <xdr:rowOff>88864</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8699500" y="1661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105391</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8483111" y="1639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21830</xdr:rowOff>
    </xdr:from>
    <xdr:to>
      <xdr:col>41</xdr:col>
      <xdr:colOff>50800</xdr:colOff>
      <xdr:row>98</xdr:row>
      <xdr:rowOff>50998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6972300" y="16823930"/>
          <a:ext cx="889000" cy="29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4908</xdr:rowOff>
    </xdr:from>
    <xdr:to>
      <xdr:col>41</xdr:col>
      <xdr:colOff>101600</xdr:colOff>
      <xdr:row>97</xdr:row>
      <xdr:rowOff>106508</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7810500" y="1663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123035</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7594111" y="16410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3121</xdr:rowOff>
    </xdr:from>
    <xdr:to>
      <xdr:col>36</xdr:col>
      <xdr:colOff>165100</xdr:colOff>
      <xdr:row>97</xdr:row>
      <xdr:rowOff>104721</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6921500" y="1663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121248</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705111" y="1640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111189</xdr:rowOff>
    </xdr:from>
    <xdr:to>
      <xdr:col>55</xdr:col>
      <xdr:colOff>50800</xdr:colOff>
      <xdr:row>98</xdr:row>
      <xdr:rowOff>41339</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10426700" y="1674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26116</xdr:rowOff>
    </xdr:from>
    <xdr:ext cx="534377" cy="259045"/>
    <xdr:sp macro="" textlink="">
      <xdr:nvSpPr>
        <xdr:cNvPr id="471" name="土木費該当値テキスト">
          <a:extLst>
            <a:ext uri="{FF2B5EF4-FFF2-40B4-BE49-F238E27FC236}">
              <a16:creationId xmlns:a16="http://schemas.microsoft.com/office/drawing/2014/main" id="{00000000-0008-0000-0700-0000D7010000}"/>
            </a:ext>
          </a:extLst>
        </xdr:cNvPr>
        <xdr:cNvSpPr txBox="1"/>
      </xdr:nvSpPr>
      <xdr:spPr>
        <a:xfrm>
          <a:off x="10528300" y="16656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74019</xdr:rowOff>
    </xdr:from>
    <xdr:to>
      <xdr:col>50</xdr:col>
      <xdr:colOff>165100</xdr:colOff>
      <xdr:row>98</xdr:row>
      <xdr:rowOff>4169</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9588500" y="16704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166746</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72111" y="16797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103338</xdr:rowOff>
    </xdr:from>
    <xdr:to>
      <xdr:col>46</xdr:col>
      <xdr:colOff>38100</xdr:colOff>
      <xdr:row>98</xdr:row>
      <xdr:rowOff>33488</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8699500" y="1673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24615</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826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142480</xdr:rowOff>
    </xdr:from>
    <xdr:to>
      <xdr:col>41</xdr:col>
      <xdr:colOff>101600</xdr:colOff>
      <xdr:row>98</xdr:row>
      <xdr:rowOff>72630</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7810500" y="1677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63757</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865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198</xdr:rowOff>
    </xdr:from>
    <xdr:to>
      <xdr:col>36</xdr:col>
      <xdr:colOff>165100</xdr:colOff>
      <xdr:row>98</xdr:row>
      <xdr:rowOff>101798</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6921500" y="16802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92925</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895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消防費グラフ枠">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130461</xdr:rowOff>
    </xdr:from>
    <xdr:to>
      <xdr:col>85</xdr:col>
      <xdr:colOff>126364</xdr:colOff>
      <xdr:row>37</xdr:row>
      <xdr:rowOff>158274</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flipV="1">
          <a:off x="16317595" y="5273961"/>
          <a:ext cx="1269" cy="1227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162101</xdr:rowOff>
    </xdr:from>
    <xdr:ext cx="534377" cy="259045"/>
    <xdr:sp macro="" textlink="">
      <xdr:nvSpPr>
        <xdr:cNvPr id="504" name="消防費最小値テキスト">
          <a:extLst>
            <a:ext uri="{FF2B5EF4-FFF2-40B4-BE49-F238E27FC236}">
              <a16:creationId xmlns:a16="http://schemas.microsoft.com/office/drawing/2014/main" id="{00000000-0008-0000-0700-0000F8010000}"/>
            </a:ext>
          </a:extLst>
        </xdr:cNvPr>
        <xdr:cNvSpPr txBox="1"/>
      </xdr:nvSpPr>
      <xdr:spPr>
        <a:xfrm>
          <a:off x="16370300" y="650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158274</xdr:rowOff>
    </xdr:from>
    <xdr:to>
      <xdr:col>86</xdr:col>
      <xdr:colOff>25400</xdr:colOff>
      <xdr:row>37</xdr:row>
      <xdr:rowOff>158274</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6230600" y="650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77138</xdr:rowOff>
    </xdr:from>
    <xdr:ext cx="534377" cy="259045"/>
    <xdr:sp macro="" textlink="">
      <xdr:nvSpPr>
        <xdr:cNvPr id="506" name="消防費最大値テキスト">
          <a:extLst>
            <a:ext uri="{FF2B5EF4-FFF2-40B4-BE49-F238E27FC236}">
              <a16:creationId xmlns:a16="http://schemas.microsoft.com/office/drawing/2014/main" id="{00000000-0008-0000-0700-0000FA010000}"/>
            </a:ext>
          </a:extLst>
        </xdr:cNvPr>
        <xdr:cNvSpPr txBox="1"/>
      </xdr:nvSpPr>
      <xdr:spPr>
        <a:xfrm>
          <a:off x="16370300" y="5049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76,485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130461</xdr:rowOff>
    </xdr:from>
    <xdr:to>
      <xdr:col>86</xdr:col>
      <xdr:colOff>25400</xdr:colOff>
      <xdr:row>30</xdr:row>
      <xdr:rowOff>130461</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527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71787</xdr:rowOff>
    </xdr:from>
    <xdr:to>
      <xdr:col>85</xdr:col>
      <xdr:colOff>127000</xdr:colOff>
      <xdr:row>36</xdr:row>
      <xdr:rowOff>84398</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5481300" y="6243987"/>
          <a:ext cx="838200" cy="1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15092</xdr:rowOff>
    </xdr:from>
    <xdr:ext cx="534377" cy="259045"/>
    <xdr:sp macro="" textlink="">
      <xdr:nvSpPr>
        <xdr:cNvPr id="509" name="消防費平均値テキスト">
          <a:extLst>
            <a:ext uri="{FF2B5EF4-FFF2-40B4-BE49-F238E27FC236}">
              <a16:creationId xmlns:a16="http://schemas.microsoft.com/office/drawing/2014/main" id="{00000000-0008-0000-0700-0000FD010000}"/>
            </a:ext>
          </a:extLst>
        </xdr:cNvPr>
        <xdr:cNvSpPr txBox="1"/>
      </xdr:nvSpPr>
      <xdr:spPr>
        <a:xfrm>
          <a:off x="16370300" y="6187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36665</xdr:rowOff>
    </xdr:from>
    <xdr:to>
      <xdr:col>85</xdr:col>
      <xdr:colOff>177800</xdr:colOff>
      <xdr:row>36</xdr:row>
      <xdr:rowOff>138265</xdr:rowOff>
    </xdr:to>
    <xdr:sp macro="" textlink="">
      <xdr:nvSpPr>
        <xdr:cNvPr id="510" name="フローチャート: 判断 509">
          <a:extLst>
            <a:ext uri="{FF2B5EF4-FFF2-40B4-BE49-F238E27FC236}">
              <a16:creationId xmlns:a16="http://schemas.microsoft.com/office/drawing/2014/main" id="{00000000-0008-0000-0700-0000FE010000}"/>
            </a:ext>
          </a:extLst>
        </xdr:cNvPr>
        <xdr:cNvSpPr/>
      </xdr:nvSpPr>
      <xdr:spPr>
        <a:xfrm>
          <a:off x="16268700" y="620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84398</xdr:rowOff>
    </xdr:from>
    <xdr:to>
      <xdr:col>81</xdr:col>
      <xdr:colOff>50800</xdr:colOff>
      <xdr:row>37</xdr:row>
      <xdr:rowOff>6712</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4592300" y="6256598"/>
          <a:ext cx="889000" cy="93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160737</xdr:rowOff>
    </xdr:from>
    <xdr:to>
      <xdr:col>81</xdr:col>
      <xdr:colOff>101600</xdr:colOff>
      <xdr:row>36</xdr:row>
      <xdr:rowOff>90887</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5430500" y="6161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107414</xdr:rowOff>
    </xdr:from>
    <xdr:ext cx="534377"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5214111" y="593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42145</xdr:rowOff>
    </xdr:from>
    <xdr:to>
      <xdr:col>76</xdr:col>
      <xdr:colOff>114300</xdr:colOff>
      <xdr:row>37</xdr:row>
      <xdr:rowOff>6712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3703300" y="6214345"/>
          <a:ext cx="889000" cy="136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31864</xdr:rowOff>
    </xdr:from>
    <xdr:to>
      <xdr:col>76</xdr:col>
      <xdr:colOff>165100</xdr:colOff>
      <xdr:row>36</xdr:row>
      <xdr:rowOff>133464</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4541500" y="620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149991</xdr:rowOff>
    </xdr:from>
    <xdr:ext cx="534377"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4325111" y="5979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42145</xdr:rowOff>
    </xdr:from>
    <xdr:to>
      <xdr:col>71</xdr:col>
      <xdr:colOff>177800</xdr:colOff>
      <xdr:row>36</xdr:row>
      <xdr:rowOff>165036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2814300" y="6214345"/>
          <a:ext cx="889000" cy="122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37865</xdr:rowOff>
    </xdr:from>
    <xdr:to>
      <xdr:col>72</xdr:col>
      <xdr:colOff>38100</xdr:colOff>
      <xdr:row>36</xdr:row>
      <xdr:rowOff>139465</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3652500" y="621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130592</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3436111" y="6302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56324</xdr:rowOff>
    </xdr:from>
    <xdr:to>
      <xdr:col>67</xdr:col>
      <xdr:colOff>101600</xdr:colOff>
      <xdr:row>36</xdr:row>
      <xdr:rowOff>157924</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2763500" y="622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3001</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2547111" y="600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20987</xdr:rowOff>
    </xdr:from>
    <xdr:to>
      <xdr:col>85</xdr:col>
      <xdr:colOff>177800</xdr:colOff>
      <xdr:row>36</xdr:row>
      <xdr:rowOff>122587</xdr:rowOff>
    </xdr:to>
    <xdr:sp macro="" textlink="">
      <xdr:nvSpPr>
        <xdr:cNvPr id="527" name="楕円 526">
          <a:extLst>
            <a:ext uri="{FF2B5EF4-FFF2-40B4-BE49-F238E27FC236}">
              <a16:creationId xmlns:a16="http://schemas.microsoft.com/office/drawing/2014/main" id="{00000000-0008-0000-0700-00000F020000}"/>
            </a:ext>
          </a:extLst>
        </xdr:cNvPr>
        <xdr:cNvSpPr/>
      </xdr:nvSpPr>
      <xdr:spPr>
        <a:xfrm>
          <a:off x="16268700" y="619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43864</xdr:rowOff>
    </xdr:from>
    <xdr:ext cx="534377" cy="259045"/>
    <xdr:sp macro="" textlink="">
      <xdr:nvSpPr>
        <xdr:cNvPr id="528" name="消防費該当値テキスト">
          <a:extLst>
            <a:ext uri="{FF2B5EF4-FFF2-40B4-BE49-F238E27FC236}">
              <a16:creationId xmlns:a16="http://schemas.microsoft.com/office/drawing/2014/main" id="{00000000-0008-0000-0700-000010020000}"/>
            </a:ext>
          </a:extLst>
        </xdr:cNvPr>
        <xdr:cNvSpPr txBox="1"/>
      </xdr:nvSpPr>
      <xdr:spPr>
        <a:xfrm>
          <a:off x="16370300" y="604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33598</xdr:rowOff>
    </xdr:from>
    <xdr:to>
      <xdr:col>81</xdr:col>
      <xdr:colOff>101600</xdr:colOff>
      <xdr:row>36</xdr:row>
      <xdr:rowOff>135198</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5430500" y="6205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126325</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14111" y="6298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127362</xdr:rowOff>
    </xdr:from>
    <xdr:to>
      <xdr:col>76</xdr:col>
      <xdr:colOff>165100</xdr:colOff>
      <xdr:row>37</xdr:row>
      <xdr:rowOff>57512</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4541500" y="6299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48639</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6392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162795</xdr:rowOff>
    </xdr:from>
    <xdr:to>
      <xdr:col>72</xdr:col>
      <xdr:colOff>38100</xdr:colOff>
      <xdr:row>36</xdr:row>
      <xdr:rowOff>92945</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3652500" y="616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109472</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5938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114236</xdr:rowOff>
    </xdr:from>
    <xdr:to>
      <xdr:col>67</xdr:col>
      <xdr:colOff>101600</xdr:colOff>
      <xdr:row>37</xdr:row>
      <xdr:rowOff>44386</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2763500" y="628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35513</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37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a:extLst>
            <a:ext uri="{FF2B5EF4-FFF2-40B4-BE49-F238E27FC236}">
              <a16:creationId xmlns:a16="http://schemas.microsoft.com/office/drawing/2014/main" id="{00000000-0008-0000-0700-00002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教育費グラフ枠">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75336</xdr:rowOff>
    </xdr:from>
    <xdr:to>
      <xdr:col>85</xdr:col>
      <xdr:colOff>126364</xdr:colOff>
      <xdr:row>57</xdr:row>
      <xdr:rowOff>166729</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flipV="1">
          <a:off x="16317595" y="8647836"/>
          <a:ext cx="1269" cy="1291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170556</xdr:rowOff>
    </xdr:from>
    <xdr:ext cx="534377" cy="259045"/>
    <xdr:sp macro="" textlink="">
      <xdr:nvSpPr>
        <xdr:cNvPr id="559" name="教育費最小値テキスト">
          <a:extLst>
            <a:ext uri="{FF2B5EF4-FFF2-40B4-BE49-F238E27FC236}">
              <a16:creationId xmlns:a16="http://schemas.microsoft.com/office/drawing/2014/main" id="{00000000-0008-0000-0700-00002F020000}"/>
            </a:ext>
          </a:extLst>
        </xdr:cNvPr>
        <xdr:cNvSpPr txBox="1"/>
      </xdr:nvSpPr>
      <xdr:spPr>
        <a:xfrm>
          <a:off x="16370300" y="9943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166729</xdr:rowOff>
    </xdr:from>
    <xdr:to>
      <xdr:col>86</xdr:col>
      <xdr:colOff>25400</xdr:colOff>
      <xdr:row>57</xdr:row>
      <xdr:rowOff>166729</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6230600" y="9939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22013</xdr:rowOff>
    </xdr:from>
    <xdr:ext cx="599010" cy="259045"/>
    <xdr:sp macro="" textlink="">
      <xdr:nvSpPr>
        <xdr:cNvPr id="561" name="教育費最大値テキスト">
          <a:extLst>
            <a:ext uri="{FF2B5EF4-FFF2-40B4-BE49-F238E27FC236}">
              <a16:creationId xmlns:a16="http://schemas.microsoft.com/office/drawing/2014/main" id="{00000000-0008-0000-0700-000031020000}"/>
            </a:ext>
          </a:extLst>
        </xdr:cNvPr>
        <xdr:cNvSpPr txBox="1"/>
      </xdr:nvSpPr>
      <xdr:spPr>
        <a:xfrm>
          <a:off x="16370300" y="8423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314,078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75336</xdr:rowOff>
    </xdr:from>
    <xdr:to>
      <xdr:col>86</xdr:col>
      <xdr:colOff>25400</xdr:colOff>
      <xdr:row>50</xdr:row>
      <xdr:rowOff>75336</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6230600" y="8647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36057</xdr:rowOff>
    </xdr:from>
    <xdr:to>
      <xdr:col>85</xdr:col>
      <xdr:colOff>127000</xdr:colOff>
      <xdr:row>57</xdr:row>
      <xdr:rowOff>43551</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5481300" y="9808707"/>
          <a:ext cx="838200" cy="7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161241</xdr:rowOff>
    </xdr:from>
    <xdr:ext cx="534377" cy="259045"/>
    <xdr:sp macro="" textlink="">
      <xdr:nvSpPr>
        <xdr:cNvPr id="564" name="教育費平均値テキスト">
          <a:extLst>
            <a:ext uri="{FF2B5EF4-FFF2-40B4-BE49-F238E27FC236}">
              <a16:creationId xmlns:a16="http://schemas.microsoft.com/office/drawing/2014/main" id="{00000000-0008-0000-0700-000034020000}"/>
            </a:ext>
          </a:extLst>
        </xdr:cNvPr>
        <xdr:cNvSpPr txBox="1"/>
      </xdr:nvSpPr>
      <xdr:spPr>
        <a:xfrm>
          <a:off x="16370300" y="95909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138364</xdr:rowOff>
    </xdr:from>
    <xdr:to>
      <xdr:col>85</xdr:col>
      <xdr:colOff>177800</xdr:colOff>
      <xdr:row>57</xdr:row>
      <xdr:rowOff>68514</xdr:rowOff>
    </xdr:to>
    <xdr:sp macro="" textlink="">
      <xdr:nvSpPr>
        <xdr:cNvPr id="565" name="フローチャート: 判断 564">
          <a:extLst>
            <a:ext uri="{FF2B5EF4-FFF2-40B4-BE49-F238E27FC236}">
              <a16:creationId xmlns:a16="http://schemas.microsoft.com/office/drawing/2014/main" id="{00000000-0008-0000-0700-000035020000}"/>
            </a:ext>
          </a:extLst>
        </xdr:cNvPr>
        <xdr:cNvSpPr/>
      </xdr:nvSpPr>
      <xdr:spPr>
        <a:xfrm>
          <a:off x="16268700" y="973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36057</xdr:rowOff>
    </xdr:from>
    <xdr:to>
      <xdr:col>81</xdr:col>
      <xdr:colOff>50800</xdr:colOff>
      <xdr:row>57</xdr:row>
      <xdr:rowOff>115477</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flipV="1">
          <a:off x="14592300" y="9808707"/>
          <a:ext cx="889000" cy="79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108569</xdr:rowOff>
    </xdr:from>
    <xdr:to>
      <xdr:col>81</xdr:col>
      <xdr:colOff>101600</xdr:colOff>
      <xdr:row>57</xdr:row>
      <xdr:rowOff>38719</xdr:rowOff>
    </xdr:to>
    <xdr:sp macro="" textlink="">
      <xdr:nvSpPr>
        <xdr:cNvPr id="567" name="フローチャート: 判断 566">
          <a:extLst>
            <a:ext uri="{FF2B5EF4-FFF2-40B4-BE49-F238E27FC236}">
              <a16:creationId xmlns:a16="http://schemas.microsoft.com/office/drawing/2014/main" id="{00000000-0008-0000-0700-000037020000}"/>
            </a:ext>
          </a:extLst>
        </xdr:cNvPr>
        <xdr:cNvSpPr/>
      </xdr:nvSpPr>
      <xdr:spPr>
        <a:xfrm>
          <a:off x="15430500" y="9709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55246</xdr:rowOff>
    </xdr:from>
    <xdr:ext cx="534377"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5214111" y="9484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115477</xdr:rowOff>
    </xdr:from>
    <xdr:to>
      <xdr:col>76</xdr:col>
      <xdr:colOff>114300</xdr:colOff>
      <xdr:row>57</xdr:row>
      <xdr:rowOff>129011</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3703300" y="9888127"/>
          <a:ext cx="889000" cy="13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144935</xdr:rowOff>
    </xdr:from>
    <xdr:to>
      <xdr:col>76</xdr:col>
      <xdr:colOff>165100</xdr:colOff>
      <xdr:row>57</xdr:row>
      <xdr:rowOff>75085</xdr:rowOff>
    </xdr:to>
    <xdr:sp macro="" textlink="">
      <xdr:nvSpPr>
        <xdr:cNvPr id="570" name="フローチャート: 判断 569">
          <a:extLst>
            <a:ext uri="{FF2B5EF4-FFF2-40B4-BE49-F238E27FC236}">
              <a16:creationId xmlns:a16="http://schemas.microsoft.com/office/drawing/2014/main" id="{00000000-0008-0000-0700-00003A020000}"/>
            </a:ext>
          </a:extLst>
        </xdr:cNvPr>
        <xdr:cNvSpPr/>
      </xdr:nvSpPr>
      <xdr:spPr>
        <a:xfrm>
          <a:off x="14541500" y="974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91612</xdr:rowOff>
    </xdr:from>
    <xdr:ext cx="534377"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4325111" y="952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98163</xdr:rowOff>
    </xdr:from>
    <xdr:to>
      <xdr:col>71</xdr:col>
      <xdr:colOff>177800</xdr:colOff>
      <xdr:row>57</xdr:row>
      <xdr:rowOff>129011</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814300" y="9870813"/>
          <a:ext cx="889000" cy="30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147714</xdr:rowOff>
    </xdr:from>
    <xdr:to>
      <xdr:col>72</xdr:col>
      <xdr:colOff>38100</xdr:colOff>
      <xdr:row>57</xdr:row>
      <xdr:rowOff>77864</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3652500" y="974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94391</xdr:rowOff>
    </xdr:from>
    <xdr:ext cx="534377"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3436111" y="9524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1031</xdr:rowOff>
    </xdr:from>
    <xdr:to>
      <xdr:col>67</xdr:col>
      <xdr:colOff>101600</xdr:colOff>
      <xdr:row>57</xdr:row>
      <xdr:rowOff>102631</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2763500" y="977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119158</xdr:rowOff>
    </xdr:from>
    <xdr:ext cx="534377"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2547111" y="954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164201</xdr:rowOff>
    </xdr:from>
    <xdr:to>
      <xdr:col>85</xdr:col>
      <xdr:colOff>177800</xdr:colOff>
      <xdr:row>57</xdr:row>
      <xdr:rowOff>94351</xdr:rowOff>
    </xdr:to>
    <xdr:sp macro="" textlink="">
      <xdr:nvSpPr>
        <xdr:cNvPr id="582" name="楕円 581">
          <a:extLst>
            <a:ext uri="{FF2B5EF4-FFF2-40B4-BE49-F238E27FC236}">
              <a16:creationId xmlns:a16="http://schemas.microsoft.com/office/drawing/2014/main" id="{00000000-0008-0000-0700-000046020000}"/>
            </a:ext>
          </a:extLst>
        </xdr:cNvPr>
        <xdr:cNvSpPr/>
      </xdr:nvSpPr>
      <xdr:spPr>
        <a:xfrm>
          <a:off x="16268700" y="9765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116792</xdr:rowOff>
    </xdr:from>
    <xdr:ext cx="534377" cy="259045"/>
    <xdr:sp macro="" textlink="">
      <xdr:nvSpPr>
        <xdr:cNvPr id="583" name="教育費該当値テキスト">
          <a:extLst>
            <a:ext uri="{FF2B5EF4-FFF2-40B4-BE49-F238E27FC236}">
              <a16:creationId xmlns:a16="http://schemas.microsoft.com/office/drawing/2014/main" id="{00000000-0008-0000-0700-000047020000}"/>
            </a:ext>
          </a:extLst>
        </xdr:cNvPr>
        <xdr:cNvSpPr txBox="1"/>
      </xdr:nvSpPr>
      <xdr:spPr>
        <a:xfrm>
          <a:off x="16370300" y="971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156707</xdr:rowOff>
    </xdr:from>
    <xdr:to>
      <xdr:col>81</xdr:col>
      <xdr:colOff>101600</xdr:colOff>
      <xdr:row>57</xdr:row>
      <xdr:rowOff>86857</xdr:rowOff>
    </xdr:to>
    <xdr:sp macro="" textlink="">
      <xdr:nvSpPr>
        <xdr:cNvPr id="584" name="楕円 583">
          <a:extLst>
            <a:ext uri="{FF2B5EF4-FFF2-40B4-BE49-F238E27FC236}">
              <a16:creationId xmlns:a16="http://schemas.microsoft.com/office/drawing/2014/main" id="{00000000-0008-0000-0700-000048020000}"/>
            </a:ext>
          </a:extLst>
        </xdr:cNvPr>
        <xdr:cNvSpPr/>
      </xdr:nvSpPr>
      <xdr:spPr>
        <a:xfrm>
          <a:off x="15430500" y="975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77984</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14111" y="9850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64677</xdr:rowOff>
    </xdr:from>
    <xdr:to>
      <xdr:col>76</xdr:col>
      <xdr:colOff>165100</xdr:colOff>
      <xdr:row>57</xdr:row>
      <xdr:rowOff>166277</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4541500" y="9837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157404</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93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78211</xdr:rowOff>
    </xdr:from>
    <xdr:to>
      <xdr:col>72</xdr:col>
      <xdr:colOff>38100</xdr:colOff>
      <xdr:row>58</xdr:row>
      <xdr:rowOff>8361</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3652500" y="9850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170938</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9943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47363</xdr:rowOff>
    </xdr:from>
    <xdr:to>
      <xdr:col>67</xdr:col>
      <xdr:colOff>101600</xdr:colOff>
      <xdr:row>57</xdr:row>
      <xdr:rowOff>148963</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2763500" y="9820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140090</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991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7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7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7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7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災害復旧費グラフ枠">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130194</xdr:rowOff>
    </xdr:from>
    <xdr:to>
      <xdr:col>85</xdr:col>
      <xdr:colOff>126364</xdr:colOff>
      <xdr:row>79</xdr:row>
      <xdr:rowOff>44450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flipV="1">
          <a:off x="16317595" y="12303144"/>
          <a:ext cx="1269" cy="1285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85750</xdr:rowOff>
    </xdr:from>
    <xdr:ext cx="249299" cy="259045"/>
    <xdr:sp macro="" textlink="">
      <xdr:nvSpPr>
        <xdr:cNvPr id="616" name="災害復旧費最小値テキスト">
          <a:extLst>
            <a:ext uri="{FF2B5EF4-FFF2-40B4-BE49-F238E27FC236}">
              <a16:creationId xmlns:a16="http://schemas.microsoft.com/office/drawing/2014/main" id="{00000000-0008-0000-0700-000068020000}"/>
            </a:ext>
          </a:extLst>
        </xdr:cNvPr>
        <xdr:cNvSpPr txBox="1"/>
      </xdr:nvSpPr>
      <xdr:spPr>
        <a:xfrm>
          <a:off x="16370300" y="13630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76871</xdr:rowOff>
    </xdr:from>
    <xdr:ext cx="599010" cy="259045"/>
    <xdr:sp macro="" textlink="">
      <xdr:nvSpPr>
        <xdr:cNvPr id="618" name="災害復旧費最大値テキスト">
          <a:extLst>
            <a:ext uri="{FF2B5EF4-FFF2-40B4-BE49-F238E27FC236}">
              <a16:creationId xmlns:a16="http://schemas.microsoft.com/office/drawing/2014/main" id="{00000000-0008-0000-0700-00006A020000}"/>
            </a:ext>
          </a:extLst>
        </xdr:cNvPr>
        <xdr:cNvSpPr txBox="1"/>
      </xdr:nvSpPr>
      <xdr:spPr>
        <a:xfrm>
          <a:off x="16370300" y="12078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337,495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130194</xdr:rowOff>
    </xdr:from>
    <xdr:to>
      <xdr:col>86</xdr:col>
      <xdr:colOff>25400</xdr:colOff>
      <xdr:row>71</xdr:row>
      <xdr:rowOff>130194</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6230600" y="12303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3199</xdr:rowOff>
    </xdr:from>
    <xdr:ext cx="469744" cy="259045"/>
    <xdr:sp macro="" textlink="">
      <xdr:nvSpPr>
        <xdr:cNvPr id="621" name="災害復旧費平均値テキスト">
          <a:extLst>
            <a:ext uri="{FF2B5EF4-FFF2-40B4-BE49-F238E27FC236}">
              <a16:creationId xmlns:a16="http://schemas.microsoft.com/office/drawing/2014/main" id="{00000000-0008-0000-0700-00006D020000}"/>
            </a:ext>
          </a:extLst>
        </xdr:cNvPr>
        <xdr:cNvSpPr txBox="1"/>
      </xdr:nvSpPr>
      <xdr:spPr>
        <a:xfrm>
          <a:off x="16370300" y="133762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151772</xdr:rowOff>
    </xdr:from>
    <xdr:to>
      <xdr:col>85</xdr:col>
      <xdr:colOff>177800</xdr:colOff>
      <xdr:row>79</xdr:row>
      <xdr:rowOff>81922</xdr:rowOff>
    </xdr:to>
    <xdr:sp macro="" textlink="">
      <xdr:nvSpPr>
        <xdr:cNvPr id="622" name="フローチャート: 判断 621">
          <a:extLst>
            <a:ext uri="{FF2B5EF4-FFF2-40B4-BE49-F238E27FC236}">
              <a16:creationId xmlns:a16="http://schemas.microsoft.com/office/drawing/2014/main" id="{00000000-0008-0000-0700-00006E020000}"/>
            </a:ext>
          </a:extLst>
        </xdr:cNvPr>
        <xdr:cNvSpPr/>
      </xdr:nvSpPr>
      <xdr:spPr>
        <a:xfrm>
          <a:off x="16268700" y="1352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43920</xdr:rowOff>
    </xdr:from>
    <xdr:to>
      <xdr:col>81</xdr:col>
      <xdr:colOff>50800</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4592300" y="13588470"/>
          <a:ext cx="889000" cy="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146568</xdr:rowOff>
    </xdr:from>
    <xdr:to>
      <xdr:col>81</xdr:col>
      <xdr:colOff>101600</xdr:colOff>
      <xdr:row>79</xdr:row>
      <xdr:rowOff>76718</xdr:rowOff>
    </xdr:to>
    <xdr:sp macro="" textlink="">
      <xdr:nvSpPr>
        <xdr:cNvPr id="624" name="フローチャート: 判断 623">
          <a:extLst>
            <a:ext uri="{FF2B5EF4-FFF2-40B4-BE49-F238E27FC236}">
              <a16:creationId xmlns:a16="http://schemas.microsoft.com/office/drawing/2014/main" id="{00000000-0008-0000-0700-000070020000}"/>
            </a:ext>
          </a:extLst>
        </xdr:cNvPr>
        <xdr:cNvSpPr/>
      </xdr:nvSpPr>
      <xdr:spPr>
        <a:xfrm>
          <a:off x="15430500" y="13519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93245</xdr:rowOff>
    </xdr:from>
    <xdr:ext cx="469744"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5246428" y="1329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43920</xdr:rowOff>
    </xdr:from>
    <xdr:to>
      <xdr:col>76</xdr:col>
      <xdr:colOff>114300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3703300" y="13588470"/>
          <a:ext cx="889000" cy="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141977</xdr:rowOff>
    </xdr:from>
    <xdr:to>
      <xdr:col>76</xdr:col>
      <xdr:colOff>165100</xdr:colOff>
      <xdr:row>79</xdr:row>
      <xdr:rowOff>72127</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4541500" y="1351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88654</xdr:rowOff>
    </xdr:from>
    <xdr:ext cx="469744"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4357428" y="1329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150614</xdr:rowOff>
    </xdr:from>
    <xdr:to>
      <xdr:col>72</xdr:col>
      <xdr:colOff>38100</xdr:colOff>
      <xdr:row>79</xdr:row>
      <xdr:rowOff>80764</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3652500" y="1352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97291</xdr:rowOff>
    </xdr:from>
    <xdr:ext cx="469744"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3468428" y="13298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158824</xdr:rowOff>
    </xdr:from>
    <xdr:to>
      <xdr:col>67</xdr:col>
      <xdr:colOff>101600</xdr:colOff>
      <xdr:row>79</xdr:row>
      <xdr:rowOff>88974</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2763500" y="13531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105501</xdr:rowOff>
    </xdr:from>
    <xdr:ext cx="469744"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2579428" y="13307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39" name="楕円 638">
          <a:extLst>
            <a:ext uri="{FF2B5EF4-FFF2-40B4-BE49-F238E27FC236}">
              <a16:creationId xmlns:a16="http://schemas.microsoft.com/office/drawing/2014/main" id="{00000000-0008-0000-0700-00007F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130200</xdr:rowOff>
    </xdr:from>
    <xdr:ext cx="249299" cy="259045"/>
    <xdr:sp macro="" textlink="">
      <xdr:nvSpPr>
        <xdr:cNvPr id="640" name="災害復旧費該当値テキスト">
          <a:extLst>
            <a:ext uri="{FF2B5EF4-FFF2-40B4-BE49-F238E27FC236}">
              <a16:creationId xmlns:a16="http://schemas.microsoft.com/office/drawing/2014/main" id="{00000000-0008-0000-0700-000080020000}"/>
            </a:ext>
          </a:extLst>
        </xdr:cNvPr>
        <xdr:cNvSpPr txBox="1"/>
      </xdr:nvSpPr>
      <xdr:spPr>
        <a:xfrm>
          <a:off x="16370300" y="13503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1" name="楕円 640">
          <a:extLst>
            <a:ext uri="{FF2B5EF4-FFF2-40B4-BE49-F238E27FC236}">
              <a16:creationId xmlns:a16="http://schemas.microsoft.com/office/drawing/2014/main" id="{00000000-0008-0000-0700-000081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164570</xdr:rowOff>
    </xdr:from>
    <xdr:to>
      <xdr:col>76</xdr:col>
      <xdr:colOff>165100</xdr:colOff>
      <xdr:row>79</xdr:row>
      <xdr:rowOff>94720</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4541500" y="1353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85847</xdr:rowOff>
    </xdr:from>
    <xdr:ext cx="378565"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3017" y="136303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7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7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7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7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公債費グラフ枠">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100830</xdr:rowOff>
    </xdr:from>
    <xdr:to>
      <xdr:col>85</xdr:col>
      <xdr:colOff>126364</xdr:colOff>
      <xdr:row>98</xdr:row>
      <xdr:rowOff>87685</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flipV="1">
          <a:off x="16317595" y="15874230"/>
          <a:ext cx="1269" cy="1015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91512</xdr:rowOff>
    </xdr:from>
    <xdr:ext cx="534377" cy="259045"/>
    <xdr:sp macro="" textlink="">
      <xdr:nvSpPr>
        <xdr:cNvPr id="671" name="公債費最小値テキスト">
          <a:extLst>
            <a:ext uri="{FF2B5EF4-FFF2-40B4-BE49-F238E27FC236}">
              <a16:creationId xmlns:a16="http://schemas.microsoft.com/office/drawing/2014/main" id="{00000000-0008-0000-0700-00009F020000}"/>
            </a:ext>
          </a:extLst>
        </xdr:cNvPr>
        <xdr:cNvSpPr txBox="1"/>
      </xdr:nvSpPr>
      <xdr:spPr>
        <a:xfrm>
          <a:off x="16370300" y="16893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87685</xdr:rowOff>
    </xdr:from>
    <xdr:to>
      <xdr:col>86</xdr:col>
      <xdr:colOff>25400</xdr:colOff>
      <xdr:row>98</xdr:row>
      <xdr:rowOff>87685</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6230600" y="16889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47507</xdr:rowOff>
    </xdr:from>
    <xdr:ext cx="599010" cy="259045"/>
    <xdr:sp macro="" textlink="">
      <xdr:nvSpPr>
        <xdr:cNvPr id="673" name="公債費最大値テキスト">
          <a:extLst>
            <a:ext uri="{FF2B5EF4-FFF2-40B4-BE49-F238E27FC236}">
              <a16:creationId xmlns:a16="http://schemas.microsoft.com/office/drawing/2014/main" id="{00000000-0008-0000-0700-0000A1020000}"/>
            </a:ext>
          </a:extLst>
        </xdr:cNvPr>
        <xdr:cNvSpPr txBox="1"/>
      </xdr:nvSpPr>
      <xdr:spPr>
        <a:xfrm>
          <a:off x="16370300" y="15649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233,502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100830</xdr:rowOff>
    </xdr:from>
    <xdr:to>
      <xdr:col>86</xdr:col>
      <xdr:colOff>25400</xdr:colOff>
      <xdr:row>92</xdr:row>
      <xdr:rowOff>100830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6230600" y="1587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38567</xdr:rowOff>
    </xdr:from>
    <xdr:to>
      <xdr:col>85</xdr:col>
      <xdr:colOff>127000</xdr:colOff>
      <xdr:row>98</xdr:row>
      <xdr:rowOff>39408</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flipV="1">
          <a:off x="15481300" y="16840667"/>
          <a:ext cx="838200" cy="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33687</xdr:rowOff>
    </xdr:from>
    <xdr:ext cx="534377" cy="259045"/>
    <xdr:sp macro="" textlink="">
      <xdr:nvSpPr>
        <xdr:cNvPr id="676" name="公債費平均値テキスト">
          <a:extLst>
            <a:ext uri="{FF2B5EF4-FFF2-40B4-BE49-F238E27FC236}">
              <a16:creationId xmlns:a16="http://schemas.microsoft.com/office/drawing/2014/main" id="{00000000-0008-0000-0700-0000A4020000}"/>
            </a:ext>
          </a:extLst>
        </xdr:cNvPr>
        <xdr:cNvSpPr txBox="1"/>
      </xdr:nvSpPr>
      <xdr:spPr>
        <a:xfrm>
          <a:off x="16370300" y="16492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10810</xdr:rowOff>
    </xdr:from>
    <xdr:to>
      <xdr:col>85</xdr:col>
      <xdr:colOff>177800</xdr:colOff>
      <xdr:row>97</xdr:row>
      <xdr:rowOff>112410</xdr:rowOff>
    </xdr:to>
    <xdr:sp macro="" textlink="">
      <xdr:nvSpPr>
        <xdr:cNvPr id="677" name="フローチャート: 判断 676">
          <a:extLst>
            <a:ext uri="{FF2B5EF4-FFF2-40B4-BE49-F238E27FC236}">
              <a16:creationId xmlns:a16="http://schemas.microsoft.com/office/drawing/2014/main" id="{00000000-0008-0000-0700-0000A5020000}"/>
            </a:ext>
          </a:extLst>
        </xdr:cNvPr>
        <xdr:cNvSpPr/>
      </xdr:nvSpPr>
      <xdr:spPr>
        <a:xfrm>
          <a:off x="16268700" y="1664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39408</xdr:rowOff>
    </xdr:from>
    <xdr:to>
      <xdr:col>81</xdr:col>
      <xdr:colOff>50800</xdr:colOff>
      <xdr:row>98</xdr:row>
      <xdr:rowOff>42545</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4592300" y="16841508"/>
          <a:ext cx="889000" cy="3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22177</xdr:rowOff>
    </xdr:from>
    <xdr:to>
      <xdr:col>81</xdr:col>
      <xdr:colOff>101600</xdr:colOff>
      <xdr:row>97</xdr:row>
      <xdr:rowOff>123777</xdr:rowOff>
    </xdr:to>
    <xdr:sp macro="" textlink="">
      <xdr:nvSpPr>
        <xdr:cNvPr id="679" name="フローチャート: 判断 678">
          <a:extLst>
            <a:ext uri="{FF2B5EF4-FFF2-40B4-BE49-F238E27FC236}">
              <a16:creationId xmlns:a16="http://schemas.microsoft.com/office/drawing/2014/main" id="{00000000-0008-0000-0700-0000A7020000}"/>
            </a:ext>
          </a:extLst>
        </xdr:cNvPr>
        <xdr:cNvSpPr/>
      </xdr:nvSpPr>
      <xdr:spPr>
        <a:xfrm>
          <a:off x="15430500" y="16652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140304</xdr:rowOff>
    </xdr:from>
    <xdr:ext cx="534377"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5214111" y="1642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40213</xdr:rowOff>
    </xdr:from>
    <xdr:to>
      <xdr:col>76</xdr:col>
      <xdr:colOff>114300</xdr:colOff>
      <xdr:row>98</xdr:row>
      <xdr:rowOff>42545</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3703300" y="16842313"/>
          <a:ext cx="889000" cy="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21610</xdr:rowOff>
    </xdr:from>
    <xdr:to>
      <xdr:col>76</xdr:col>
      <xdr:colOff>165100</xdr:colOff>
      <xdr:row>97</xdr:row>
      <xdr:rowOff>123210</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4541500" y="1665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139737</xdr:rowOff>
    </xdr:from>
    <xdr:ext cx="534377"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4325111" y="1642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36990</xdr:rowOff>
    </xdr:from>
    <xdr:to>
      <xdr:col>71</xdr:col>
      <xdr:colOff>177800</xdr:colOff>
      <xdr:row>98</xdr:row>
      <xdr:rowOff>40213</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814300" y="16839090"/>
          <a:ext cx="889000" cy="3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17545</xdr:rowOff>
    </xdr:from>
    <xdr:to>
      <xdr:col>72</xdr:col>
      <xdr:colOff>38100</xdr:colOff>
      <xdr:row>97</xdr:row>
      <xdr:rowOff>119145</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3652500" y="1664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135672</xdr:rowOff>
    </xdr:from>
    <xdr:ext cx="534377"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3436111" y="1642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26036</xdr:rowOff>
    </xdr:from>
    <xdr:to>
      <xdr:col>67</xdr:col>
      <xdr:colOff>101600</xdr:colOff>
      <xdr:row>97</xdr:row>
      <xdr:rowOff>127636</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2763500" y="1665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144163</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2547111" y="1643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159217</xdr:rowOff>
    </xdr:from>
    <xdr:to>
      <xdr:col>85</xdr:col>
      <xdr:colOff>177800</xdr:colOff>
      <xdr:row>98</xdr:row>
      <xdr:rowOff>89367</xdr:rowOff>
    </xdr:to>
    <xdr:sp macro="" textlink="">
      <xdr:nvSpPr>
        <xdr:cNvPr id="694" name="楕円 693">
          <a:extLst>
            <a:ext uri="{FF2B5EF4-FFF2-40B4-BE49-F238E27FC236}">
              <a16:creationId xmlns:a16="http://schemas.microsoft.com/office/drawing/2014/main" id="{00000000-0008-0000-0700-0000B6020000}"/>
            </a:ext>
          </a:extLst>
        </xdr:cNvPr>
        <xdr:cNvSpPr/>
      </xdr:nvSpPr>
      <xdr:spPr>
        <a:xfrm>
          <a:off x="16268700" y="1678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74144</xdr:rowOff>
    </xdr:from>
    <xdr:ext cx="534377" cy="259045"/>
    <xdr:sp macro="" textlink="">
      <xdr:nvSpPr>
        <xdr:cNvPr id="695" name="公債費該当値テキスト">
          <a:extLst>
            <a:ext uri="{FF2B5EF4-FFF2-40B4-BE49-F238E27FC236}">
              <a16:creationId xmlns:a16="http://schemas.microsoft.com/office/drawing/2014/main" id="{00000000-0008-0000-0700-0000B7020000}"/>
            </a:ext>
          </a:extLst>
        </xdr:cNvPr>
        <xdr:cNvSpPr txBox="1"/>
      </xdr:nvSpPr>
      <xdr:spPr>
        <a:xfrm>
          <a:off x="16370300" y="16704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160058</xdr:rowOff>
    </xdr:from>
    <xdr:to>
      <xdr:col>81</xdr:col>
      <xdr:colOff>101600</xdr:colOff>
      <xdr:row>98</xdr:row>
      <xdr:rowOff>90208</xdr:rowOff>
    </xdr:to>
    <xdr:sp macro="" textlink="">
      <xdr:nvSpPr>
        <xdr:cNvPr id="696" name="楕円 695">
          <a:extLst>
            <a:ext uri="{FF2B5EF4-FFF2-40B4-BE49-F238E27FC236}">
              <a16:creationId xmlns:a16="http://schemas.microsoft.com/office/drawing/2014/main" id="{00000000-0008-0000-0700-0000B8020000}"/>
            </a:ext>
          </a:extLst>
        </xdr:cNvPr>
        <xdr:cNvSpPr/>
      </xdr:nvSpPr>
      <xdr:spPr>
        <a:xfrm>
          <a:off x="15430500" y="16790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81335</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14111" y="1688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163195</xdr:rowOff>
    </xdr:from>
    <xdr:to>
      <xdr:col>76</xdr:col>
      <xdr:colOff>165100</xdr:colOff>
      <xdr:row>98</xdr:row>
      <xdr:rowOff>93345</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4541500" y="1679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84472</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88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160863</xdr:rowOff>
    </xdr:from>
    <xdr:to>
      <xdr:col>72</xdr:col>
      <xdr:colOff>38100</xdr:colOff>
      <xdr:row>98</xdr:row>
      <xdr:rowOff>91013</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3652500" y="16791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82140</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36111" y="16884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157640</xdr:rowOff>
    </xdr:from>
    <xdr:to>
      <xdr:col>67</xdr:col>
      <xdr:colOff>101600</xdr:colOff>
      <xdr:row>98</xdr:row>
      <xdr:rowOff>87790</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2763500" y="1678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78917</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47111" y="16881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7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7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7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諸支出金グラフ枠">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137414</xdr:rowOff>
    </xdr:from>
    <xdr:to>
      <xdr:col>116</xdr:col>
      <xdr:colOff>62864</xdr:colOff>
      <xdr:row>38</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flipV="1">
          <a:off x="22159595" y="5280914"/>
          <a:ext cx="1269"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157751</xdr:rowOff>
    </xdr:from>
    <xdr:ext cx="249299" cy="259045"/>
    <xdr:sp macro="" textlink="">
      <xdr:nvSpPr>
        <xdr:cNvPr id="726" name="諸支出金最小値テキスト">
          <a:extLst>
            <a:ext uri="{FF2B5EF4-FFF2-40B4-BE49-F238E27FC236}">
              <a16:creationId xmlns:a16="http://schemas.microsoft.com/office/drawing/2014/main" id="{00000000-0008-0000-0700-0000D6020000}"/>
            </a:ext>
          </a:extLst>
        </xdr:cNvPr>
        <xdr:cNvSpPr txBox="1"/>
      </xdr:nvSpPr>
      <xdr:spPr>
        <a:xfrm>
          <a:off x="22212300" y="6672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84091</xdr:rowOff>
    </xdr:from>
    <xdr:ext cx="378565" cy="259045"/>
    <xdr:sp macro="" textlink="">
      <xdr:nvSpPr>
        <xdr:cNvPr id="728" name="諸支出金最大値テキスト">
          <a:extLst>
            <a:ext uri="{FF2B5EF4-FFF2-40B4-BE49-F238E27FC236}">
              <a16:creationId xmlns:a16="http://schemas.microsoft.com/office/drawing/2014/main" id="{00000000-0008-0000-0700-0000D8020000}"/>
            </a:ext>
          </a:extLst>
        </xdr:cNvPr>
        <xdr:cNvSpPr txBox="1"/>
      </xdr:nvSpPr>
      <xdr:spPr>
        <a:xfrm>
          <a:off x="22212300" y="5056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137414</xdr:rowOff>
    </xdr:from>
    <xdr:to>
      <xdr:col>116</xdr:col>
      <xdr:colOff>152400</xdr:colOff>
      <xdr:row>30</xdr:row>
      <xdr:rowOff>137414</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22072600" y="528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75201</xdr:rowOff>
    </xdr:from>
    <xdr:ext cx="313932" cy="259045"/>
    <xdr:sp macro="" textlink="">
      <xdr:nvSpPr>
        <xdr:cNvPr id="731" name="諸支出金平均値テキスト">
          <a:extLst>
            <a:ext uri="{FF2B5EF4-FFF2-40B4-BE49-F238E27FC236}">
              <a16:creationId xmlns:a16="http://schemas.microsoft.com/office/drawing/2014/main" id="{00000000-0008-0000-0700-0000DB020000}"/>
            </a:ext>
          </a:extLst>
        </xdr:cNvPr>
        <xdr:cNvSpPr txBox="1"/>
      </xdr:nvSpPr>
      <xdr:spPr>
        <a:xfrm>
          <a:off x="22212300" y="641885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52324</xdr:rowOff>
    </xdr:from>
    <xdr:to>
      <xdr:col>116</xdr:col>
      <xdr:colOff>114300</xdr:colOff>
      <xdr:row>38</xdr:row>
      <xdr:rowOff>153924</xdr:rowOff>
    </xdr:to>
    <xdr:sp macro="" textlink="">
      <xdr:nvSpPr>
        <xdr:cNvPr id="732" name="フローチャート: 判断 731">
          <a:extLst>
            <a:ext uri="{FF2B5EF4-FFF2-40B4-BE49-F238E27FC236}">
              <a16:creationId xmlns:a16="http://schemas.microsoft.com/office/drawing/2014/main" id="{00000000-0008-0000-0700-0000DC020000}"/>
            </a:ext>
          </a:extLst>
        </xdr:cNvPr>
        <xdr:cNvSpPr/>
      </xdr:nvSpPr>
      <xdr:spPr>
        <a:xfrm>
          <a:off x="221107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88900</xdr:rowOff>
    </xdr:from>
    <xdr:to>
      <xdr:col>112</xdr:col>
      <xdr:colOff>38100</xdr:colOff>
      <xdr:row>39</xdr:row>
      <xdr:rowOff>19050</xdr:rowOff>
    </xdr:to>
    <xdr:sp macro="" textlink="">
      <xdr:nvSpPr>
        <xdr:cNvPr id="734" name="フローチャート: 判断 733">
          <a:extLst>
            <a:ext uri="{FF2B5EF4-FFF2-40B4-BE49-F238E27FC236}">
              <a16:creationId xmlns:a16="http://schemas.microsoft.com/office/drawing/2014/main" id="{00000000-0008-0000-0700-0000DE020000}"/>
            </a:ext>
          </a:extLst>
        </xdr:cNvPr>
        <xdr:cNvSpPr/>
      </xdr:nvSpPr>
      <xdr:spPr>
        <a:xfrm>
          <a:off x="21272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56896</xdr:rowOff>
    </xdr:from>
    <xdr:to>
      <xdr:col>107</xdr:col>
      <xdr:colOff>101600</xdr:colOff>
      <xdr:row>38</xdr:row>
      <xdr:rowOff>158496</xdr:rowOff>
    </xdr:to>
    <xdr:sp macro="" textlink="">
      <xdr:nvSpPr>
        <xdr:cNvPr id="737" name="フローチャート: 判断 736">
          <a:extLst>
            <a:ext uri="{FF2B5EF4-FFF2-40B4-BE49-F238E27FC236}">
              <a16:creationId xmlns:a16="http://schemas.microsoft.com/office/drawing/2014/main" id="{00000000-0008-0000-0700-0000E1020000}"/>
            </a:ext>
          </a:extLst>
        </xdr:cNvPr>
        <xdr:cNvSpPr/>
      </xdr:nvSpPr>
      <xdr:spPr>
        <a:xfrm>
          <a:off x="203835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3573</xdr:rowOff>
    </xdr:from>
    <xdr:ext cx="313932"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20277333" y="63472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157480</xdr:rowOff>
    </xdr:from>
    <xdr:to>
      <xdr:col>102</xdr:col>
      <xdr:colOff>165100</xdr:colOff>
      <xdr:row>38</xdr:row>
      <xdr:rowOff>87630</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19494500" y="65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104157</xdr:rowOff>
    </xdr:from>
    <xdr:ext cx="313932"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9388333" y="62763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72898</xdr:rowOff>
    </xdr:from>
    <xdr:to>
      <xdr:col>98</xdr:col>
      <xdr:colOff>38100</xdr:colOff>
      <xdr:row>39</xdr:row>
      <xdr:rowOff>3048</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18605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19575</xdr:rowOff>
    </xdr:from>
    <xdr:ext cx="24929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8531650" y="6363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9" name="楕円 748">
          <a:extLst>
            <a:ext uri="{FF2B5EF4-FFF2-40B4-BE49-F238E27FC236}">
              <a16:creationId xmlns:a16="http://schemas.microsoft.com/office/drawing/2014/main" id="{00000000-0008-0000-0700-0000ED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30751</xdr:rowOff>
    </xdr:from>
    <xdr:ext cx="249299" cy="259045"/>
    <xdr:sp macro="" textlink="">
      <xdr:nvSpPr>
        <xdr:cNvPr id="750" name="諸支出金該当値テキスト">
          <a:extLst>
            <a:ext uri="{FF2B5EF4-FFF2-40B4-BE49-F238E27FC236}">
              <a16:creationId xmlns:a16="http://schemas.microsoft.com/office/drawing/2014/main" id="{00000000-0008-0000-0700-0000EE020000}"/>
            </a:ext>
          </a:extLst>
        </xdr:cNvPr>
        <xdr:cNvSpPr txBox="1"/>
      </xdr:nvSpPr>
      <xdr:spPr>
        <a:xfrm>
          <a:off x="22212300" y="6545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1" name="楕円 750">
          <a:extLst>
            <a:ext uri="{FF2B5EF4-FFF2-40B4-BE49-F238E27FC236}">
              <a16:creationId xmlns:a16="http://schemas.microsoft.com/office/drawing/2014/main" id="{00000000-0008-0000-0700-0000EF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35577</xdr:rowOff>
    </xdr:from>
    <xdr:ext cx="24929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98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3" name="楕円 752">
          <a:extLst>
            <a:ext uri="{FF2B5EF4-FFF2-40B4-BE49-F238E27FC236}">
              <a16:creationId xmlns:a16="http://schemas.microsoft.com/office/drawing/2014/main" id="{00000000-0008-0000-0700-0000F1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7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7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7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7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3" name="前年度繰上充用金グラフ枠">
          <a:extLst>
            <a:ext uri="{FF2B5EF4-FFF2-40B4-BE49-F238E27FC236}">
              <a16:creationId xmlns:a16="http://schemas.microsoft.com/office/drawing/2014/main" id="{00000000-0008-0000-0700-00000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5" name="前年度繰上充用金最小値テキスト">
          <a:extLst>
            <a:ext uri="{FF2B5EF4-FFF2-40B4-BE49-F238E27FC236}">
              <a16:creationId xmlns:a16="http://schemas.microsoft.com/office/drawing/2014/main" id="{00000000-0008-0000-0700-00000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7" name="前年度繰上充用金最大値テキスト">
          <a:extLst>
            <a:ext uri="{FF2B5EF4-FFF2-40B4-BE49-F238E27FC236}">
              <a16:creationId xmlns:a16="http://schemas.microsoft.com/office/drawing/2014/main" id="{00000000-0008-0000-0700-00000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0" name="前年度繰上充用金平均値テキスト">
          <a:extLst>
            <a:ext uri="{FF2B5EF4-FFF2-40B4-BE49-F238E27FC236}">
              <a16:creationId xmlns:a16="http://schemas.microsoft.com/office/drawing/2014/main" id="{00000000-0008-0000-0700-00000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1" name="フローチャート: 判断 780">
          <a:extLst>
            <a:ext uri="{FF2B5EF4-FFF2-40B4-BE49-F238E27FC236}">
              <a16:creationId xmlns:a16="http://schemas.microsoft.com/office/drawing/2014/main" id="{00000000-0008-0000-0700-00000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3" name="フローチャート: 判断 782">
          <a:extLst>
            <a:ext uri="{FF2B5EF4-FFF2-40B4-BE49-F238E27FC236}">
              <a16:creationId xmlns:a16="http://schemas.microsoft.com/office/drawing/2014/main" id="{00000000-0008-0000-0700-00000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6" name="フローチャート: 判断 785">
          <a:extLst>
            <a:ext uri="{FF2B5EF4-FFF2-40B4-BE49-F238E27FC236}">
              <a16:creationId xmlns:a16="http://schemas.microsoft.com/office/drawing/2014/main" id="{00000000-0008-0000-0700-00001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楕円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9" name="前年度繰上充用金該当値テキスト">
          <a:extLst>
            <a:ext uri="{FF2B5EF4-FFF2-40B4-BE49-F238E27FC236}">
              <a16:creationId xmlns:a16="http://schemas.microsoft.com/office/drawing/2014/main" id="{00000000-0008-0000-0700-00001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0" name="楕円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2" name="楕円 801">
          <a:extLst>
            <a:ext uri="{FF2B5EF4-FFF2-40B4-BE49-F238E27FC236}">
              <a16:creationId xmlns:a16="http://schemas.microsoft.com/office/drawing/2014/main" id="{00000000-0008-0000-0700-00002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4" name="楕円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8" name="正方形/長方形 807">
          <a:extLst>
            <a:ext uri="{FF2B5EF4-FFF2-40B4-BE49-F238E27FC236}">
              <a16:creationId xmlns:a16="http://schemas.microsoft.com/office/drawing/2014/main" id="{00000000-0008-0000-0700-00002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9" name="正方形/長方形 808">
          <a:extLst>
            <a:ext uri="{FF2B5EF4-FFF2-40B4-BE49-F238E27FC236}">
              <a16:creationId xmlns:a16="http://schemas.microsoft.com/office/drawing/2014/main" id="{00000000-0008-0000-0700-00002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令和３年度の歳出決算総額は，住民一人当たり</a:t>
          </a:r>
          <a:r>
            <a:rPr kumimoji="1" lang="en-US" altLang="ja-JP" sz="1300">
              <a:latin typeface="ＭＳ Ｐゴシック" panose="020B0600070205080204" pitchFamily="50" charset="-128"/>
              <a:ea typeface="ＭＳ Ｐゴシック" panose="020B0600070205080204" pitchFamily="50" charset="-128"/>
            </a:rPr>
            <a:t>433,963</a:t>
          </a:r>
          <a:r>
            <a:rPr kumimoji="1" lang="ja-JP" altLang="en-US" sz="1300">
              <a:latin typeface="ＭＳ Ｐゴシック" panose="020B0600070205080204" pitchFamily="50" charset="-128"/>
              <a:ea typeface="ＭＳ Ｐゴシック" panose="020B0600070205080204" pitchFamily="50" charset="-128"/>
            </a:rPr>
            <a:t>円であり，議会費および消防費を除いた各歳出について類似団体平均より下回っている状況である。</a:t>
          </a:r>
        </a:p>
        <a:p>
          <a:r>
            <a:rPr kumimoji="1" lang="ja-JP" altLang="en-US" sz="1300">
              <a:latin typeface="ＭＳ Ｐゴシック" panose="020B0600070205080204" pitchFamily="50" charset="-128"/>
              <a:ea typeface="ＭＳ Ｐゴシック" panose="020B0600070205080204" pitchFamily="50" charset="-128"/>
            </a:rPr>
            <a:t>　前年度と比較して大きく増減があったのは総務費で，住民一人当たりコストは</a:t>
          </a:r>
          <a:r>
            <a:rPr kumimoji="1" lang="en-US" altLang="ja-JP" sz="1300">
              <a:latin typeface="ＭＳ Ｐゴシック" panose="020B0600070205080204" pitchFamily="50" charset="-128"/>
              <a:ea typeface="ＭＳ Ｐゴシック" panose="020B0600070205080204" pitchFamily="50" charset="-128"/>
            </a:rPr>
            <a:t>91,834</a:t>
          </a:r>
          <a:r>
            <a:rPr kumimoji="1" lang="ja-JP" altLang="en-US" sz="1300">
              <a:latin typeface="ＭＳ Ｐゴシック" panose="020B0600070205080204" pitchFamily="50" charset="-128"/>
              <a:ea typeface="ＭＳ Ｐゴシック" panose="020B0600070205080204" pitchFamily="50" charset="-128"/>
            </a:rPr>
            <a:t>円で，前年度と比較して</a:t>
          </a:r>
          <a:r>
            <a:rPr kumimoji="1" lang="en-US" altLang="ja-JP" sz="1300">
              <a:latin typeface="ＭＳ Ｐゴシック" panose="020B0600070205080204" pitchFamily="50" charset="-128"/>
              <a:ea typeface="ＭＳ Ｐゴシック" panose="020B0600070205080204" pitchFamily="50" charset="-128"/>
            </a:rPr>
            <a:t>81,819</a:t>
          </a:r>
          <a:r>
            <a:rPr kumimoji="1" lang="ja-JP" altLang="en-US" sz="1300">
              <a:latin typeface="ＭＳ Ｐゴシック" panose="020B0600070205080204" pitchFamily="50" charset="-128"/>
              <a:ea typeface="ＭＳ Ｐゴシック" panose="020B0600070205080204" pitchFamily="50" charset="-128"/>
            </a:rPr>
            <a:t>円減少した。減少の主な要因は，前年度に実施した特別定額給付金事業の終了によるものである。</a:t>
          </a:r>
        </a:p>
        <a:p>
          <a:r>
            <a:rPr kumimoji="1" lang="ja-JP" altLang="en-US" sz="1300">
              <a:latin typeface="ＭＳ Ｐゴシック" panose="020B0600070205080204" pitchFamily="50" charset="-128"/>
              <a:ea typeface="ＭＳ Ｐゴシック" panose="020B0600070205080204" pitchFamily="50" charset="-128"/>
            </a:rPr>
            <a:t>　次いで民生費については，住民一人あたりコストは</a:t>
          </a:r>
          <a:r>
            <a:rPr kumimoji="1" lang="en-US" altLang="ja-JP" sz="1300">
              <a:latin typeface="ＭＳ Ｐゴシック" panose="020B0600070205080204" pitchFamily="50" charset="-128"/>
              <a:ea typeface="ＭＳ Ｐゴシック" panose="020B0600070205080204" pitchFamily="50" charset="-128"/>
            </a:rPr>
            <a:t>134,592</a:t>
          </a:r>
          <a:r>
            <a:rPr kumimoji="1" lang="ja-JP" altLang="en-US" sz="1300">
              <a:latin typeface="ＭＳ Ｐゴシック" panose="020B0600070205080204" pitchFamily="50" charset="-128"/>
              <a:ea typeface="ＭＳ Ｐゴシック" panose="020B0600070205080204" pitchFamily="50" charset="-128"/>
            </a:rPr>
            <a:t>円で，前年度と比較して</a:t>
          </a:r>
          <a:r>
            <a:rPr kumimoji="1" lang="en-US" altLang="ja-JP" sz="1300">
              <a:latin typeface="ＭＳ Ｐゴシック" panose="020B0600070205080204" pitchFamily="50" charset="-128"/>
              <a:ea typeface="ＭＳ Ｐゴシック" panose="020B0600070205080204" pitchFamily="50" charset="-128"/>
            </a:rPr>
            <a:t>20,373</a:t>
          </a:r>
          <a:r>
            <a:rPr kumimoji="1" lang="ja-JP" altLang="en-US" sz="1300">
              <a:latin typeface="ＭＳ Ｐゴシック" panose="020B0600070205080204" pitchFamily="50" charset="-128"/>
              <a:ea typeface="ＭＳ Ｐゴシック" panose="020B0600070205080204" pitchFamily="50" charset="-128"/>
            </a:rPr>
            <a:t>円増加した。増加の主な要因は，障害者自立支援給付費が伸びたことによるものである。土木費については，住民一人あたりコストは</a:t>
          </a:r>
          <a:r>
            <a:rPr kumimoji="1" lang="en-US" altLang="ja-JP" sz="1300">
              <a:latin typeface="ＭＳ Ｐゴシック" panose="020B0600070205080204" pitchFamily="50" charset="-128"/>
              <a:ea typeface="ＭＳ Ｐゴシック" panose="020B0600070205080204" pitchFamily="50" charset="-128"/>
            </a:rPr>
            <a:t>32,625</a:t>
          </a:r>
          <a:r>
            <a:rPr kumimoji="1" lang="ja-JP" altLang="en-US" sz="1300">
              <a:latin typeface="ＭＳ Ｐゴシック" panose="020B0600070205080204" pitchFamily="50" charset="-128"/>
              <a:ea typeface="ＭＳ Ｐゴシック" panose="020B0600070205080204" pitchFamily="50" charset="-128"/>
            </a:rPr>
            <a:t>円で，前年度と比較して</a:t>
          </a:r>
          <a:r>
            <a:rPr kumimoji="1" lang="en-US" altLang="ja-JP" sz="1300">
              <a:latin typeface="ＭＳ Ｐゴシック" panose="020B0600070205080204" pitchFamily="50" charset="-128"/>
              <a:ea typeface="ＭＳ Ｐゴシック" panose="020B0600070205080204" pitchFamily="50" charset="-128"/>
            </a:rPr>
            <a:t>8,130</a:t>
          </a:r>
          <a:r>
            <a:rPr kumimoji="1" lang="ja-JP" altLang="en-US" sz="1300">
              <a:latin typeface="ＭＳ Ｐゴシック" panose="020B0600070205080204" pitchFamily="50" charset="-128"/>
              <a:ea typeface="ＭＳ Ｐゴシック" panose="020B0600070205080204" pitchFamily="50" charset="-128"/>
            </a:rPr>
            <a:t>円減少した。</a:t>
          </a:r>
        </a:p>
        <a:p>
          <a:r>
            <a:rPr kumimoji="1" lang="ja-JP" altLang="en-US" sz="1300">
              <a:latin typeface="ＭＳ Ｐゴシック" panose="020B0600070205080204" pitchFamily="50" charset="-128"/>
              <a:ea typeface="ＭＳ Ｐゴシック" panose="020B0600070205080204" pitchFamily="50" charset="-128"/>
            </a:rPr>
            <a:t>減少の主な要因は，公共下水道事業特別会計繰出金や道路改良工事費が減少したことによるものである。</a:t>
          </a:r>
        </a:p>
        <a:p>
          <a:r>
            <a:rPr kumimoji="1" lang="ja-JP" altLang="en-US" sz="1300">
              <a:latin typeface="ＭＳ Ｐゴシック" panose="020B0600070205080204" pitchFamily="50" charset="-128"/>
              <a:ea typeface="ＭＳ Ｐゴシック" panose="020B0600070205080204" pitchFamily="50" charset="-128"/>
            </a:rPr>
            <a:t>　類似団体平均を上回った消防費については，稲敷地方広域市町村圏事務組合負担金について，利根消防署建て替えに伴う盛土造成設計分および盛土造成工事分の負担金分が増えたことによるものである。</a:t>
          </a:r>
        </a:p>
        <a:p>
          <a:r>
            <a:rPr kumimoji="1" lang="ja-JP" altLang="en-US" sz="1300">
              <a:latin typeface="ＭＳ Ｐゴシック" panose="020B0600070205080204" pitchFamily="50" charset="-128"/>
              <a:ea typeface="ＭＳ Ｐゴシック" panose="020B0600070205080204" pitchFamily="50" charset="-128"/>
            </a:rPr>
            <a:t>　今後については，庁舎の大規模改造工事に伴う総務費の増や，住民の高齢化に伴う民生費の増，小学校統合に伴う教育費の増などが見込まれているため，引き続き経費の削減に努めていく。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茨城県利根町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令和３年度における実質収支比率は，分子となる実質収支が</a:t>
          </a:r>
          <a:r>
            <a:rPr kumimoji="1" lang="en-US" altLang="ja-JP" sz="1000">
              <a:latin typeface="ＭＳ ゴシック" pitchFamily="49" charset="-128"/>
              <a:ea typeface="ＭＳ ゴシック" pitchFamily="49" charset="-128"/>
            </a:rPr>
            <a:t>68</a:t>
          </a:r>
          <a:r>
            <a:rPr kumimoji="1" lang="ja-JP" altLang="en-US" sz="1000">
              <a:latin typeface="ＭＳ ゴシック" pitchFamily="49" charset="-128"/>
              <a:ea typeface="ＭＳ ゴシック" pitchFamily="49" charset="-128"/>
            </a:rPr>
            <a:t>百万円の増（形式収支</a:t>
          </a:r>
          <a:r>
            <a:rPr kumimoji="1" lang="en-US" altLang="ja-JP" sz="1000">
              <a:latin typeface="ＭＳ ゴシック" pitchFamily="49" charset="-128"/>
              <a:ea typeface="ＭＳ ゴシック" pitchFamily="49" charset="-128"/>
            </a:rPr>
            <a:t>44</a:t>
          </a:r>
          <a:r>
            <a:rPr kumimoji="1" lang="ja-JP" altLang="en-US" sz="1000">
              <a:latin typeface="ＭＳ ゴシック" pitchFamily="49" charset="-128"/>
              <a:ea typeface="ＭＳ ゴシック" pitchFamily="49" charset="-128"/>
            </a:rPr>
            <a:t>百万円の増，翌年度に繰り越す財源</a:t>
          </a:r>
          <a:r>
            <a:rPr kumimoji="1" lang="en-US" altLang="ja-JP" sz="1000">
              <a:latin typeface="ＭＳ ゴシック" pitchFamily="49" charset="-128"/>
              <a:ea typeface="ＭＳ ゴシック" pitchFamily="49" charset="-128"/>
            </a:rPr>
            <a:t>24</a:t>
          </a:r>
          <a:r>
            <a:rPr kumimoji="1" lang="ja-JP" altLang="en-US" sz="1000">
              <a:latin typeface="ＭＳ ゴシック" pitchFamily="49" charset="-128"/>
              <a:ea typeface="ＭＳ ゴシック" pitchFamily="49" charset="-128"/>
            </a:rPr>
            <a:t>百万円の減），分母となる標準財政規模が</a:t>
          </a:r>
          <a:r>
            <a:rPr kumimoji="1" lang="en-US" altLang="ja-JP" sz="1000">
              <a:latin typeface="ＭＳ ゴシック" pitchFamily="49" charset="-128"/>
              <a:ea typeface="ＭＳ ゴシック" pitchFamily="49" charset="-128"/>
            </a:rPr>
            <a:t>271</a:t>
          </a:r>
          <a:r>
            <a:rPr kumimoji="1" lang="ja-JP" altLang="en-US" sz="1000">
              <a:latin typeface="ＭＳ ゴシック" pitchFamily="49" charset="-128"/>
              <a:ea typeface="ＭＳ ゴシック" pitchFamily="49" charset="-128"/>
            </a:rPr>
            <a:t>百万円の増（標準税収入額</a:t>
          </a:r>
          <a:r>
            <a:rPr kumimoji="1" lang="en-US" altLang="ja-JP" sz="1000">
              <a:latin typeface="ＭＳ ゴシック" pitchFamily="49" charset="-128"/>
              <a:ea typeface="ＭＳ ゴシック" pitchFamily="49" charset="-128"/>
            </a:rPr>
            <a:t>72</a:t>
          </a:r>
          <a:r>
            <a:rPr kumimoji="1" lang="ja-JP" altLang="en-US" sz="1000">
              <a:latin typeface="ＭＳ ゴシック" pitchFamily="49" charset="-128"/>
              <a:ea typeface="ＭＳ ゴシック" pitchFamily="49" charset="-128"/>
            </a:rPr>
            <a:t>百万円の減，普通交付税</a:t>
          </a:r>
          <a:r>
            <a:rPr kumimoji="1" lang="en-US" altLang="ja-JP" sz="1000">
              <a:latin typeface="ＭＳ ゴシック" pitchFamily="49" charset="-128"/>
              <a:ea typeface="ＭＳ ゴシック" pitchFamily="49" charset="-128"/>
            </a:rPr>
            <a:t>292</a:t>
          </a:r>
          <a:r>
            <a:rPr kumimoji="1" lang="ja-JP" altLang="en-US" sz="1000">
              <a:latin typeface="ＭＳ ゴシック" pitchFamily="49" charset="-128"/>
              <a:ea typeface="ＭＳ ゴシック" pitchFamily="49" charset="-128"/>
            </a:rPr>
            <a:t>百万円の増，臨時財政対策債発行可能額</a:t>
          </a:r>
          <a:r>
            <a:rPr kumimoji="1" lang="en-US" altLang="ja-JP" sz="1000">
              <a:latin typeface="ＭＳ ゴシック" pitchFamily="49" charset="-128"/>
              <a:ea typeface="ＭＳ ゴシック" pitchFamily="49" charset="-128"/>
            </a:rPr>
            <a:t>51</a:t>
          </a:r>
          <a:r>
            <a:rPr kumimoji="1" lang="ja-JP" altLang="en-US" sz="1000">
              <a:latin typeface="ＭＳ ゴシック" pitchFamily="49" charset="-128"/>
              <a:ea typeface="ＭＳ ゴシック" pitchFamily="49" charset="-128"/>
            </a:rPr>
            <a:t>百万円の増）となり，前年度と比較して</a:t>
          </a:r>
          <a:r>
            <a:rPr kumimoji="1" lang="en-US" altLang="ja-JP" sz="1000">
              <a:latin typeface="ＭＳ ゴシック" pitchFamily="49" charset="-128"/>
              <a:ea typeface="ＭＳ ゴシック" pitchFamily="49" charset="-128"/>
            </a:rPr>
            <a:t>1.3</a:t>
          </a:r>
          <a:r>
            <a:rPr kumimoji="1" lang="ja-JP" altLang="en-US" sz="1000">
              <a:latin typeface="ＭＳ ゴシック" pitchFamily="49" charset="-128"/>
              <a:ea typeface="ＭＳ ゴシック" pitchFamily="49" charset="-128"/>
            </a:rPr>
            <a:t>ポイント増の</a:t>
          </a:r>
          <a:r>
            <a:rPr kumimoji="1" lang="en-US" altLang="ja-JP" sz="1000">
              <a:latin typeface="ＭＳ ゴシック" pitchFamily="49" charset="-128"/>
              <a:ea typeface="ＭＳ ゴシック" pitchFamily="49" charset="-128"/>
            </a:rPr>
            <a:t>6.79%</a:t>
          </a:r>
          <a:r>
            <a:rPr kumimoji="1" lang="ja-JP" altLang="en-US" sz="1000">
              <a:latin typeface="ＭＳ ゴシック" pitchFamily="49" charset="-128"/>
              <a:ea typeface="ＭＳ ゴシック" pitchFamily="49" charset="-128"/>
            </a:rPr>
            <a:t>となった。過去５年間についても，実質収支比率で望ましいとされる</a:t>
          </a:r>
          <a:r>
            <a:rPr kumimoji="1" lang="en-US" altLang="ja-JP" sz="1000">
              <a:latin typeface="ＭＳ ゴシック" pitchFamily="49" charset="-128"/>
              <a:ea typeface="ＭＳ ゴシック" pitchFamily="49" charset="-128"/>
            </a:rPr>
            <a:t>3%</a:t>
          </a:r>
          <a:r>
            <a:rPr kumimoji="1" lang="ja-JP" altLang="en-US" sz="1000">
              <a:latin typeface="ＭＳ ゴシック" pitchFamily="49" charset="-128"/>
              <a:ea typeface="ＭＳ ゴシック" pitchFamily="49" charset="-128"/>
            </a:rPr>
            <a:t>～</a:t>
          </a:r>
          <a:r>
            <a:rPr kumimoji="1" lang="en-US" altLang="ja-JP" sz="1000">
              <a:latin typeface="ＭＳ ゴシック" pitchFamily="49" charset="-128"/>
              <a:ea typeface="ＭＳ ゴシック" pitchFamily="49" charset="-128"/>
            </a:rPr>
            <a:t>5%</a:t>
          </a:r>
          <a:r>
            <a:rPr kumimoji="1" lang="ja-JP" altLang="en-US" sz="1000">
              <a:latin typeface="ＭＳ ゴシック" pitchFamily="49" charset="-128"/>
              <a:ea typeface="ＭＳ ゴシック" pitchFamily="49" charset="-128"/>
            </a:rPr>
            <a:t>から大きく離れることなく推移されており，今後も引き続きこの割合を維持していくよう努めたい。</a:t>
          </a:r>
        </a:p>
        <a:p>
          <a:r>
            <a:rPr kumimoji="1" lang="ja-JP" altLang="en-US" sz="1000">
              <a:latin typeface="ＭＳ ゴシック" pitchFamily="49" charset="-128"/>
              <a:ea typeface="ＭＳ ゴシック" pitchFamily="49" charset="-128"/>
            </a:rPr>
            <a:t>　財政調整基金残高については，将来の施設整備に備え特定目的基金への積立を行ったこともあり，前年度と比較して基金の残高は</a:t>
          </a:r>
          <a:r>
            <a:rPr kumimoji="1" lang="en-US" altLang="ja-JP" sz="1000">
              <a:latin typeface="ＭＳ ゴシック" pitchFamily="49" charset="-128"/>
              <a:ea typeface="ＭＳ ゴシック" pitchFamily="49" charset="-128"/>
            </a:rPr>
            <a:t>76</a:t>
          </a:r>
          <a:r>
            <a:rPr kumimoji="1" lang="ja-JP" altLang="en-US" sz="1000">
              <a:latin typeface="ＭＳ ゴシック" pitchFamily="49" charset="-128"/>
              <a:ea typeface="ＭＳ ゴシック" pitchFamily="49" charset="-128"/>
            </a:rPr>
            <a:t>百万円減少した。</a:t>
          </a:r>
        </a:p>
        <a:p>
          <a:r>
            <a:rPr kumimoji="1" lang="ja-JP" altLang="en-US" sz="1000">
              <a:latin typeface="ＭＳ ゴシック" pitchFamily="49" charset="-128"/>
              <a:ea typeface="ＭＳ ゴシック" pitchFamily="49" charset="-128"/>
            </a:rPr>
            <a:t>　実質単年度収支は，財政調整基金については前述のとおり</a:t>
          </a:r>
          <a:r>
            <a:rPr kumimoji="1" lang="en-US" altLang="ja-JP" sz="1000">
              <a:latin typeface="ＭＳ ゴシック" pitchFamily="49" charset="-128"/>
              <a:ea typeface="ＭＳ ゴシック" pitchFamily="49" charset="-128"/>
            </a:rPr>
            <a:t>76</a:t>
          </a:r>
          <a:r>
            <a:rPr kumimoji="1" lang="ja-JP" altLang="en-US" sz="1000">
              <a:latin typeface="ＭＳ ゴシック" pitchFamily="49" charset="-128"/>
              <a:ea typeface="ＭＳ ゴシック" pitchFamily="49" charset="-128"/>
            </a:rPr>
            <a:t>百万円減少したものの，単年度収支が前年度と比較して</a:t>
          </a:r>
          <a:r>
            <a:rPr kumimoji="1" lang="en-US" altLang="ja-JP" sz="1000">
              <a:latin typeface="ＭＳ ゴシック" pitchFamily="49" charset="-128"/>
              <a:ea typeface="ＭＳ ゴシック" pitchFamily="49" charset="-128"/>
            </a:rPr>
            <a:t>86</a:t>
          </a:r>
          <a:r>
            <a:rPr kumimoji="1" lang="ja-JP" altLang="en-US" sz="1000">
              <a:latin typeface="ＭＳ ゴシック" pitchFamily="49" charset="-128"/>
              <a:ea typeface="ＭＳ ゴシック" pitchFamily="49" charset="-128"/>
            </a:rPr>
            <a:t>百万円増加したため，実質単年度収支は前年度と比較して</a:t>
          </a:r>
          <a:r>
            <a:rPr kumimoji="1" lang="en-US" altLang="ja-JP" sz="1000">
              <a:latin typeface="ＭＳ ゴシック" pitchFamily="49" charset="-128"/>
              <a:ea typeface="ＭＳ ゴシック" pitchFamily="49" charset="-128"/>
            </a:rPr>
            <a:t>37</a:t>
          </a:r>
          <a:r>
            <a:rPr kumimoji="1" lang="ja-JP" altLang="en-US" sz="1000">
              <a:latin typeface="ＭＳ ゴシック" pitchFamily="49" charset="-128"/>
              <a:ea typeface="ＭＳ ゴシック" pitchFamily="49" charset="-128"/>
            </a:rPr>
            <a:t>百万円増加し，標準財政規模比は</a:t>
          </a:r>
          <a:r>
            <a:rPr kumimoji="1" lang="en-US" altLang="ja-JP" sz="1000">
              <a:latin typeface="ＭＳ ゴシック" pitchFamily="49" charset="-128"/>
              <a:ea typeface="ＭＳ ゴシック" pitchFamily="49" charset="-128"/>
            </a:rPr>
            <a:t>0.98</a:t>
          </a:r>
          <a:r>
            <a:rPr kumimoji="1" lang="ja-JP" altLang="en-US" sz="1000">
              <a:latin typeface="ＭＳ ゴシック" pitchFamily="49" charset="-128"/>
              <a:ea typeface="ＭＳ ゴシック" pitchFamily="49" charset="-128"/>
            </a:rPr>
            <a:t>ポイント増となった。</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茨城県利根町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一般会計と特別会計を含めた連結実質赤字比率については，全会計が黒字であったため算定されていない。令和３年度の比率は</a:t>
          </a:r>
          <a:r>
            <a:rPr kumimoji="1" lang="en-US" altLang="ja-JP" sz="1400">
              <a:latin typeface="ＭＳ ゴシック" pitchFamily="49" charset="-128"/>
              <a:ea typeface="ＭＳ ゴシック" pitchFamily="49" charset="-128"/>
            </a:rPr>
            <a:t>11.08%</a:t>
          </a:r>
          <a:r>
            <a:rPr kumimoji="1" lang="ja-JP" altLang="en-US" sz="1400">
              <a:latin typeface="ＭＳ ゴシック" pitchFamily="49" charset="-128"/>
              <a:ea typeface="ＭＳ ゴシック" pitchFamily="49" charset="-128"/>
            </a:rPr>
            <a:t>の黒字であり，前年度は</a:t>
          </a:r>
          <a:r>
            <a:rPr kumimoji="1" lang="en-US" altLang="ja-JP" sz="1400">
              <a:latin typeface="ＭＳ ゴシック" pitchFamily="49" charset="-128"/>
              <a:ea typeface="ＭＳ ゴシック" pitchFamily="49" charset="-128"/>
            </a:rPr>
            <a:t>9.03%</a:t>
          </a:r>
          <a:r>
            <a:rPr kumimoji="1" lang="ja-JP" altLang="en-US" sz="1400">
              <a:latin typeface="ＭＳ ゴシック" pitchFamily="49" charset="-128"/>
              <a:ea typeface="ＭＳ ゴシック" pitchFamily="49" charset="-128"/>
            </a:rPr>
            <a:t>の黒字であったため，</a:t>
          </a:r>
          <a:r>
            <a:rPr kumimoji="1" lang="en-US" altLang="ja-JP" sz="1400">
              <a:latin typeface="ＭＳ ゴシック" pitchFamily="49" charset="-128"/>
              <a:ea typeface="ＭＳ ゴシック" pitchFamily="49" charset="-128"/>
            </a:rPr>
            <a:t>2.05</a:t>
          </a:r>
          <a:r>
            <a:rPr kumimoji="1" lang="ja-JP" altLang="en-US" sz="1400">
              <a:latin typeface="ＭＳ ゴシック" pitchFamily="49" charset="-128"/>
              <a:ea typeface="ＭＳ ゴシック" pitchFamily="49" charset="-128"/>
            </a:rPr>
            <a:t>ポイント改善する結果となった。　</a:t>
          </a:r>
        </a:p>
        <a:p>
          <a:r>
            <a:rPr kumimoji="1" lang="ja-JP" altLang="en-US" sz="1400">
              <a:latin typeface="ＭＳ ゴシック" pitchFamily="49" charset="-128"/>
              <a:ea typeface="ＭＳ ゴシック" pitchFamily="49" charset="-128"/>
            </a:rPr>
            <a:t>　現在は全会計で黒字となっており，財政の健全化が保持されているが，今後さらに高齢化が進み，特に後期高齢者医療特別会計や介護保険特別会計における給付費の増も見込まれていることから，経費の適正化，歳入の確保に努め，引き続き適正な財政運営を行っ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茨城県利根町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元利償還金等（</a:t>
          </a:r>
          <a:r>
            <a:rPr kumimoji="1" lang="en-US" altLang="ja-JP" sz="1000">
              <a:latin typeface="ＭＳ ゴシック" pitchFamily="49" charset="-128"/>
              <a:ea typeface="ＭＳ ゴシック" pitchFamily="49" charset="-128"/>
            </a:rPr>
            <a:t>A)</a:t>
          </a:r>
          <a:r>
            <a:rPr kumimoji="1" lang="ja-JP" altLang="en-US" sz="1000">
              <a:latin typeface="ＭＳ ゴシック" pitchFamily="49" charset="-128"/>
              <a:ea typeface="ＭＳ ゴシック" pitchFamily="49" charset="-128"/>
            </a:rPr>
            <a:t>については，前年度と比較すると</a:t>
          </a:r>
          <a:r>
            <a:rPr kumimoji="1" lang="en-US" altLang="ja-JP" sz="1000">
              <a:latin typeface="ＭＳ ゴシック" pitchFamily="49" charset="-128"/>
              <a:ea typeface="ＭＳ ゴシック" pitchFamily="49" charset="-128"/>
            </a:rPr>
            <a:t>13</a:t>
          </a:r>
          <a:r>
            <a:rPr kumimoji="1" lang="ja-JP" altLang="en-US" sz="1000">
              <a:latin typeface="ＭＳ ゴシック" pitchFamily="49" charset="-128"/>
              <a:ea typeface="ＭＳ ゴシック" pitchFamily="49" charset="-128"/>
            </a:rPr>
            <a:t>百万円の減となっている。これは，元利償還金が，臨時財政対策債の利率見直しによる利子償還額の減</a:t>
          </a:r>
          <a:r>
            <a:rPr kumimoji="1" lang="en-US" altLang="ja-JP" sz="1000">
              <a:latin typeface="ＭＳ ゴシック" pitchFamily="49" charset="-128"/>
              <a:ea typeface="ＭＳ ゴシック" pitchFamily="49" charset="-128"/>
            </a:rPr>
            <a:t>(△4</a:t>
          </a:r>
          <a:r>
            <a:rPr kumimoji="1" lang="ja-JP" altLang="en-US" sz="1000">
              <a:latin typeface="ＭＳ ゴシック" pitchFamily="49" charset="-128"/>
              <a:ea typeface="ＭＳ ゴシック" pitchFamily="49" charset="-128"/>
            </a:rPr>
            <a:t>百万円</a:t>
          </a:r>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となったことや，債務負担行為に基づく支出額が，利根地区土地改良事業費負担金の一部支払い終了等に伴い減</a:t>
          </a:r>
          <a:r>
            <a:rPr kumimoji="1" lang="en-US" altLang="ja-JP" sz="1000">
              <a:latin typeface="ＭＳ ゴシック" pitchFamily="49" charset="-128"/>
              <a:ea typeface="ＭＳ ゴシック" pitchFamily="49" charset="-128"/>
            </a:rPr>
            <a:t>(△11</a:t>
          </a:r>
          <a:r>
            <a:rPr kumimoji="1" lang="ja-JP" altLang="en-US" sz="1000">
              <a:latin typeface="ＭＳ ゴシック" pitchFamily="49" charset="-128"/>
              <a:ea typeface="ＭＳ ゴシック" pitchFamily="49" charset="-128"/>
            </a:rPr>
            <a:t>百万円</a:t>
          </a:r>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となったことなどが主な要因である。</a:t>
          </a:r>
        </a:p>
        <a:p>
          <a:r>
            <a:rPr kumimoji="1" lang="ja-JP" altLang="en-US" sz="1000">
              <a:latin typeface="ＭＳ ゴシック" pitchFamily="49" charset="-128"/>
              <a:ea typeface="ＭＳ ゴシック" pitchFamily="49" charset="-128"/>
            </a:rPr>
            <a:t>　一方で，算入公債費等（</a:t>
          </a:r>
          <a:r>
            <a:rPr kumimoji="1" lang="en-US" altLang="ja-JP" sz="1000">
              <a:latin typeface="ＭＳ ゴシック" pitchFamily="49" charset="-128"/>
              <a:ea typeface="ＭＳ ゴシック" pitchFamily="49" charset="-128"/>
            </a:rPr>
            <a:t>B</a:t>
          </a:r>
          <a:r>
            <a:rPr kumimoji="1" lang="ja-JP" altLang="en-US" sz="1000">
              <a:latin typeface="ＭＳ ゴシック" pitchFamily="49" charset="-128"/>
              <a:ea typeface="ＭＳ ゴシック" pitchFamily="49" charset="-128"/>
            </a:rPr>
            <a:t>）については，前年度と比較すると</a:t>
          </a:r>
          <a:r>
            <a:rPr kumimoji="1" lang="en-US" altLang="ja-JP" sz="1000">
              <a:latin typeface="ＭＳ ゴシック" pitchFamily="49" charset="-128"/>
              <a:ea typeface="ＭＳ ゴシック" pitchFamily="49" charset="-128"/>
            </a:rPr>
            <a:t>6</a:t>
          </a:r>
          <a:r>
            <a:rPr kumimoji="1" lang="ja-JP" altLang="en-US" sz="1000">
              <a:latin typeface="ＭＳ ゴシック" pitchFamily="49" charset="-128"/>
              <a:ea typeface="ＭＳ ゴシック" pitchFamily="49" charset="-128"/>
            </a:rPr>
            <a:t>百万円の増となっている。これは，臨時財政対策債償還費や過疎対策事業債償還費の算入増等に伴う基準財政需要額算入額の増（</a:t>
          </a:r>
          <a:r>
            <a:rPr kumimoji="1" lang="en-US" altLang="ja-JP" sz="1000">
              <a:latin typeface="ＭＳ ゴシック" pitchFamily="49" charset="-128"/>
              <a:ea typeface="ＭＳ ゴシック" pitchFamily="49" charset="-128"/>
            </a:rPr>
            <a:t>+6</a:t>
          </a:r>
          <a:r>
            <a:rPr kumimoji="1" lang="ja-JP" altLang="en-US" sz="1000">
              <a:latin typeface="ＭＳ ゴシック" pitchFamily="49" charset="-128"/>
              <a:ea typeface="ＭＳ ゴシック" pitchFamily="49" charset="-128"/>
            </a:rPr>
            <a:t>百万円）が主な要因である。</a:t>
          </a:r>
        </a:p>
        <a:p>
          <a:r>
            <a:rPr kumimoji="1" lang="ja-JP" altLang="en-US" sz="1000">
              <a:latin typeface="ＭＳ ゴシック" pitchFamily="49" charset="-128"/>
              <a:ea typeface="ＭＳ ゴシック" pitchFamily="49" charset="-128"/>
            </a:rPr>
            <a:t>　近年は年々実質公債費比率が減少している傾向にあるが，今後，過疎対策事業債の元金償還が順次開始していくこと等により元利償還金が増加に転じる可能性があるため，適正な起債管理に努めていく。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当町では満期一括償還の地方債の借入はない。</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茨城県利根町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将来負担額（</a:t>
          </a:r>
          <a:r>
            <a:rPr kumimoji="1" lang="en-US" altLang="ja-JP" sz="1200">
              <a:latin typeface="ＭＳ ゴシック" pitchFamily="49" charset="-128"/>
              <a:ea typeface="ＭＳ ゴシック" pitchFamily="49" charset="-128"/>
            </a:rPr>
            <a:t>A</a:t>
          </a:r>
          <a:r>
            <a:rPr kumimoji="1" lang="ja-JP" altLang="en-US" sz="1200">
              <a:latin typeface="ＭＳ ゴシック" pitchFamily="49" charset="-128"/>
              <a:ea typeface="ＭＳ ゴシック" pitchFamily="49" charset="-128"/>
            </a:rPr>
            <a:t>）については，前年度と比較すると</a:t>
          </a:r>
          <a:r>
            <a:rPr kumimoji="1" lang="en-US" altLang="ja-JP" sz="1200">
              <a:latin typeface="ＭＳ ゴシック" pitchFamily="49" charset="-128"/>
              <a:ea typeface="ＭＳ ゴシック" pitchFamily="49" charset="-128"/>
            </a:rPr>
            <a:t>125</a:t>
          </a:r>
          <a:r>
            <a:rPr kumimoji="1" lang="ja-JP" altLang="en-US" sz="1200">
              <a:latin typeface="ＭＳ ゴシック" pitchFamily="49" charset="-128"/>
              <a:ea typeface="ＭＳ ゴシック" pitchFamily="49" charset="-128"/>
            </a:rPr>
            <a:t>百万円の増となっている。これは，債務負担行為に基づく支出予定額が，利根地区土地改良事業負担金の一部支払い終了等に伴い減</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百万円</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，また職員数の減少に伴い退職手当負担見込額が減（△</a:t>
          </a:r>
          <a:r>
            <a:rPr kumimoji="1" lang="en-US" altLang="ja-JP" sz="1200">
              <a:latin typeface="ＭＳ ゴシック" pitchFamily="49" charset="-128"/>
              <a:ea typeface="ＭＳ ゴシック" pitchFamily="49" charset="-128"/>
            </a:rPr>
            <a:t>12</a:t>
          </a:r>
          <a:r>
            <a:rPr kumimoji="1" lang="ja-JP" altLang="en-US" sz="1200">
              <a:latin typeface="ＭＳ ゴシック" pitchFamily="49" charset="-128"/>
              <a:ea typeface="ＭＳ ゴシック" pitchFamily="49" charset="-128"/>
            </a:rPr>
            <a:t>百万円）となったものの，地方債現在高が過疎対策事業債発行等に伴い増（</a:t>
          </a:r>
          <a:r>
            <a:rPr kumimoji="1" lang="en-US" altLang="ja-JP" sz="1200">
              <a:latin typeface="ＭＳ ゴシック" pitchFamily="49" charset="-128"/>
              <a:ea typeface="ＭＳ ゴシック" pitchFamily="49" charset="-128"/>
            </a:rPr>
            <a:t>+178</a:t>
          </a:r>
          <a:r>
            <a:rPr kumimoji="1" lang="ja-JP" altLang="en-US" sz="1200">
              <a:latin typeface="ＭＳ ゴシック" pitchFamily="49" charset="-128"/>
              <a:ea typeface="ＭＳ ゴシック" pitchFamily="49" charset="-128"/>
            </a:rPr>
            <a:t>百万円</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となったことが主な要因である。</a:t>
          </a:r>
        </a:p>
        <a:p>
          <a:r>
            <a:rPr kumimoji="1" lang="ja-JP" altLang="en-US" sz="1200">
              <a:latin typeface="ＭＳ ゴシック" pitchFamily="49" charset="-128"/>
              <a:ea typeface="ＭＳ ゴシック" pitchFamily="49" charset="-128"/>
            </a:rPr>
            <a:t>　充当可能財源等（</a:t>
          </a:r>
          <a:r>
            <a:rPr kumimoji="1" lang="en-US" altLang="ja-JP" sz="1200">
              <a:latin typeface="ＭＳ ゴシック" pitchFamily="49" charset="-128"/>
              <a:ea typeface="ＭＳ ゴシック" pitchFamily="49" charset="-128"/>
            </a:rPr>
            <a:t>B</a:t>
          </a:r>
          <a:r>
            <a:rPr kumimoji="1" lang="ja-JP" altLang="en-US" sz="1200">
              <a:latin typeface="ＭＳ ゴシック" pitchFamily="49" charset="-128"/>
              <a:ea typeface="ＭＳ ゴシック" pitchFamily="49" charset="-128"/>
            </a:rPr>
            <a:t>）については，前年度と比較すると</a:t>
          </a:r>
          <a:r>
            <a:rPr kumimoji="1" lang="en-US" altLang="ja-JP" sz="1200">
              <a:latin typeface="ＭＳ ゴシック" pitchFamily="49" charset="-128"/>
              <a:ea typeface="ＭＳ ゴシック" pitchFamily="49" charset="-128"/>
            </a:rPr>
            <a:t>745</a:t>
          </a:r>
          <a:r>
            <a:rPr kumimoji="1" lang="ja-JP" altLang="en-US" sz="1200">
              <a:latin typeface="ＭＳ ゴシック" pitchFamily="49" charset="-128"/>
              <a:ea typeface="ＭＳ ゴシック" pitchFamily="49" charset="-128"/>
            </a:rPr>
            <a:t>百万円の増となっている。これは，公共公益施設整備基金の残高増に伴う充当可能基金の増</a:t>
          </a:r>
          <a:r>
            <a:rPr kumimoji="1" lang="en-US" altLang="ja-JP" sz="1200">
              <a:latin typeface="ＭＳ ゴシック" pitchFamily="49" charset="-128"/>
              <a:ea typeface="ＭＳ ゴシック" pitchFamily="49" charset="-128"/>
            </a:rPr>
            <a:t>(+461</a:t>
          </a:r>
          <a:r>
            <a:rPr kumimoji="1" lang="ja-JP" altLang="en-US" sz="1200">
              <a:latin typeface="ＭＳ ゴシック" pitchFamily="49" charset="-128"/>
              <a:ea typeface="ＭＳ ゴシック" pitchFamily="49" charset="-128"/>
            </a:rPr>
            <a:t>百万円</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や，過疎対策事業債借入による算入増に伴う基準財政需要額算入見込額の増</a:t>
          </a:r>
          <a:r>
            <a:rPr kumimoji="1" lang="en-US" altLang="ja-JP" sz="1200">
              <a:latin typeface="ＭＳ ゴシック" pitchFamily="49" charset="-128"/>
              <a:ea typeface="ＭＳ ゴシック" pitchFamily="49" charset="-128"/>
            </a:rPr>
            <a:t>(+287</a:t>
          </a:r>
          <a:r>
            <a:rPr kumimoji="1" lang="ja-JP" altLang="en-US" sz="1200">
              <a:latin typeface="ＭＳ ゴシック" pitchFamily="49" charset="-128"/>
              <a:ea typeface="ＭＳ ゴシック" pitchFamily="49" charset="-128"/>
            </a:rPr>
            <a:t>百万円</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などが主な要因である。</a:t>
          </a:r>
        </a:p>
        <a:p>
          <a:r>
            <a:rPr kumimoji="1" lang="ja-JP" altLang="en-US" sz="1200">
              <a:latin typeface="ＭＳ ゴシック" pitchFamily="49" charset="-128"/>
              <a:ea typeface="ＭＳ ゴシック" pitchFamily="49" charset="-128"/>
            </a:rPr>
            <a:t>　前年度と同様に，将来負担額（</a:t>
          </a:r>
          <a:r>
            <a:rPr kumimoji="1" lang="en-US" altLang="ja-JP" sz="1200">
              <a:latin typeface="ＭＳ ゴシック" pitchFamily="49" charset="-128"/>
              <a:ea typeface="ＭＳ ゴシック" pitchFamily="49" charset="-128"/>
            </a:rPr>
            <a:t>A)</a:t>
          </a:r>
          <a:r>
            <a:rPr kumimoji="1" lang="ja-JP" altLang="en-US" sz="1200">
              <a:latin typeface="ＭＳ ゴシック" pitchFamily="49" charset="-128"/>
              <a:ea typeface="ＭＳ ゴシック" pitchFamily="49" charset="-128"/>
            </a:rPr>
            <a:t>よりも充当可能財源等（</a:t>
          </a:r>
          <a:r>
            <a:rPr kumimoji="1" lang="en-US" altLang="ja-JP" sz="1200">
              <a:latin typeface="ＭＳ ゴシック" pitchFamily="49" charset="-128"/>
              <a:ea typeface="ＭＳ ゴシック" pitchFamily="49" charset="-128"/>
            </a:rPr>
            <a:t>B</a:t>
          </a:r>
          <a:r>
            <a:rPr kumimoji="1" lang="ja-JP" altLang="en-US" sz="1200">
              <a:latin typeface="ＭＳ ゴシック" pitchFamily="49" charset="-128"/>
              <a:ea typeface="ＭＳ ゴシック" pitchFamily="49" charset="-128"/>
            </a:rPr>
            <a:t>）のほうが多いため，将来負担比率は算定されていない。</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茨城県利根町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・減債基金について，普通交付税において措置された後年度需要額に算入されない臨時財政対策債償還分等の積立等を行ったことにより，</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・その他特定目的基金については，公共公益施設整備基金について，庁舎大規模改修に備える積立により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義務教育施設整備基金について，今後の学校施設整備において過疎対策事業債が適用できない部分に備える積立等により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がんばる利根町応援基金について，ふるさと納税寄附金の積立等により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・過疎対策事業債を有効的に活用することにより，財政調整基金の取り崩しに頼らない財政運営を目指す。また，特定目的基金については，</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特に役場庁舎の大規模改造工事に備え，利根町公共公益施設整備基金への積立を計画的に行っていく必要がある。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・利根町公共公益施設整備基金：利根町内の公共施設整備に係る事業に充当する。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・利根町義務教育施設整備基金：利根町内の義務教育施設整備に係る事業に充当する。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・がんばる利根町応援基金：ふるさと納税寄附金について基金に積立を行い，寄附金事業の目的に合った町の事業等に充当する。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・利根町公共公益施設整備基金：役場庁舎の大規模改修に備え，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百万円の積立を行った結果，基金残高も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・利根町義務教育施設整備基金：小学校の駐車場およびバスロータリー整備工事費に充てるため，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百万円の取り崩しを行った一方，今後の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学校施設整備において過疎対策事業債が適用できない部分について対応するため，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百万円の積立を行った結果，基金残高は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・がんばる利根町応援基金：各課該当する事業に充当するため，百万円の取り崩しを行った一方，がんばる利根町応援寄附金（ふるさと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納税）の歳入が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百万円あったことにより，基金残高は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・町役場庁舎が築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年を超えており，今後大規模な改修が必要となる見込みとなっている。起債の対象外にもなっていることから，今後も</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利根町公共公益施設整備基金への積立を計画的に行っていく必要がある。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・令和３年度については，将来の償還に備えた減債基金への積立や，将来の町内施設整備に備えた特定目的基金への積立を行ったことにより，</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・将来の償還に備えた減債基金への積立や，将来の町の事業を円滑に進めるための特定目的基金への積立も適宜行っていく必要があるものの，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景気の急激な変動等による歳入の下振れや，災害への備え等を含め，適切な予算編成をを行っていくためにも，財政調整基金については</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百万円前後の残高維持を目指したい。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・起債償還に充てるため，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百万円の取り崩しを行った一方，普通交付税で措置された後年度需要額に算入されない臨時財政対策債償還分等</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の積立を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百万円行ったことにより，基金残高は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・今後，過疎対策事業債の元金償還が順次始まっていくことから，将来の償還に備えて減債基金への積立を計画的に行っていきたい。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455E5224-424E-44D1-9C2A-C3E1F953F7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16A03B15-504A-4582-AAC3-6FFFDC57D2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F0F870FF-01B5-4BCD-A747-F551F275308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89342B34-3576-47CC-BBF2-2B89BA5EA0CF}"/>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9EBE9D50-61E4-49B2-9FAC-7285D6F26919}"/>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97F6ADB8-C94F-4EA9-8F3E-EEBF5E05AC45}"/>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17478968-50FB-4236-A406-01808A925E02}"/>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C6D32C48-3316-4ACA-8320-1291D005A4C1}"/>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49592204-9769-485F-B0C6-C476E78DAA31}"/>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8F5DCA16-8E93-4197-B7B8-546421C1A25C}"/>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AE435C39-E754-492A-BDE6-FA8DB317F6C8}"/>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54FE727A-6EE7-4D12-BE8A-2D3573513251}"/>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7E149EC0-DE3E-4846-A176-D769569817CA}"/>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2D51C52C-FB46-4DB1-A8AE-9C316E2C654C}"/>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796D1F45-EAF2-4575-8AF1-8231E03565F8}"/>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B8709043-9E22-4127-BEDD-7F1C4A5EDD51}"/>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茨城県利根町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5C299DB2-40ED-467F-B4AB-95E9F5A75BBC}"/>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9C338EF2-F5FE-4C25-8AFB-B64409CEA655}"/>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B0C2CA9D-E0D0-4880-BE7E-BC68F400DFC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5D001D8C-4D76-4005-9BA5-DA4534DF61E1}"/>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D5643E90-3E04-4F42-B178-8B5E34A80B9C}"/>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163A9F58-01CD-4F64-A494-EE96E4260969}"/>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15,556
15,274
24.86
7,030,257
6,750,728
278,808
4,106,247
5,398,323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E79F49EE-E172-4027-9D68-29936F8E182A}"/>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21D27CCF-A486-4BC8-83B5-6A6693ED0BFE}"/>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FAE9CE24-9AEA-4577-9C58-3C2129660C2D}"/>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8D603E70-B3F7-4C25-B330-9EB71575605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38A4ACE5-251D-463E-BC82-5F5E8F7AA17E}"/>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ECCF4275-223E-4800-BC66-A5C974EA32FE}"/>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76EFF30E-261A-43C4-85C0-7CE214BE293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983CEC61-6D56-498C-A6DD-4F75CBCC8B1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CB87EC11-2C85-46FC-9639-D39F4E5D615A}"/>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1F1CE4B3-90F9-4EC8-9053-346C536FC6A2}"/>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B99A96C4-9E06-4E2A-87B7-699955E1970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5B1F53D7-99DC-49E7-997E-F83835B4CB6C}"/>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E27D04E2-5600-4602-957D-BB31050EC2B7}"/>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F8052421-57F2-45A3-AB68-91D78F0E1986}"/>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D8E53310-ECD7-440B-8E62-8EC2BD8CA1D4}"/>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1ABB1797-B625-4063-AFED-16EE274CDF08}"/>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F21CC3EF-AC5D-4727-A29C-0E89E53D6B27}"/>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F85A83E2-57A4-4936-8161-8C2A2EB0148D}"/>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3412EA4B-7215-4ED6-94D7-7CEC6FC8F575}"/>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D89A495-A02D-4B40-B936-3D0244A56115}"/>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EA8E52CE-0115-4CD3-BF06-E3CAFC8CEEF9}"/>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327C5AFF-FFF9-4B82-A1F7-50DB67691B8F}"/>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E1AA2F47-F4BE-4D27-B26C-B2E1A5ACCA94}"/>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7C12C799-0F41-4160-A7F2-40F66D607D29}"/>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6C426969-66FD-4AFF-8E10-EA65F205EEED}"/>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76B543B5-A01C-4A86-B609-E335AE4BE011}"/>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24FDAF03-B1DF-4111-8B1A-39715030AB0E}"/>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D25240FA-670C-4AF4-A72D-FE8B68D664F5}"/>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E53D4B70-BE32-414F-B539-D8BA8756A5D6}"/>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E99A5E24-1F84-49F7-943E-E2977FA73EED}"/>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1AA7A602-A586-4E6E-84EF-2C00E6A41F9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C2C2FF5A-B460-4771-A641-A6B58527758D}"/>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F2B60DB8-9FD5-40E3-9FA6-8F5421F56EE6}"/>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7B290E64-5999-447B-B7F2-24B9DCCB830A}"/>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71BC90C5-54B3-4D17-A503-158084A77C2E}"/>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50">
              <a:latin typeface="ＭＳ Ｐゴシック" panose="020B0600070205080204" pitchFamily="50" charset="-128"/>
              <a:ea typeface="ＭＳ Ｐゴシック" panose="020B0600070205080204" pitchFamily="50" charset="-128"/>
            </a:rPr>
            <a:t>　令和</a:t>
          </a:r>
          <a:r>
            <a:rPr kumimoji="1" lang="en-US" altLang="ja-JP" sz="950">
              <a:latin typeface="ＭＳ Ｐゴシック" panose="020B0600070205080204" pitchFamily="50" charset="-128"/>
              <a:ea typeface="ＭＳ Ｐゴシック" panose="020B0600070205080204" pitchFamily="50" charset="-128"/>
            </a:rPr>
            <a:t>3</a:t>
          </a:r>
          <a:r>
            <a:rPr kumimoji="1" lang="ja-JP" altLang="en-US" sz="950">
              <a:latin typeface="ＭＳ Ｐゴシック" panose="020B0600070205080204" pitchFamily="50" charset="-128"/>
              <a:ea typeface="ＭＳ Ｐゴシック" panose="020B0600070205080204" pitchFamily="50" charset="-128"/>
            </a:rPr>
            <a:t>年度決算における有形固定資産減価償却率は</a:t>
          </a:r>
          <a:r>
            <a:rPr kumimoji="1" lang="en-US" altLang="ja-JP" sz="950">
              <a:latin typeface="ＭＳ Ｐゴシック" panose="020B0600070205080204" pitchFamily="50" charset="-128"/>
              <a:ea typeface="ＭＳ Ｐゴシック" panose="020B0600070205080204" pitchFamily="50" charset="-128"/>
            </a:rPr>
            <a:t>64.3</a:t>
          </a:r>
          <a:r>
            <a:rPr kumimoji="1" lang="ja-JP" altLang="en-US" sz="950">
              <a:latin typeface="ＭＳ Ｐゴシック" panose="020B0600070205080204" pitchFamily="50" charset="-128"/>
              <a:ea typeface="ＭＳ Ｐゴシック" panose="020B0600070205080204" pitchFamily="50" charset="-128"/>
            </a:rPr>
            <a:t>％で，令和</a:t>
          </a:r>
          <a:r>
            <a:rPr kumimoji="1" lang="en-US" altLang="ja-JP" sz="950">
              <a:latin typeface="ＭＳ Ｐゴシック" panose="020B0600070205080204" pitchFamily="50" charset="-128"/>
              <a:ea typeface="ＭＳ Ｐゴシック" panose="020B0600070205080204" pitchFamily="50" charset="-128"/>
            </a:rPr>
            <a:t>2</a:t>
          </a:r>
          <a:r>
            <a:rPr kumimoji="1" lang="ja-JP" altLang="en-US" sz="950">
              <a:latin typeface="ＭＳ Ｐゴシック" panose="020B0600070205080204" pitchFamily="50" charset="-128"/>
              <a:ea typeface="ＭＳ Ｐゴシック" panose="020B0600070205080204" pitchFamily="50" charset="-128"/>
            </a:rPr>
            <a:t>年度決算の</a:t>
          </a:r>
          <a:r>
            <a:rPr kumimoji="1" lang="en-US" altLang="ja-JP" sz="950">
              <a:latin typeface="ＭＳ Ｐゴシック" panose="020B0600070205080204" pitchFamily="50" charset="-128"/>
              <a:ea typeface="ＭＳ Ｐゴシック" panose="020B0600070205080204" pitchFamily="50" charset="-128"/>
            </a:rPr>
            <a:t>62.4</a:t>
          </a:r>
          <a:r>
            <a:rPr kumimoji="1" lang="ja-JP" altLang="en-US" sz="950">
              <a:latin typeface="ＭＳ Ｐゴシック" panose="020B0600070205080204" pitchFamily="50" charset="-128"/>
              <a:ea typeface="ＭＳ Ｐゴシック" panose="020B0600070205080204" pitchFamily="50" charset="-128"/>
            </a:rPr>
            <a:t>％と比較すると</a:t>
          </a:r>
          <a:r>
            <a:rPr kumimoji="1" lang="en-US" altLang="ja-JP" sz="950">
              <a:latin typeface="ＭＳ Ｐゴシック" panose="020B0600070205080204" pitchFamily="50" charset="-128"/>
              <a:ea typeface="ＭＳ Ｐゴシック" panose="020B0600070205080204" pitchFamily="50" charset="-128"/>
            </a:rPr>
            <a:t>1.9</a:t>
          </a:r>
          <a:r>
            <a:rPr kumimoji="1" lang="ja-JP" altLang="en-US" sz="950">
              <a:latin typeface="ＭＳ Ｐゴシック" panose="020B0600070205080204" pitchFamily="50" charset="-128"/>
              <a:ea typeface="ＭＳ Ｐゴシック" panose="020B0600070205080204" pitchFamily="50" charset="-128"/>
            </a:rPr>
            <a:t>ポイント増加した。類似団体平均値と比較しても若干比率が上回っている。</a:t>
          </a:r>
          <a:endParaRPr kumimoji="1" lang="en-US" altLang="ja-JP" sz="950">
            <a:latin typeface="ＭＳ Ｐゴシック" panose="020B0600070205080204" pitchFamily="50" charset="-128"/>
            <a:ea typeface="ＭＳ Ｐゴシック" panose="020B0600070205080204" pitchFamily="50" charset="-128"/>
          </a:endParaRPr>
        </a:p>
        <a:p>
          <a:r>
            <a:rPr kumimoji="1" lang="ja-JP" altLang="en-US" sz="950">
              <a:latin typeface="ＭＳ Ｐゴシック" panose="020B0600070205080204" pitchFamily="50" charset="-128"/>
              <a:ea typeface="ＭＳ Ｐゴシック" panose="020B0600070205080204" pitchFamily="50" charset="-128"/>
            </a:rPr>
            <a:t>　令和</a:t>
          </a:r>
          <a:r>
            <a:rPr kumimoji="1" lang="en-US" altLang="ja-JP" sz="950">
              <a:latin typeface="ＭＳ Ｐゴシック" panose="020B0600070205080204" pitchFamily="50" charset="-128"/>
              <a:ea typeface="ＭＳ Ｐゴシック" panose="020B0600070205080204" pitchFamily="50" charset="-128"/>
            </a:rPr>
            <a:t>3</a:t>
          </a:r>
          <a:r>
            <a:rPr kumimoji="1" lang="ja-JP" altLang="en-US" sz="950">
              <a:latin typeface="ＭＳ Ｐゴシック" panose="020B0600070205080204" pitchFamily="50" charset="-128"/>
              <a:ea typeface="ＭＳ Ｐゴシック" panose="020B0600070205080204" pitchFamily="50" charset="-128"/>
            </a:rPr>
            <a:t>年度は，布川小学校駐車場及びバスロータリー整備工事や町営ドッグラン建設工事，道路修繕工事及び道路改良工事等を行ったものの，施設への新規投資よりも減価償却による価値の減少分が上回ったため，比率が上昇したと考えられる。</a:t>
          </a:r>
          <a:endParaRPr kumimoji="1" lang="en-US" altLang="ja-JP" sz="950">
            <a:latin typeface="ＭＳ Ｐゴシック" panose="020B0600070205080204" pitchFamily="50" charset="-128"/>
            <a:ea typeface="ＭＳ Ｐゴシック" panose="020B0600070205080204" pitchFamily="50" charset="-128"/>
          </a:endParaRPr>
        </a:p>
        <a:p>
          <a:r>
            <a:rPr kumimoji="1" lang="ja-JP" altLang="en-US" sz="950">
              <a:latin typeface="ＭＳ Ｐゴシック" panose="020B0600070205080204" pitchFamily="50" charset="-128"/>
              <a:ea typeface="ＭＳ Ｐゴシック" panose="020B0600070205080204" pitchFamily="50" charset="-128"/>
            </a:rPr>
            <a:t>　町の財政状況も踏まえながら，策定されている「個別施設計画」に基づく計画的な修繕・更新を行っていく必要がある。</a:t>
          </a:r>
          <a:endParaRPr kumimoji="1" lang="en-US" altLang="ja-JP" sz="95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7F1FF518-E3CA-4A59-8048-74158F269789}"/>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E7684D08-9673-44A5-992E-49DB7A442F0F}"/>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96411CC1-B3B3-4C22-878B-4BE8F1A42389}"/>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643DF83F-A564-4D6C-8D6F-A3A4170F23BE}"/>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a:extLst>
            <a:ext uri="{FF2B5EF4-FFF2-40B4-BE49-F238E27FC236}">
              <a16:creationId xmlns:a16="http://schemas.microsoft.com/office/drawing/2014/main" id="{E0853D27-4824-4134-B89D-3FE9556ACA58}"/>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8EFEF579-758D-40B2-A9EE-5A41F3AB6BBC}"/>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9131C2D0-7D03-4855-B5E6-0E57F772595E}"/>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17068A8D-A16C-4CCB-BAC6-73E9944ADF3B}"/>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B704C65C-6094-4FB8-964B-059AD2638C93}"/>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AEFE5C09-3FC6-4D80-B769-5970B4164CA1}"/>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080EC31F-8EA2-4180-9768-A5466F76266B}"/>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68F72A46-3527-4E01-A383-00A13F001C98}"/>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F2A46FA0-8BBF-44F0-A50C-91CFB7FF3FEA}"/>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D434A522-20E5-45CF-83A7-1D2C4266C8A5}"/>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1FD000E5-67F7-4917-A68D-740FF96D68A7}"/>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6E7B35CB-114A-4323-B8F8-8A55BE7439CB}"/>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54822</xdr:rowOff>
    </xdr:from>
    <xdr:to>
      <xdr:col>23</xdr:col>
      <xdr:colOff>85090</xdr:colOff>
      <xdr:row>34</xdr:row>
      <xdr:rowOff>72179</xdr:rowOff>
    </xdr:to>
    <xdr:cxnSp macro="">
      <xdr:nvCxnSpPr>
        <xdr:cNvPr id="75" name="直線コネクタ 74">
          <a:extLst>
            <a:ext uri="{FF2B5EF4-FFF2-40B4-BE49-F238E27FC236}">
              <a16:creationId xmlns:a16="http://schemas.microsoft.com/office/drawing/2014/main" id="{4525B8DD-7AFF-4E72-825C-4284ACB08C01}"/>
            </a:ext>
          </a:extLst>
        </xdr:cNvPr>
        <xdr:cNvCxnSpPr/>
      </xdr:nvCxnSpPr>
      <xdr:spPr>
        <a:xfrm flipV="1">
          <a:off x="4760595" y="5284047"/>
          <a:ext cx="1270" cy="1388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76006</xdr:rowOff>
    </xdr:from>
    <xdr:ext cx="405111" cy="259045"/>
    <xdr:sp macro="" textlink="">
      <xdr:nvSpPr>
        <xdr:cNvPr id="76" name="有形固定資産減価償却率最小値テキスト">
          <a:extLst>
            <a:ext uri="{FF2B5EF4-FFF2-40B4-BE49-F238E27FC236}">
              <a16:creationId xmlns:a16="http://schemas.microsoft.com/office/drawing/2014/main" id="{50442A73-D856-4FB6-809A-2CBF6AD3A743}"/>
            </a:ext>
          </a:extLst>
        </xdr:cNvPr>
        <xdr:cNvSpPr txBox="1"/>
      </xdr:nvSpPr>
      <xdr:spPr>
        <a:xfrm>
          <a:off x="4813300" y="6676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72179</xdr:rowOff>
    </xdr:from>
    <xdr:to>
      <xdr:col>23</xdr:col>
      <xdr:colOff>174625</xdr:colOff>
      <xdr:row>34</xdr:row>
      <xdr:rowOff>72179</xdr:rowOff>
    </xdr:to>
    <xdr:cxnSp macro="">
      <xdr:nvCxnSpPr>
        <xdr:cNvPr id="77" name="直線コネクタ 76">
          <a:extLst>
            <a:ext uri="{FF2B5EF4-FFF2-40B4-BE49-F238E27FC236}">
              <a16:creationId xmlns:a16="http://schemas.microsoft.com/office/drawing/2014/main" id="{3CFA81E2-AF0C-4E47-BE50-3222789C0C26}"/>
            </a:ext>
          </a:extLst>
        </xdr:cNvPr>
        <xdr:cNvCxnSpPr/>
      </xdr:nvCxnSpPr>
      <xdr:spPr>
        <a:xfrm>
          <a:off x="4673600" y="6673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1499</xdr:rowOff>
    </xdr:from>
    <xdr:ext cx="405111" cy="259045"/>
    <xdr:sp macro="" textlink="">
      <xdr:nvSpPr>
        <xdr:cNvPr id="78" name="有形固定資産減価償却率最大値テキスト">
          <a:extLst>
            <a:ext uri="{FF2B5EF4-FFF2-40B4-BE49-F238E27FC236}">
              <a16:creationId xmlns:a16="http://schemas.microsoft.com/office/drawing/2014/main" id="{32C8A916-5909-497D-B0F4-39D8792F5FA9}"/>
            </a:ext>
          </a:extLst>
        </xdr:cNvPr>
        <xdr:cNvSpPr txBox="1"/>
      </xdr:nvSpPr>
      <xdr:spPr>
        <a:xfrm>
          <a:off x="4813300" y="5059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54822</xdr:rowOff>
    </xdr:from>
    <xdr:to>
      <xdr:col>23</xdr:col>
      <xdr:colOff>174625</xdr:colOff>
      <xdr:row>26</xdr:row>
      <xdr:rowOff>54822</xdr:rowOff>
    </xdr:to>
    <xdr:cxnSp macro="">
      <xdr:nvCxnSpPr>
        <xdr:cNvPr id="79" name="直線コネクタ 78">
          <a:extLst>
            <a:ext uri="{FF2B5EF4-FFF2-40B4-BE49-F238E27FC236}">
              <a16:creationId xmlns:a16="http://schemas.microsoft.com/office/drawing/2014/main" id="{400FC618-81E7-40EE-865F-75B822090C3C}"/>
            </a:ext>
          </a:extLst>
        </xdr:cNvPr>
        <xdr:cNvCxnSpPr/>
      </xdr:nvCxnSpPr>
      <xdr:spPr>
        <a:xfrm>
          <a:off x="4673600" y="528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18855</xdr:rowOff>
    </xdr:from>
    <xdr:ext cx="405111" cy="259045"/>
    <xdr:sp macro="" textlink="">
      <xdr:nvSpPr>
        <xdr:cNvPr id="80" name="有形固定資産減価償却率平均値テキスト">
          <a:extLst>
            <a:ext uri="{FF2B5EF4-FFF2-40B4-BE49-F238E27FC236}">
              <a16:creationId xmlns:a16="http://schemas.microsoft.com/office/drawing/2014/main" id="{ABE819FB-B339-469B-AAFB-7D8749DD3233}"/>
            </a:ext>
          </a:extLst>
        </xdr:cNvPr>
        <xdr:cNvSpPr txBox="1"/>
      </xdr:nvSpPr>
      <xdr:spPr>
        <a:xfrm>
          <a:off x="4813300" y="59338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167428</xdr:rowOff>
    </xdr:from>
    <xdr:to>
      <xdr:col>23</xdr:col>
      <xdr:colOff>136525</xdr:colOff>
      <xdr:row>31</xdr:row>
      <xdr:rowOff>97578</xdr:rowOff>
    </xdr:to>
    <xdr:sp macro="" textlink="">
      <xdr:nvSpPr>
        <xdr:cNvPr id="81" name="フローチャート: 判断 80">
          <a:extLst>
            <a:ext uri="{FF2B5EF4-FFF2-40B4-BE49-F238E27FC236}">
              <a16:creationId xmlns:a16="http://schemas.microsoft.com/office/drawing/2014/main" id="{2D099F31-3493-48D0-93B2-42267ADCA95A}"/>
            </a:ext>
          </a:extLst>
        </xdr:cNvPr>
        <xdr:cNvSpPr/>
      </xdr:nvSpPr>
      <xdr:spPr>
        <a:xfrm>
          <a:off x="4711700" y="608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109855</xdr:rowOff>
    </xdr:from>
    <xdr:to>
      <xdr:col>19</xdr:col>
      <xdr:colOff>187325</xdr:colOff>
      <xdr:row>31</xdr:row>
      <xdr:rowOff>40005</xdr:rowOff>
    </xdr:to>
    <xdr:sp macro="" textlink="">
      <xdr:nvSpPr>
        <xdr:cNvPr id="82" name="フローチャート: 判断 81">
          <a:extLst>
            <a:ext uri="{FF2B5EF4-FFF2-40B4-BE49-F238E27FC236}">
              <a16:creationId xmlns:a16="http://schemas.microsoft.com/office/drawing/2014/main" id="{8852D08F-E6F5-4DAF-BD74-F6D33C4B8037}"/>
            </a:ext>
          </a:extLst>
        </xdr:cNvPr>
        <xdr:cNvSpPr/>
      </xdr:nvSpPr>
      <xdr:spPr>
        <a:xfrm>
          <a:off x="40005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84667</xdr:rowOff>
    </xdr:from>
    <xdr:to>
      <xdr:col>15</xdr:col>
      <xdr:colOff>187325</xdr:colOff>
      <xdr:row>31</xdr:row>
      <xdr:rowOff>14817</xdr:rowOff>
    </xdr:to>
    <xdr:sp macro="" textlink="">
      <xdr:nvSpPr>
        <xdr:cNvPr id="83" name="フローチャート: 判断 82">
          <a:extLst>
            <a:ext uri="{FF2B5EF4-FFF2-40B4-BE49-F238E27FC236}">
              <a16:creationId xmlns:a16="http://schemas.microsoft.com/office/drawing/2014/main" id="{EA8FD61E-F1CE-45FD-889C-910C8C3B2AE7}"/>
            </a:ext>
          </a:extLst>
        </xdr:cNvPr>
        <xdr:cNvSpPr/>
      </xdr:nvSpPr>
      <xdr:spPr>
        <a:xfrm>
          <a:off x="3238500" y="599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77470</xdr:rowOff>
    </xdr:from>
    <xdr:to>
      <xdr:col>11</xdr:col>
      <xdr:colOff>187325</xdr:colOff>
      <xdr:row>31</xdr:row>
      <xdr:rowOff>7620</xdr:rowOff>
    </xdr:to>
    <xdr:sp macro="" textlink="">
      <xdr:nvSpPr>
        <xdr:cNvPr id="84" name="フローチャート: 判断 83">
          <a:extLst>
            <a:ext uri="{FF2B5EF4-FFF2-40B4-BE49-F238E27FC236}">
              <a16:creationId xmlns:a16="http://schemas.microsoft.com/office/drawing/2014/main" id="{AEC8C5A1-9731-4312-B184-6C32BE17E886}"/>
            </a:ext>
          </a:extLst>
        </xdr:cNvPr>
        <xdr:cNvSpPr/>
      </xdr:nvSpPr>
      <xdr:spPr>
        <a:xfrm>
          <a:off x="24765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55880</xdr:rowOff>
    </xdr:from>
    <xdr:to>
      <xdr:col>7</xdr:col>
      <xdr:colOff>187325</xdr:colOff>
      <xdr:row>30</xdr:row>
      <xdr:rowOff>157480</xdr:rowOff>
    </xdr:to>
    <xdr:sp macro="" textlink="">
      <xdr:nvSpPr>
        <xdr:cNvPr id="85" name="フローチャート: 判断 84">
          <a:extLst>
            <a:ext uri="{FF2B5EF4-FFF2-40B4-BE49-F238E27FC236}">
              <a16:creationId xmlns:a16="http://schemas.microsoft.com/office/drawing/2014/main" id="{465B5306-6DDB-488B-9065-0E6C16FF78F2}"/>
            </a:ext>
          </a:extLst>
        </xdr:cNvPr>
        <xdr:cNvSpPr/>
      </xdr:nvSpPr>
      <xdr:spPr>
        <a:xfrm>
          <a:off x="1714500" y="59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BC182C3D-E44A-4721-8846-1974C23E7F8B}"/>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3AD34D70-7ED7-4CC8-B810-B82E48CE3B8E}"/>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D9272242-10BC-4169-9CA8-52F0434952CD}"/>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DB906E77-ED27-4858-8550-369114EBD252}"/>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228359F7-E5DD-4722-9A4E-3EE1FCF57EF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49953</xdr:rowOff>
    </xdr:from>
    <xdr:to>
      <xdr:col>23</xdr:col>
      <xdr:colOff>136525</xdr:colOff>
      <xdr:row>31</xdr:row>
      <xdr:rowOff>151553</xdr:rowOff>
    </xdr:to>
    <xdr:sp macro="" textlink="">
      <xdr:nvSpPr>
        <xdr:cNvPr id="91" name="楕円 90">
          <a:extLst>
            <a:ext uri="{FF2B5EF4-FFF2-40B4-BE49-F238E27FC236}">
              <a16:creationId xmlns:a16="http://schemas.microsoft.com/office/drawing/2014/main" id="{70D29457-3E46-45B2-8D0C-B54CC130CC75}"/>
            </a:ext>
          </a:extLst>
        </xdr:cNvPr>
        <xdr:cNvSpPr/>
      </xdr:nvSpPr>
      <xdr:spPr>
        <a:xfrm>
          <a:off x="4711700" y="613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28380</xdr:rowOff>
    </xdr:from>
    <xdr:ext cx="405111" cy="259045"/>
    <xdr:sp macro="" textlink="">
      <xdr:nvSpPr>
        <xdr:cNvPr id="92" name="有形固定資産減価償却率該当値テキスト">
          <a:extLst>
            <a:ext uri="{FF2B5EF4-FFF2-40B4-BE49-F238E27FC236}">
              <a16:creationId xmlns:a16="http://schemas.microsoft.com/office/drawing/2014/main" id="{50496E1E-E8DA-4945-8ECC-6F2EE16006A4}"/>
            </a:ext>
          </a:extLst>
        </xdr:cNvPr>
        <xdr:cNvSpPr txBox="1"/>
      </xdr:nvSpPr>
      <xdr:spPr>
        <a:xfrm>
          <a:off x="4813300" y="6114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153035</xdr:rowOff>
    </xdr:from>
    <xdr:to>
      <xdr:col>19</xdr:col>
      <xdr:colOff>187325</xdr:colOff>
      <xdr:row>31</xdr:row>
      <xdr:rowOff>83185</xdr:rowOff>
    </xdr:to>
    <xdr:sp macro="" textlink="">
      <xdr:nvSpPr>
        <xdr:cNvPr id="93" name="楕円 92">
          <a:extLst>
            <a:ext uri="{FF2B5EF4-FFF2-40B4-BE49-F238E27FC236}">
              <a16:creationId xmlns:a16="http://schemas.microsoft.com/office/drawing/2014/main" id="{1F4CC681-1476-4903-B5F6-F807748543B3}"/>
            </a:ext>
          </a:extLst>
        </xdr:cNvPr>
        <xdr:cNvSpPr/>
      </xdr:nvSpPr>
      <xdr:spPr>
        <a:xfrm>
          <a:off x="4000500" y="60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32385</xdr:rowOff>
    </xdr:from>
    <xdr:to>
      <xdr:col>23</xdr:col>
      <xdr:colOff>85725</xdr:colOff>
      <xdr:row>31</xdr:row>
      <xdr:rowOff>100753</xdr:rowOff>
    </xdr:to>
    <xdr:cxnSp macro="">
      <xdr:nvCxnSpPr>
        <xdr:cNvPr id="94" name="直線コネクタ 93">
          <a:extLst>
            <a:ext uri="{FF2B5EF4-FFF2-40B4-BE49-F238E27FC236}">
              <a16:creationId xmlns:a16="http://schemas.microsoft.com/office/drawing/2014/main" id="{AB70A71F-D502-4E77-8D00-DB9D079D4416}"/>
            </a:ext>
          </a:extLst>
        </xdr:cNvPr>
        <xdr:cNvCxnSpPr/>
      </xdr:nvCxnSpPr>
      <xdr:spPr>
        <a:xfrm>
          <a:off x="4051300" y="6118860"/>
          <a:ext cx="7112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91863</xdr:rowOff>
    </xdr:from>
    <xdr:to>
      <xdr:col>15</xdr:col>
      <xdr:colOff>187325</xdr:colOff>
      <xdr:row>31</xdr:row>
      <xdr:rowOff>22013</xdr:rowOff>
    </xdr:to>
    <xdr:sp macro="" textlink="">
      <xdr:nvSpPr>
        <xdr:cNvPr id="95" name="楕円 94">
          <a:extLst>
            <a:ext uri="{FF2B5EF4-FFF2-40B4-BE49-F238E27FC236}">
              <a16:creationId xmlns:a16="http://schemas.microsoft.com/office/drawing/2014/main" id="{F04445E6-664F-457F-B305-3C374FAF1B52}"/>
            </a:ext>
          </a:extLst>
        </xdr:cNvPr>
        <xdr:cNvSpPr/>
      </xdr:nvSpPr>
      <xdr:spPr>
        <a:xfrm>
          <a:off x="3238500" y="600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142663</xdr:rowOff>
    </xdr:from>
    <xdr:to>
      <xdr:col>19</xdr:col>
      <xdr:colOff>136525</xdr:colOff>
      <xdr:row>31</xdr:row>
      <xdr:rowOff>32385</xdr:rowOff>
    </xdr:to>
    <xdr:cxnSp macro="">
      <xdr:nvCxnSpPr>
        <xdr:cNvPr id="96" name="直線コネクタ 95">
          <a:extLst>
            <a:ext uri="{FF2B5EF4-FFF2-40B4-BE49-F238E27FC236}">
              <a16:creationId xmlns:a16="http://schemas.microsoft.com/office/drawing/2014/main" id="{5AF89D10-7D5F-4F5B-AD68-C279D451B706}"/>
            </a:ext>
          </a:extLst>
        </xdr:cNvPr>
        <xdr:cNvCxnSpPr/>
      </xdr:nvCxnSpPr>
      <xdr:spPr>
        <a:xfrm>
          <a:off x="3289300" y="6057688"/>
          <a:ext cx="762000" cy="6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27093</xdr:rowOff>
    </xdr:from>
    <xdr:to>
      <xdr:col>11</xdr:col>
      <xdr:colOff>187325</xdr:colOff>
      <xdr:row>30</xdr:row>
      <xdr:rowOff>128693</xdr:rowOff>
    </xdr:to>
    <xdr:sp macro="" textlink="">
      <xdr:nvSpPr>
        <xdr:cNvPr id="97" name="楕円 96">
          <a:extLst>
            <a:ext uri="{FF2B5EF4-FFF2-40B4-BE49-F238E27FC236}">
              <a16:creationId xmlns:a16="http://schemas.microsoft.com/office/drawing/2014/main" id="{363E649B-7014-4175-96C4-8F0DCDB7F1E2}"/>
            </a:ext>
          </a:extLst>
        </xdr:cNvPr>
        <xdr:cNvSpPr/>
      </xdr:nvSpPr>
      <xdr:spPr>
        <a:xfrm>
          <a:off x="2476500" y="594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77893</xdr:rowOff>
    </xdr:from>
    <xdr:to>
      <xdr:col>15</xdr:col>
      <xdr:colOff>136525</xdr:colOff>
      <xdr:row>30</xdr:row>
      <xdr:rowOff>142663</xdr:rowOff>
    </xdr:to>
    <xdr:cxnSp macro="">
      <xdr:nvCxnSpPr>
        <xdr:cNvPr id="98" name="直線コネクタ 97">
          <a:extLst>
            <a:ext uri="{FF2B5EF4-FFF2-40B4-BE49-F238E27FC236}">
              <a16:creationId xmlns:a16="http://schemas.microsoft.com/office/drawing/2014/main" id="{BD63A262-F97A-46ED-9394-3C3CC8B9206B}"/>
            </a:ext>
          </a:extLst>
        </xdr:cNvPr>
        <xdr:cNvCxnSpPr/>
      </xdr:nvCxnSpPr>
      <xdr:spPr>
        <a:xfrm>
          <a:off x="2527300" y="5992918"/>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130175</xdr:rowOff>
    </xdr:from>
    <xdr:to>
      <xdr:col>7</xdr:col>
      <xdr:colOff>187325</xdr:colOff>
      <xdr:row>30</xdr:row>
      <xdr:rowOff>60325</xdr:rowOff>
    </xdr:to>
    <xdr:sp macro="" textlink="">
      <xdr:nvSpPr>
        <xdr:cNvPr id="99" name="楕円 98">
          <a:extLst>
            <a:ext uri="{FF2B5EF4-FFF2-40B4-BE49-F238E27FC236}">
              <a16:creationId xmlns:a16="http://schemas.microsoft.com/office/drawing/2014/main" id="{55E25049-7398-4DAE-84F0-0ED0DEA416CF}"/>
            </a:ext>
          </a:extLst>
        </xdr:cNvPr>
        <xdr:cNvSpPr/>
      </xdr:nvSpPr>
      <xdr:spPr>
        <a:xfrm>
          <a:off x="1714500" y="587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9525</xdr:rowOff>
    </xdr:from>
    <xdr:to>
      <xdr:col>11</xdr:col>
      <xdr:colOff>136525</xdr:colOff>
      <xdr:row>30</xdr:row>
      <xdr:rowOff>77893</xdr:rowOff>
    </xdr:to>
    <xdr:cxnSp macro="">
      <xdr:nvCxnSpPr>
        <xdr:cNvPr id="100" name="直線コネクタ 99">
          <a:extLst>
            <a:ext uri="{FF2B5EF4-FFF2-40B4-BE49-F238E27FC236}">
              <a16:creationId xmlns:a16="http://schemas.microsoft.com/office/drawing/2014/main" id="{E885267C-01C7-4B4A-A9DE-5D7DB37C6613}"/>
            </a:ext>
          </a:extLst>
        </xdr:cNvPr>
        <xdr:cNvCxnSpPr/>
      </xdr:nvCxnSpPr>
      <xdr:spPr>
        <a:xfrm>
          <a:off x="1765300" y="5924550"/>
          <a:ext cx="762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56532</xdr:rowOff>
    </xdr:from>
    <xdr:ext cx="405111" cy="259045"/>
    <xdr:sp macro="" textlink="">
      <xdr:nvSpPr>
        <xdr:cNvPr id="101" name="n_1aveValue有形固定資産減価償却率">
          <a:extLst>
            <a:ext uri="{FF2B5EF4-FFF2-40B4-BE49-F238E27FC236}">
              <a16:creationId xmlns:a16="http://schemas.microsoft.com/office/drawing/2014/main" id="{23E2456F-CD60-4104-A74A-8003392D4A68}"/>
            </a:ext>
          </a:extLst>
        </xdr:cNvPr>
        <xdr:cNvSpPr txBox="1"/>
      </xdr:nvSpPr>
      <xdr:spPr>
        <a:xfrm>
          <a:off x="3836044" y="5800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31344</xdr:rowOff>
    </xdr:from>
    <xdr:ext cx="405111" cy="259045"/>
    <xdr:sp macro="" textlink="">
      <xdr:nvSpPr>
        <xdr:cNvPr id="102" name="n_2aveValue有形固定資産減価償却率">
          <a:extLst>
            <a:ext uri="{FF2B5EF4-FFF2-40B4-BE49-F238E27FC236}">
              <a16:creationId xmlns:a16="http://schemas.microsoft.com/office/drawing/2014/main" id="{AA30D49E-D435-485F-9B80-00CB3293A4CA}"/>
            </a:ext>
          </a:extLst>
        </xdr:cNvPr>
        <xdr:cNvSpPr txBox="1"/>
      </xdr:nvSpPr>
      <xdr:spPr>
        <a:xfrm>
          <a:off x="3086744" y="5774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170197</xdr:rowOff>
    </xdr:from>
    <xdr:ext cx="405111" cy="259045"/>
    <xdr:sp macro="" textlink="">
      <xdr:nvSpPr>
        <xdr:cNvPr id="103" name="n_3aveValue有形固定資産減価償却率">
          <a:extLst>
            <a:ext uri="{FF2B5EF4-FFF2-40B4-BE49-F238E27FC236}">
              <a16:creationId xmlns:a16="http://schemas.microsoft.com/office/drawing/2014/main" id="{86ED284A-0896-413F-9C30-55526682018B}"/>
            </a:ext>
          </a:extLst>
        </xdr:cNvPr>
        <xdr:cNvSpPr txBox="1"/>
      </xdr:nvSpPr>
      <xdr:spPr>
        <a:xfrm>
          <a:off x="23247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148607</xdr:rowOff>
    </xdr:from>
    <xdr:ext cx="405111" cy="259045"/>
    <xdr:sp macro="" textlink="">
      <xdr:nvSpPr>
        <xdr:cNvPr id="104" name="n_4aveValue有形固定資産減価償却率">
          <a:extLst>
            <a:ext uri="{FF2B5EF4-FFF2-40B4-BE49-F238E27FC236}">
              <a16:creationId xmlns:a16="http://schemas.microsoft.com/office/drawing/2014/main" id="{5BBF0B07-1D44-483E-A58F-64D235B84C9E}"/>
            </a:ext>
          </a:extLst>
        </xdr:cNvPr>
        <xdr:cNvSpPr txBox="1"/>
      </xdr:nvSpPr>
      <xdr:spPr>
        <a:xfrm>
          <a:off x="1562744" y="6063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74312</xdr:rowOff>
    </xdr:from>
    <xdr:ext cx="405111" cy="259045"/>
    <xdr:sp macro="" textlink="">
      <xdr:nvSpPr>
        <xdr:cNvPr id="105" name="n_1mainValue有形固定資産減価償却率">
          <a:extLst>
            <a:ext uri="{FF2B5EF4-FFF2-40B4-BE49-F238E27FC236}">
              <a16:creationId xmlns:a16="http://schemas.microsoft.com/office/drawing/2014/main" id="{790C525B-B95D-4A99-9DDA-0E81A92905AE}"/>
            </a:ext>
          </a:extLst>
        </xdr:cNvPr>
        <xdr:cNvSpPr txBox="1"/>
      </xdr:nvSpPr>
      <xdr:spPr>
        <a:xfrm>
          <a:off x="3836044" y="6160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13140</xdr:rowOff>
    </xdr:from>
    <xdr:ext cx="405111" cy="259045"/>
    <xdr:sp macro="" textlink="">
      <xdr:nvSpPr>
        <xdr:cNvPr id="106" name="n_2mainValue有形固定資産減価償却率">
          <a:extLst>
            <a:ext uri="{FF2B5EF4-FFF2-40B4-BE49-F238E27FC236}">
              <a16:creationId xmlns:a16="http://schemas.microsoft.com/office/drawing/2014/main" id="{C32FE228-C2C1-4EEB-8AD9-6599706B487C}"/>
            </a:ext>
          </a:extLst>
        </xdr:cNvPr>
        <xdr:cNvSpPr txBox="1"/>
      </xdr:nvSpPr>
      <xdr:spPr>
        <a:xfrm>
          <a:off x="3086744" y="609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145220</xdr:rowOff>
    </xdr:from>
    <xdr:ext cx="405111" cy="259045"/>
    <xdr:sp macro="" textlink="">
      <xdr:nvSpPr>
        <xdr:cNvPr id="107" name="n_3mainValue有形固定資産減価償却率">
          <a:extLst>
            <a:ext uri="{FF2B5EF4-FFF2-40B4-BE49-F238E27FC236}">
              <a16:creationId xmlns:a16="http://schemas.microsoft.com/office/drawing/2014/main" id="{4B338A7F-DB07-4506-9A8A-1AABDC9A14DC}"/>
            </a:ext>
          </a:extLst>
        </xdr:cNvPr>
        <xdr:cNvSpPr txBox="1"/>
      </xdr:nvSpPr>
      <xdr:spPr>
        <a:xfrm>
          <a:off x="2324744" y="5717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76852</xdr:rowOff>
    </xdr:from>
    <xdr:ext cx="405111" cy="259045"/>
    <xdr:sp macro="" textlink="">
      <xdr:nvSpPr>
        <xdr:cNvPr id="108" name="n_4mainValue有形固定資産減価償却率">
          <a:extLst>
            <a:ext uri="{FF2B5EF4-FFF2-40B4-BE49-F238E27FC236}">
              <a16:creationId xmlns:a16="http://schemas.microsoft.com/office/drawing/2014/main" id="{CA171054-AAC4-40E4-B8D3-B88BA97B9F74}"/>
            </a:ext>
          </a:extLst>
        </xdr:cNvPr>
        <xdr:cNvSpPr txBox="1"/>
      </xdr:nvSpPr>
      <xdr:spPr>
        <a:xfrm>
          <a:off x="1562744" y="56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81E6F584-B742-47F2-BA1E-D5E437B5E5C4}"/>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7F59DD51-3214-4794-85F9-A086BC11ECE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35592F77-65B4-49AB-B929-F448366DAA96}"/>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[ 265.6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CCC913E9-C1E4-4BE5-90B0-8BF4C8C41E24}"/>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88949F0C-B50C-427B-94DA-16BDF6BDE1C4}"/>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44714E85-B3C6-4304-8F74-6D6A2BF64526}"/>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1547EDDA-E631-443F-B9C2-2F1C9509986C}"/>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455E1C57-5FFF-4F68-8B79-418F2469F77A}"/>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9A9C052B-A187-46CF-9681-EACEA403A302}"/>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217CB54D-D835-486D-998C-2BF72B63F346}"/>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D948AA8C-6C0A-4FCA-BF1C-6E9113F70318}"/>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5AEEED66-6A70-4557-9E7D-7A121F219C8F}"/>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C55CD98E-6BD6-4186-8600-8C7B93FADD06}"/>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95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年度決算における債務償還比率は</a:t>
          </a:r>
          <a:r>
            <a:rPr kumimoji="1" lang="en-US" altLang="ja-JP" sz="950">
              <a:solidFill>
                <a:schemeClr val="dk1"/>
              </a:solidFill>
              <a:effectLst/>
              <a:latin typeface="ＭＳ Ｐゴシック" panose="020B0600070205080204" pitchFamily="50" charset="-128"/>
              <a:ea typeface="ＭＳ Ｐゴシック" panose="020B0600070205080204" pitchFamily="50" charset="-128"/>
              <a:cs typeface="+mn-cs"/>
            </a:rPr>
            <a:t>265.6%</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で，令和</a:t>
          </a:r>
          <a:r>
            <a:rPr kumimoji="1" lang="en-US" altLang="ja-JP" sz="95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年度決算の</a:t>
          </a:r>
          <a:r>
            <a:rPr kumimoji="1" lang="en-US" altLang="ja-JP" sz="950">
              <a:solidFill>
                <a:schemeClr val="dk1"/>
              </a:solidFill>
              <a:effectLst/>
              <a:latin typeface="ＭＳ Ｐゴシック" panose="020B0600070205080204" pitchFamily="50" charset="-128"/>
              <a:ea typeface="ＭＳ Ｐゴシック" panose="020B0600070205080204" pitchFamily="50" charset="-128"/>
              <a:cs typeface="+mn-cs"/>
            </a:rPr>
            <a:t>367.1%</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と比較すると</a:t>
          </a:r>
          <a:r>
            <a:rPr kumimoji="1" lang="en-US" altLang="ja-JP" sz="950">
              <a:solidFill>
                <a:schemeClr val="dk1"/>
              </a:solidFill>
              <a:effectLst/>
              <a:latin typeface="ＭＳ Ｐゴシック" panose="020B0600070205080204" pitchFamily="50" charset="-128"/>
              <a:ea typeface="ＭＳ Ｐゴシック" panose="020B0600070205080204" pitchFamily="50" charset="-128"/>
              <a:cs typeface="+mn-cs"/>
            </a:rPr>
            <a:t>101.5</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ポイント減少した。一般財源</a:t>
          </a:r>
          <a:r>
            <a:rPr kumimoji="1" lang="ja-JP" altLang="en-US" sz="95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経常経費に充当した一般財源の額の</a:t>
          </a:r>
          <a:r>
            <a:rPr kumimoji="1" lang="ja-JP" altLang="en-US" sz="950">
              <a:solidFill>
                <a:schemeClr val="dk1"/>
              </a:solidFill>
              <a:effectLst/>
              <a:latin typeface="ＭＳ Ｐゴシック" panose="020B0600070205080204" pitchFamily="50" charset="-128"/>
              <a:ea typeface="ＭＳ Ｐゴシック" panose="020B0600070205080204" pitchFamily="50" charset="-128"/>
              <a:cs typeface="+mn-cs"/>
            </a:rPr>
            <a:t>増等により，比率を算出する際の分母の額も増加したが，分子となる</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過疎対策事業債の発行額増等による地方債現在高増等により，分</a:t>
          </a:r>
          <a:r>
            <a:rPr kumimoji="1" lang="ja-JP" altLang="en-US" sz="950">
              <a:solidFill>
                <a:schemeClr val="dk1"/>
              </a:solidFill>
              <a:effectLst/>
              <a:latin typeface="ＭＳ Ｐゴシック" panose="020B0600070205080204" pitchFamily="50" charset="-128"/>
              <a:ea typeface="ＭＳ Ｐゴシック" panose="020B0600070205080204" pitchFamily="50" charset="-128"/>
              <a:cs typeface="+mn-cs"/>
            </a:rPr>
            <a:t>母</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以上に分</a:t>
          </a:r>
          <a:r>
            <a:rPr kumimoji="1" lang="ja-JP" altLang="en-US" sz="950">
              <a:solidFill>
                <a:schemeClr val="dk1"/>
              </a:solidFill>
              <a:effectLst/>
              <a:latin typeface="ＭＳ Ｐゴシック" panose="020B0600070205080204" pitchFamily="50" charset="-128"/>
              <a:ea typeface="ＭＳ Ｐゴシック" panose="020B0600070205080204" pitchFamily="50" charset="-128"/>
              <a:cs typeface="+mn-cs"/>
            </a:rPr>
            <a:t>子</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が増加したため，結果として比率が減少した。</a:t>
          </a:r>
          <a:endParaRPr lang="ja-JP" altLang="ja-JP" sz="950">
            <a:effectLst/>
            <a:latin typeface="ＭＳ Ｐゴシック" panose="020B0600070205080204" pitchFamily="50" charset="-128"/>
            <a:ea typeface="ＭＳ Ｐゴシック" panose="020B0600070205080204" pitchFamily="50" charset="-128"/>
          </a:endParaRPr>
        </a:p>
        <a:p>
          <a:r>
            <a:rPr kumimoji="1" lang="ja-JP" altLang="en-US" sz="9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依然として，類似団体平均・全国平均・県内平均と比較すると低い水準にあるものの，今後も，公共資産投資と公債残高のバランスを考慮し，将来世代への負担の先送りが顕著とならないよう安定的な財政運営を検討していくことが必要である。</a:t>
          </a:r>
          <a:endParaRPr lang="ja-JP" altLang="ja-JP" sz="950">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50C3D5B2-0063-40C5-9639-30D7838C06B4}"/>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BD8FA917-7BFF-4CB5-8576-B4BADCCA6D1C}"/>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D42BBBA6-B95F-438B-BE81-022D50FED864}"/>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a:extLst>
            <a:ext uri="{FF2B5EF4-FFF2-40B4-BE49-F238E27FC236}">
              <a16:creationId xmlns:a16="http://schemas.microsoft.com/office/drawing/2014/main" id="{49AC7108-55DF-4CE6-8196-759C2305C312}"/>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a:extLst>
            <a:ext uri="{FF2B5EF4-FFF2-40B4-BE49-F238E27FC236}">
              <a16:creationId xmlns:a16="http://schemas.microsoft.com/office/drawing/2014/main" id="{78BAE792-4BDE-40BB-B588-DC13E6DFE599}"/>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a:extLst>
            <a:ext uri="{FF2B5EF4-FFF2-40B4-BE49-F238E27FC236}">
              <a16:creationId xmlns:a16="http://schemas.microsoft.com/office/drawing/2014/main" id="{66D2F259-DFB8-407F-9796-E9BA7AB9A60F}"/>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8" name="テキスト ボックス 127">
          <a:extLst>
            <a:ext uri="{FF2B5EF4-FFF2-40B4-BE49-F238E27FC236}">
              <a16:creationId xmlns:a16="http://schemas.microsoft.com/office/drawing/2014/main" id="{845F3379-439B-4374-B3F3-D22236F1E618}"/>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a:extLst>
            <a:ext uri="{FF2B5EF4-FFF2-40B4-BE49-F238E27FC236}">
              <a16:creationId xmlns:a16="http://schemas.microsoft.com/office/drawing/2014/main" id="{E01CDB77-B5F4-4899-AB6E-C2F099BF5DA2}"/>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a:extLst>
            <a:ext uri="{FF2B5EF4-FFF2-40B4-BE49-F238E27FC236}">
              <a16:creationId xmlns:a16="http://schemas.microsoft.com/office/drawing/2014/main" id="{36BD4B6C-9B10-4027-8771-2828C3522A09}"/>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a:extLst>
            <a:ext uri="{FF2B5EF4-FFF2-40B4-BE49-F238E27FC236}">
              <a16:creationId xmlns:a16="http://schemas.microsoft.com/office/drawing/2014/main" id="{60C4A274-B6FD-4098-8E21-313EC6AC24D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a:extLst>
            <a:ext uri="{FF2B5EF4-FFF2-40B4-BE49-F238E27FC236}">
              <a16:creationId xmlns:a16="http://schemas.microsoft.com/office/drawing/2014/main" id="{8C920079-A60D-4F3F-9FE7-5E828AB8E6CB}"/>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a:extLst>
            <a:ext uri="{FF2B5EF4-FFF2-40B4-BE49-F238E27FC236}">
              <a16:creationId xmlns:a16="http://schemas.microsoft.com/office/drawing/2014/main" id="{E1E59935-E1B3-46CA-9E03-48E58522358E}"/>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a:extLst>
            <a:ext uri="{FF2B5EF4-FFF2-40B4-BE49-F238E27FC236}">
              <a16:creationId xmlns:a16="http://schemas.microsoft.com/office/drawing/2014/main" id="{94C8FD08-52B9-4701-A49B-6CF28DE39B83}"/>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a:extLst>
            <a:ext uri="{FF2B5EF4-FFF2-40B4-BE49-F238E27FC236}">
              <a16:creationId xmlns:a16="http://schemas.microsoft.com/office/drawing/2014/main" id="{C38FD819-B155-4A45-AFD2-801A45D5EFA9}"/>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a:extLst>
            <a:ext uri="{FF2B5EF4-FFF2-40B4-BE49-F238E27FC236}">
              <a16:creationId xmlns:a16="http://schemas.microsoft.com/office/drawing/2014/main" id="{6718FEED-9F39-4CE4-8E2B-39720753C8FC}"/>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82206B62-6FF0-4138-8101-F924C2E97BA7}"/>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18471BE2-55C5-426A-8971-C86A4782EF6E}"/>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93871</xdr:rowOff>
    </xdr:to>
    <xdr:cxnSp macro="">
      <xdr:nvCxnSpPr>
        <xdr:cNvPr id="139" name="直線コネクタ 138">
          <a:extLst>
            <a:ext uri="{FF2B5EF4-FFF2-40B4-BE49-F238E27FC236}">
              <a16:creationId xmlns:a16="http://schemas.microsoft.com/office/drawing/2014/main" id="{AD0D190C-2A52-4D83-945F-D19B9501E12D}"/>
            </a:ext>
          </a:extLst>
        </xdr:cNvPr>
        <xdr:cNvCxnSpPr/>
      </xdr:nvCxnSpPr>
      <xdr:spPr>
        <a:xfrm flipV="1">
          <a:off x="14793595" y="5261428"/>
          <a:ext cx="1269" cy="1433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97698</xdr:rowOff>
    </xdr:from>
    <xdr:ext cx="469744" cy="259045"/>
    <xdr:sp macro="" textlink="">
      <xdr:nvSpPr>
        <xdr:cNvPr id="140" name="債務償還比率最小値テキスト">
          <a:extLst>
            <a:ext uri="{FF2B5EF4-FFF2-40B4-BE49-F238E27FC236}">
              <a16:creationId xmlns:a16="http://schemas.microsoft.com/office/drawing/2014/main" id="{5BA4557A-FC1C-4670-AD62-EAF9E8E2E2AE}"/>
            </a:ext>
          </a:extLst>
        </xdr:cNvPr>
        <xdr:cNvSpPr txBox="1"/>
      </xdr:nvSpPr>
      <xdr:spPr>
        <a:xfrm>
          <a:off x="14846300" y="669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93871</xdr:rowOff>
    </xdr:from>
    <xdr:to>
      <xdr:col>76</xdr:col>
      <xdr:colOff>111125</xdr:colOff>
      <xdr:row>34</xdr:row>
      <xdr:rowOff>93871</xdr:rowOff>
    </xdr:to>
    <xdr:cxnSp macro="">
      <xdr:nvCxnSpPr>
        <xdr:cNvPr id="141" name="直線コネクタ 140">
          <a:extLst>
            <a:ext uri="{FF2B5EF4-FFF2-40B4-BE49-F238E27FC236}">
              <a16:creationId xmlns:a16="http://schemas.microsoft.com/office/drawing/2014/main" id="{498DBE23-26A5-4717-91E0-EAC1E23BC6D5}"/>
            </a:ext>
          </a:extLst>
        </xdr:cNvPr>
        <xdr:cNvCxnSpPr/>
      </xdr:nvCxnSpPr>
      <xdr:spPr>
        <a:xfrm>
          <a:off x="14706600" y="6694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2" name="債務償還比率最大値テキスト">
          <a:extLst>
            <a:ext uri="{FF2B5EF4-FFF2-40B4-BE49-F238E27FC236}">
              <a16:creationId xmlns:a16="http://schemas.microsoft.com/office/drawing/2014/main" id="{30690F80-226A-46FA-992F-05D70911F4CD}"/>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3" name="直線コネクタ 142">
          <a:extLst>
            <a:ext uri="{FF2B5EF4-FFF2-40B4-BE49-F238E27FC236}">
              <a16:creationId xmlns:a16="http://schemas.microsoft.com/office/drawing/2014/main" id="{08C70B7E-34D8-41C4-95CB-D0E0748B74C8}"/>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78530</xdr:rowOff>
    </xdr:from>
    <xdr:ext cx="469744" cy="259045"/>
    <xdr:sp macro="" textlink="">
      <xdr:nvSpPr>
        <xdr:cNvPr id="144" name="債務償還比率平均値テキスト">
          <a:extLst>
            <a:ext uri="{FF2B5EF4-FFF2-40B4-BE49-F238E27FC236}">
              <a16:creationId xmlns:a16="http://schemas.microsoft.com/office/drawing/2014/main" id="{BFD21043-151D-4F39-ADFA-1725D97595CD}"/>
            </a:ext>
          </a:extLst>
        </xdr:cNvPr>
        <xdr:cNvSpPr txBox="1"/>
      </xdr:nvSpPr>
      <xdr:spPr>
        <a:xfrm>
          <a:off x="14846300" y="5822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100103</xdr:rowOff>
    </xdr:from>
    <xdr:to>
      <xdr:col>76</xdr:col>
      <xdr:colOff>73025</xdr:colOff>
      <xdr:row>30</xdr:row>
      <xdr:rowOff>30253</xdr:rowOff>
    </xdr:to>
    <xdr:sp macro="" textlink="">
      <xdr:nvSpPr>
        <xdr:cNvPr id="145" name="フローチャート: 判断 144">
          <a:extLst>
            <a:ext uri="{FF2B5EF4-FFF2-40B4-BE49-F238E27FC236}">
              <a16:creationId xmlns:a16="http://schemas.microsoft.com/office/drawing/2014/main" id="{1817B0AA-77CB-4E39-AD17-EF40F37E5865}"/>
            </a:ext>
          </a:extLst>
        </xdr:cNvPr>
        <xdr:cNvSpPr/>
      </xdr:nvSpPr>
      <xdr:spPr>
        <a:xfrm>
          <a:off x="14744700" y="5843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155657</xdr:rowOff>
    </xdr:from>
    <xdr:to>
      <xdr:col>72</xdr:col>
      <xdr:colOff>123825</xdr:colOff>
      <xdr:row>31</xdr:row>
      <xdr:rowOff>85807</xdr:rowOff>
    </xdr:to>
    <xdr:sp macro="" textlink="">
      <xdr:nvSpPr>
        <xdr:cNvPr id="146" name="フローチャート: 判断 145">
          <a:extLst>
            <a:ext uri="{FF2B5EF4-FFF2-40B4-BE49-F238E27FC236}">
              <a16:creationId xmlns:a16="http://schemas.microsoft.com/office/drawing/2014/main" id="{C459593D-0763-47C3-BCF0-2519C32EF1AF}"/>
            </a:ext>
          </a:extLst>
        </xdr:cNvPr>
        <xdr:cNvSpPr/>
      </xdr:nvSpPr>
      <xdr:spPr>
        <a:xfrm>
          <a:off x="14033500" y="607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32938</xdr:rowOff>
    </xdr:from>
    <xdr:to>
      <xdr:col>68</xdr:col>
      <xdr:colOff>123825</xdr:colOff>
      <xdr:row>31</xdr:row>
      <xdr:rowOff>134538</xdr:rowOff>
    </xdr:to>
    <xdr:sp macro="" textlink="">
      <xdr:nvSpPr>
        <xdr:cNvPr id="147" name="フローチャート: 判断 146">
          <a:extLst>
            <a:ext uri="{FF2B5EF4-FFF2-40B4-BE49-F238E27FC236}">
              <a16:creationId xmlns:a16="http://schemas.microsoft.com/office/drawing/2014/main" id="{3C3AC154-AF89-4DB2-801B-FEA0476F637F}"/>
            </a:ext>
          </a:extLst>
        </xdr:cNvPr>
        <xdr:cNvSpPr/>
      </xdr:nvSpPr>
      <xdr:spPr>
        <a:xfrm>
          <a:off x="13271500" y="611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168765</xdr:rowOff>
    </xdr:from>
    <xdr:to>
      <xdr:col>64</xdr:col>
      <xdr:colOff>123825</xdr:colOff>
      <xdr:row>31</xdr:row>
      <xdr:rowOff>98915</xdr:rowOff>
    </xdr:to>
    <xdr:sp macro="" textlink="">
      <xdr:nvSpPr>
        <xdr:cNvPr id="148" name="フローチャート: 判断 147">
          <a:extLst>
            <a:ext uri="{FF2B5EF4-FFF2-40B4-BE49-F238E27FC236}">
              <a16:creationId xmlns:a16="http://schemas.microsoft.com/office/drawing/2014/main" id="{B8C55168-8176-4518-993E-3580965034BF}"/>
            </a:ext>
          </a:extLst>
        </xdr:cNvPr>
        <xdr:cNvSpPr/>
      </xdr:nvSpPr>
      <xdr:spPr>
        <a:xfrm>
          <a:off x="12509500" y="608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13045</xdr:rowOff>
    </xdr:from>
    <xdr:to>
      <xdr:col>60</xdr:col>
      <xdr:colOff>123825</xdr:colOff>
      <xdr:row>31</xdr:row>
      <xdr:rowOff>114645</xdr:rowOff>
    </xdr:to>
    <xdr:sp macro="" textlink="">
      <xdr:nvSpPr>
        <xdr:cNvPr id="149" name="フローチャート: 判断 148">
          <a:extLst>
            <a:ext uri="{FF2B5EF4-FFF2-40B4-BE49-F238E27FC236}">
              <a16:creationId xmlns:a16="http://schemas.microsoft.com/office/drawing/2014/main" id="{5479B307-54CE-483C-AC9C-54953F06214D}"/>
            </a:ext>
          </a:extLst>
        </xdr:cNvPr>
        <xdr:cNvSpPr/>
      </xdr:nvSpPr>
      <xdr:spPr>
        <a:xfrm>
          <a:off x="11747500" y="609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D954E3DD-3B89-4D0B-B554-774A99EE7012}"/>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EFF31EF6-72A9-4E57-A515-8890F8AEE55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DA3C4C68-E790-476E-9C6D-41166ADFD8B8}"/>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5984737D-E1D0-4C63-B286-E215262B18EC}"/>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7631DDCD-D1EC-4494-9786-6D9D5EBC31EB}"/>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48097</xdr:rowOff>
    </xdr:from>
    <xdr:to>
      <xdr:col>76</xdr:col>
      <xdr:colOff>73025</xdr:colOff>
      <xdr:row>28</xdr:row>
      <xdr:rowOff>149697</xdr:rowOff>
    </xdr:to>
    <xdr:sp macro="" textlink="">
      <xdr:nvSpPr>
        <xdr:cNvPr id="155" name="楕円 154">
          <a:extLst>
            <a:ext uri="{FF2B5EF4-FFF2-40B4-BE49-F238E27FC236}">
              <a16:creationId xmlns:a16="http://schemas.microsoft.com/office/drawing/2014/main" id="{57357028-9B13-439A-B407-A4189AC30F16}"/>
            </a:ext>
          </a:extLst>
        </xdr:cNvPr>
        <xdr:cNvSpPr/>
      </xdr:nvSpPr>
      <xdr:spPr>
        <a:xfrm>
          <a:off x="14744700" y="5620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70974</xdr:rowOff>
    </xdr:from>
    <xdr:ext cx="469744" cy="259045"/>
    <xdr:sp macro="" textlink="">
      <xdr:nvSpPr>
        <xdr:cNvPr id="156" name="債務償還比率該当値テキスト">
          <a:extLst>
            <a:ext uri="{FF2B5EF4-FFF2-40B4-BE49-F238E27FC236}">
              <a16:creationId xmlns:a16="http://schemas.microsoft.com/office/drawing/2014/main" id="{C6709317-38FA-4E2D-8BD2-66570DF72ED4}"/>
            </a:ext>
          </a:extLst>
        </xdr:cNvPr>
        <xdr:cNvSpPr txBox="1"/>
      </xdr:nvSpPr>
      <xdr:spPr>
        <a:xfrm>
          <a:off x="14846300" y="5471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33174</xdr:rowOff>
    </xdr:from>
    <xdr:to>
      <xdr:col>72</xdr:col>
      <xdr:colOff>123825</xdr:colOff>
      <xdr:row>29</xdr:row>
      <xdr:rowOff>134774</xdr:rowOff>
    </xdr:to>
    <xdr:sp macro="" textlink="">
      <xdr:nvSpPr>
        <xdr:cNvPr id="157" name="楕円 156">
          <a:extLst>
            <a:ext uri="{FF2B5EF4-FFF2-40B4-BE49-F238E27FC236}">
              <a16:creationId xmlns:a16="http://schemas.microsoft.com/office/drawing/2014/main" id="{E186EE5E-AE25-415D-90C0-160CADF2546E}"/>
            </a:ext>
          </a:extLst>
        </xdr:cNvPr>
        <xdr:cNvSpPr/>
      </xdr:nvSpPr>
      <xdr:spPr>
        <a:xfrm>
          <a:off x="14033500" y="577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98897</xdr:rowOff>
    </xdr:from>
    <xdr:to>
      <xdr:col>76</xdr:col>
      <xdr:colOff>22225</xdr:colOff>
      <xdr:row>29</xdr:row>
      <xdr:rowOff>83974</xdr:rowOff>
    </xdr:to>
    <xdr:cxnSp macro="">
      <xdr:nvCxnSpPr>
        <xdr:cNvPr id="158" name="直線コネクタ 157">
          <a:extLst>
            <a:ext uri="{FF2B5EF4-FFF2-40B4-BE49-F238E27FC236}">
              <a16:creationId xmlns:a16="http://schemas.microsoft.com/office/drawing/2014/main" id="{7B6750C8-DD03-42D3-B823-BFFEC14A3E03}"/>
            </a:ext>
          </a:extLst>
        </xdr:cNvPr>
        <xdr:cNvCxnSpPr/>
      </xdr:nvCxnSpPr>
      <xdr:spPr>
        <a:xfrm flipV="1">
          <a:off x="14084300" y="5671022"/>
          <a:ext cx="711200" cy="156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980</xdr:rowOff>
    </xdr:from>
    <xdr:to>
      <xdr:col>68</xdr:col>
      <xdr:colOff>123825</xdr:colOff>
      <xdr:row>30</xdr:row>
      <xdr:rowOff>102580</xdr:rowOff>
    </xdr:to>
    <xdr:sp macro="" textlink="">
      <xdr:nvSpPr>
        <xdr:cNvPr id="159" name="楕円 158">
          <a:extLst>
            <a:ext uri="{FF2B5EF4-FFF2-40B4-BE49-F238E27FC236}">
              <a16:creationId xmlns:a16="http://schemas.microsoft.com/office/drawing/2014/main" id="{4A75D494-D7A9-40F8-90B3-A5CF6E2DB9B3}"/>
            </a:ext>
          </a:extLst>
        </xdr:cNvPr>
        <xdr:cNvSpPr/>
      </xdr:nvSpPr>
      <xdr:spPr>
        <a:xfrm>
          <a:off x="13271500" y="591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83974</xdr:rowOff>
    </xdr:from>
    <xdr:to>
      <xdr:col>72</xdr:col>
      <xdr:colOff>73025</xdr:colOff>
      <xdr:row>30</xdr:row>
      <xdr:rowOff>51780</xdr:rowOff>
    </xdr:to>
    <xdr:cxnSp macro="">
      <xdr:nvCxnSpPr>
        <xdr:cNvPr id="160" name="直線コネクタ 159">
          <a:extLst>
            <a:ext uri="{FF2B5EF4-FFF2-40B4-BE49-F238E27FC236}">
              <a16:creationId xmlns:a16="http://schemas.microsoft.com/office/drawing/2014/main" id="{8882D838-1117-4675-8379-D7A36DE03646}"/>
            </a:ext>
          </a:extLst>
        </xdr:cNvPr>
        <xdr:cNvCxnSpPr/>
      </xdr:nvCxnSpPr>
      <xdr:spPr>
        <a:xfrm flipV="1">
          <a:off x="13322300" y="5827549"/>
          <a:ext cx="762000" cy="139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152228</xdr:rowOff>
    </xdr:from>
    <xdr:to>
      <xdr:col>64</xdr:col>
      <xdr:colOff>123825</xdr:colOff>
      <xdr:row>30</xdr:row>
      <xdr:rowOff>82378</xdr:rowOff>
    </xdr:to>
    <xdr:sp macro="" textlink="">
      <xdr:nvSpPr>
        <xdr:cNvPr id="161" name="楕円 160">
          <a:extLst>
            <a:ext uri="{FF2B5EF4-FFF2-40B4-BE49-F238E27FC236}">
              <a16:creationId xmlns:a16="http://schemas.microsoft.com/office/drawing/2014/main" id="{04D8E55E-18E9-4BEF-A62B-C66547E5B81B}"/>
            </a:ext>
          </a:extLst>
        </xdr:cNvPr>
        <xdr:cNvSpPr/>
      </xdr:nvSpPr>
      <xdr:spPr>
        <a:xfrm>
          <a:off x="12509500" y="5895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31578</xdr:rowOff>
    </xdr:from>
    <xdr:to>
      <xdr:col>68</xdr:col>
      <xdr:colOff>73025</xdr:colOff>
      <xdr:row>30</xdr:row>
      <xdr:rowOff>51780</xdr:rowOff>
    </xdr:to>
    <xdr:cxnSp macro="">
      <xdr:nvCxnSpPr>
        <xdr:cNvPr id="162" name="直線コネクタ 161">
          <a:extLst>
            <a:ext uri="{FF2B5EF4-FFF2-40B4-BE49-F238E27FC236}">
              <a16:creationId xmlns:a16="http://schemas.microsoft.com/office/drawing/2014/main" id="{C0BFFEDE-1F75-4E8F-87FF-A9C97A8F3BD0}"/>
            </a:ext>
          </a:extLst>
        </xdr:cNvPr>
        <xdr:cNvCxnSpPr/>
      </xdr:nvCxnSpPr>
      <xdr:spPr>
        <a:xfrm>
          <a:off x="12560300" y="5946603"/>
          <a:ext cx="762000" cy="20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150223</xdr:rowOff>
    </xdr:from>
    <xdr:to>
      <xdr:col>60</xdr:col>
      <xdr:colOff>123825</xdr:colOff>
      <xdr:row>30</xdr:row>
      <xdr:rowOff>80373</xdr:rowOff>
    </xdr:to>
    <xdr:sp macro="" textlink="">
      <xdr:nvSpPr>
        <xdr:cNvPr id="163" name="楕円 162">
          <a:extLst>
            <a:ext uri="{FF2B5EF4-FFF2-40B4-BE49-F238E27FC236}">
              <a16:creationId xmlns:a16="http://schemas.microsoft.com/office/drawing/2014/main" id="{FDFF8FA0-1E9A-4A45-A381-13EAD8E0F28C}"/>
            </a:ext>
          </a:extLst>
        </xdr:cNvPr>
        <xdr:cNvSpPr/>
      </xdr:nvSpPr>
      <xdr:spPr>
        <a:xfrm>
          <a:off x="11747500" y="5893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29573</xdr:rowOff>
    </xdr:from>
    <xdr:to>
      <xdr:col>64</xdr:col>
      <xdr:colOff>73025</xdr:colOff>
      <xdr:row>30</xdr:row>
      <xdr:rowOff>31578</xdr:rowOff>
    </xdr:to>
    <xdr:cxnSp macro="">
      <xdr:nvCxnSpPr>
        <xdr:cNvPr id="164" name="直線コネクタ 163">
          <a:extLst>
            <a:ext uri="{FF2B5EF4-FFF2-40B4-BE49-F238E27FC236}">
              <a16:creationId xmlns:a16="http://schemas.microsoft.com/office/drawing/2014/main" id="{33EA6059-50CD-4116-A49D-298AB4C3DBF3}"/>
            </a:ext>
          </a:extLst>
        </xdr:cNvPr>
        <xdr:cNvCxnSpPr/>
      </xdr:nvCxnSpPr>
      <xdr:spPr>
        <a:xfrm>
          <a:off x="11798300" y="5944598"/>
          <a:ext cx="762000" cy="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76934</xdr:rowOff>
    </xdr:from>
    <xdr:ext cx="469744" cy="259045"/>
    <xdr:sp macro="" textlink="">
      <xdr:nvSpPr>
        <xdr:cNvPr id="165" name="n_1aveValue債務償還比率">
          <a:extLst>
            <a:ext uri="{FF2B5EF4-FFF2-40B4-BE49-F238E27FC236}">
              <a16:creationId xmlns:a16="http://schemas.microsoft.com/office/drawing/2014/main" id="{145E69F0-B518-4273-9C9C-089A1238D821}"/>
            </a:ext>
          </a:extLst>
        </xdr:cNvPr>
        <xdr:cNvSpPr txBox="1"/>
      </xdr:nvSpPr>
      <xdr:spPr>
        <a:xfrm>
          <a:off x="13836727" y="6163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125665</xdr:rowOff>
    </xdr:from>
    <xdr:ext cx="469744" cy="259045"/>
    <xdr:sp macro="" textlink="">
      <xdr:nvSpPr>
        <xdr:cNvPr id="166" name="n_2aveValue債務償還比率">
          <a:extLst>
            <a:ext uri="{FF2B5EF4-FFF2-40B4-BE49-F238E27FC236}">
              <a16:creationId xmlns:a16="http://schemas.microsoft.com/office/drawing/2014/main" id="{E4B3E546-9975-4C65-A356-98957F032295}"/>
            </a:ext>
          </a:extLst>
        </xdr:cNvPr>
        <xdr:cNvSpPr txBox="1"/>
      </xdr:nvSpPr>
      <xdr:spPr>
        <a:xfrm>
          <a:off x="13087427" y="621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90042</xdr:rowOff>
    </xdr:from>
    <xdr:ext cx="469744" cy="259045"/>
    <xdr:sp macro="" textlink="">
      <xdr:nvSpPr>
        <xdr:cNvPr id="167" name="n_3aveValue債務償還比率">
          <a:extLst>
            <a:ext uri="{FF2B5EF4-FFF2-40B4-BE49-F238E27FC236}">
              <a16:creationId xmlns:a16="http://schemas.microsoft.com/office/drawing/2014/main" id="{0AF767FD-DA96-47E6-A11D-8CB99254656F}"/>
            </a:ext>
          </a:extLst>
        </xdr:cNvPr>
        <xdr:cNvSpPr txBox="1"/>
      </xdr:nvSpPr>
      <xdr:spPr>
        <a:xfrm>
          <a:off x="12325427" y="6176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105772</xdr:rowOff>
    </xdr:from>
    <xdr:ext cx="469744" cy="259045"/>
    <xdr:sp macro="" textlink="">
      <xdr:nvSpPr>
        <xdr:cNvPr id="168" name="n_4aveValue債務償還比率">
          <a:extLst>
            <a:ext uri="{FF2B5EF4-FFF2-40B4-BE49-F238E27FC236}">
              <a16:creationId xmlns:a16="http://schemas.microsoft.com/office/drawing/2014/main" id="{A494C91C-C189-47C2-8A29-5ABE5D2859B7}"/>
            </a:ext>
          </a:extLst>
        </xdr:cNvPr>
        <xdr:cNvSpPr txBox="1"/>
      </xdr:nvSpPr>
      <xdr:spPr>
        <a:xfrm>
          <a:off x="11563427" y="619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151301</xdr:rowOff>
    </xdr:from>
    <xdr:ext cx="469744" cy="259045"/>
    <xdr:sp macro="" textlink="">
      <xdr:nvSpPr>
        <xdr:cNvPr id="169" name="n_1mainValue債務償還比率">
          <a:extLst>
            <a:ext uri="{FF2B5EF4-FFF2-40B4-BE49-F238E27FC236}">
              <a16:creationId xmlns:a16="http://schemas.microsoft.com/office/drawing/2014/main" id="{7534199F-CB0B-478B-B63D-8FF6B2D7994A}"/>
            </a:ext>
          </a:extLst>
        </xdr:cNvPr>
        <xdr:cNvSpPr txBox="1"/>
      </xdr:nvSpPr>
      <xdr:spPr>
        <a:xfrm>
          <a:off x="13836727" y="5551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119107</xdr:rowOff>
    </xdr:from>
    <xdr:ext cx="469744" cy="259045"/>
    <xdr:sp macro="" textlink="">
      <xdr:nvSpPr>
        <xdr:cNvPr id="170" name="n_2mainValue債務償還比率">
          <a:extLst>
            <a:ext uri="{FF2B5EF4-FFF2-40B4-BE49-F238E27FC236}">
              <a16:creationId xmlns:a16="http://schemas.microsoft.com/office/drawing/2014/main" id="{CEF01B65-6092-4967-8618-117824D9DE73}"/>
            </a:ext>
          </a:extLst>
        </xdr:cNvPr>
        <xdr:cNvSpPr txBox="1"/>
      </xdr:nvSpPr>
      <xdr:spPr>
        <a:xfrm>
          <a:off x="13087427" y="5691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98905</xdr:rowOff>
    </xdr:from>
    <xdr:ext cx="469744" cy="259045"/>
    <xdr:sp macro="" textlink="">
      <xdr:nvSpPr>
        <xdr:cNvPr id="171" name="n_3mainValue債務償還比率">
          <a:extLst>
            <a:ext uri="{FF2B5EF4-FFF2-40B4-BE49-F238E27FC236}">
              <a16:creationId xmlns:a16="http://schemas.microsoft.com/office/drawing/2014/main" id="{8843A58E-DC54-4D85-845D-F125B706B301}"/>
            </a:ext>
          </a:extLst>
        </xdr:cNvPr>
        <xdr:cNvSpPr txBox="1"/>
      </xdr:nvSpPr>
      <xdr:spPr>
        <a:xfrm>
          <a:off x="12325427" y="5671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96900</xdr:rowOff>
    </xdr:from>
    <xdr:ext cx="469744" cy="259045"/>
    <xdr:sp macro="" textlink="">
      <xdr:nvSpPr>
        <xdr:cNvPr id="172" name="n_4mainValue債務償還比率">
          <a:extLst>
            <a:ext uri="{FF2B5EF4-FFF2-40B4-BE49-F238E27FC236}">
              <a16:creationId xmlns:a16="http://schemas.microsoft.com/office/drawing/2014/main" id="{B020EFF5-F6A0-4EFA-8F0D-B28995F5CD33}"/>
            </a:ext>
          </a:extLst>
        </xdr:cNvPr>
        <xdr:cNvSpPr txBox="1"/>
      </xdr:nvSpPr>
      <xdr:spPr>
        <a:xfrm>
          <a:off x="11563427" y="5669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F3586F62-9069-41F7-B5FA-57161808ADB5}"/>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0239EA35-0628-40B7-8A95-8E3496251134}"/>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3495D6F7-022B-4FE7-B822-3FCD99306C14}"/>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E2A7A0E1-1A24-49D3-A13F-77DDD10665B9}"/>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86FE491F-42F7-402F-BC2C-BA259B5BF8A8}"/>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8C12FBF1-0A83-4E7D-96A9-C74801A32015}"/>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DCE93D0-CBBA-45D7-B8CB-167074A23AE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C6B6C47-7DFB-40AB-AE0D-CD63B537882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A530F9D-0330-42F1-892C-2682E021D05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1EEA9BF-BBB2-445A-9FC1-68EA1B8681B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茨城県利根町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F463FD8-6192-474D-A9F4-04D94DFCDEA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A98B4BB-DCF0-47CB-9CCF-AD8B54FC98D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9F30659-492B-4CE3-ADFA-CC4D6060D7C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1DEB391-2CC9-49A8-8ABB-7CF5C1757B4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813F214-FD32-4171-BB54-3CC9796394A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75D0570-6DA9-4633-9C8A-B8CF98881823}"/>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15,556
15,274
24.86
7,030,257
6,750,728
278,808
4,106,247
5,398,323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D87EABA-D336-4FF2-8EA7-82C6A4A0BADD}"/>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FDBD468-FF61-4E5A-A203-29B6B9F0AF7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F64F77D-0520-4DC7-8E08-EEDA71628B1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3CA118A-5638-490B-935A-354497FFB4C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95CC79E-88CE-4767-87FE-5F13402BB6C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73D671E4-4F44-447A-BB02-10E7208C3F75}"/>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226BBC0-BBBD-40AB-802D-F673B6213EC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01AF12D-8DF6-4EA2-A72D-2C354EAA16A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F740DDB-B2DE-4D58-AF35-45FAC45AABF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083A725-9CC1-414C-BA11-C2CDFB07492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032480A-7570-46E4-B5C3-463CD2C79BA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A9E986A-9421-4802-8890-46B0ABB5882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E7F246E-381F-42EA-9270-D03296ECB9F6}"/>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5092CB3-B102-4C86-9628-8255AF74447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79E5032-7E0F-411E-90BF-53FEE054A70A}"/>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0AF2650-C9E0-442D-B7DF-764CF82244F6}"/>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BDE02D2-791F-46AB-B2AC-75F0924D3351}"/>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0482F0A-1212-49F6-BB86-A3D7350DB0F9}"/>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66497B9-71EF-4D38-9E7B-ECC160AC82FB}"/>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C2FC2F53-A3BD-4B1C-94DB-E600CD06DD4A}"/>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69BE1E2-3FAD-4698-B059-9491079A435B}"/>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1552830-92E7-4EEC-B23B-C2779A87D0CC}"/>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5F630CE-C00A-48F7-9D45-B0AC0438B87E}"/>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631287E-A4F7-496F-89D9-C24F3895423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97BE60B-DA78-4BE6-9021-C639BCFC5079}"/>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2D4FFF7-D9F5-4575-9673-79CB939AE72B}"/>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0C37528-8E0A-435B-A3DB-EAB256EAE553}"/>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A67321B-DB75-4656-9F7A-EFEF261C322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C01E859-71F5-435B-8D4C-100FDF3A2A2A}"/>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C2D9258-355F-47CC-B395-E2642850B2D4}"/>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3591628-D841-4E31-A56A-B5830134B43B}"/>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FE35DCDA-1946-4038-9D50-CBB6297470D1}"/>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BBB59D98-50D0-49E5-B5A9-785A7C0EC2B6}"/>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567A18FD-FCC5-48FC-A528-C41558538204}"/>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83D9B719-55AB-4F64-9001-3016390C4978}"/>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56B75C78-6BA4-42C1-A266-AB626D552A98}"/>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D8C42DC3-0707-4087-AAB5-5A149AC02C63}"/>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ABA661A6-47C7-47D3-BC66-BD2F9741DB54}"/>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E025FC62-9E9C-4B6D-B54E-2FEC1D7B5431}"/>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EA1735F7-3CFC-4D2D-B389-A7D124045835}"/>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C0E7B766-C1A4-4675-80BE-182C7EC652F6}"/>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2F2EAC51-4550-4E82-8875-E5CD316CE98A}"/>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E4617AD1-4450-4D7F-9698-4F08A0ED9C05}"/>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A29155FE-6FE4-4968-B81B-DB59866422FB}"/>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41049530-F23D-4EDD-B5ED-FEB4EC0B0191}"/>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41910</xdr:rowOff>
    </xdr:from>
    <xdr:to>
      <xdr:col>24</xdr:col>
      <xdr:colOff>62865</xdr:colOff>
      <xdr:row>41</xdr:row>
      <xdr:rowOff>83820</xdr:rowOff>
    </xdr:to>
    <xdr:cxnSp macro="">
      <xdr:nvCxnSpPr>
        <xdr:cNvPr id="57" name="直線コネクタ 56">
          <a:extLst>
            <a:ext uri="{FF2B5EF4-FFF2-40B4-BE49-F238E27FC236}">
              <a16:creationId xmlns:a16="http://schemas.microsoft.com/office/drawing/2014/main" id="{17F42449-53F0-4460-8287-9A9C8597924D}"/>
            </a:ext>
          </a:extLst>
        </xdr:cNvPr>
        <xdr:cNvCxnSpPr/>
      </xdr:nvCxnSpPr>
      <xdr:spPr>
        <a:xfrm flipV="1">
          <a:off x="4634865" y="569976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87647</xdr:rowOff>
    </xdr:from>
    <xdr:ext cx="405111" cy="259045"/>
    <xdr:sp macro="" textlink="">
      <xdr:nvSpPr>
        <xdr:cNvPr id="58" name="【道路】&#10;有形固定資産減価償却率最小値テキスト">
          <a:extLst>
            <a:ext uri="{FF2B5EF4-FFF2-40B4-BE49-F238E27FC236}">
              <a16:creationId xmlns:a16="http://schemas.microsoft.com/office/drawing/2014/main" id="{A6371187-E204-4259-92CF-3FC620EABDA6}"/>
            </a:ext>
          </a:extLst>
        </xdr:cNvPr>
        <xdr:cNvSpPr txBox="1"/>
      </xdr:nvSpPr>
      <xdr:spPr>
        <a:xfrm>
          <a:off x="4673600" y="711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83820</xdr:rowOff>
    </xdr:from>
    <xdr:to>
      <xdr:col>24</xdr:col>
      <xdr:colOff>152400</xdr:colOff>
      <xdr:row>41</xdr:row>
      <xdr:rowOff>83820</xdr:rowOff>
    </xdr:to>
    <xdr:cxnSp macro="">
      <xdr:nvCxnSpPr>
        <xdr:cNvPr id="59" name="直線コネクタ 58">
          <a:extLst>
            <a:ext uri="{FF2B5EF4-FFF2-40B4-BE49-F238E27FC236}">
              <a16:creationId xmlns:a16="http://schemas.microsoft.com/office/drawing/2014/main" id="{AB99897B-A393-43F1-AFAF-3FA831B2C075}"/>
            </a:ext>
          </a:extLst>
        </xdr:cNvPr>
        <xdr:cNvCxnSpPr/>
      </xdr:nvCxnSpPr>
      <xdr:spPr>
        <a:xfrm>
          <a:off x="4546600" y="711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160037</xdr:rowOff>
    </xdr:from>
    <xdr:ext cx="405111" cy="259045"/>
    <xdr:sp macro="" textlink="">
      <xdr:nvSpPr>
        <xdr:cNvPr id="60" name="【道路】&#10;有形固定資産減価償却率最大値テキスト">
          <a:extLst>
            <a:ext uri="{FF2B5EF4-FFF2-40B4-BE49-F238E27FC236}">
              <a16:creationId xmlns:a16="http://schemas.microsoft.com/office/drawing/2014/main" id="{CFED9B39-2725-4A72-B550-B87E46C9BD54}"/>
            </a:ext>
          </a:extLst>
        </xdr:cNvPr>
        <xdr:cNvSpPr txBox="1"/>
      </xdr:nvSpPr>
      <xdr:spPr>
        <a:xfrm>
          <a:off x="4673600" y="5474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41910</xdr:rowOff>
    </xdr:from>
    <xdr:to>
      <xdr:col>24</xdr:col>
      <xdr:colOff>152400</xdr:colOff>
      <xdr:row>33</xdr:row>
      <xdr:rowOff>41910</xdr:rowOff>
    </xdr:to>
    <xdr:cxnSp macro="">
      <xdr:nvCxnSpPr>
        <xdr:cNvPr id="61" name="直線コネクタ 60">
          <a:extLst>
            <a:ext uri="{FF2B5EF4-FFF2-40B4-BE49-F238E27FC236}">
              <a16:creationId xmlns:a16="http://schemas.microsoft.com/office/drawing/2014/main" id="{9DF940C7-823D-40DF-BE5F-445A44F08180}"/>
            </a:ext>
          </a:extLst>
        </xdr:cNvPr>
        <xdr:cNvCxnSpPr/>
      </xdr:nvCxnSpPr>
      <xdr:spPr>
        <a:xfrm>
          <a:off x="4546600" y="569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9542</xdr:rowOff>
    </xdr:from>
    <xdr:ext cx="405111" cy="259045"/>
    <xdr:sp macro="" textlink="">
      <xdr:nvSpPr>
        <xdr:cNvPr id="62" name="【道路】&#10;有形固定資産減価償却率平均値テキスト">
          <a:extLst>
            <a:ext uri="{FF2B5EF4-FFF2-40B4-BE49-F238E27FC236}">
              <a16:creationId xmlns:a16="http://schemas.microsoft.com/office/drawing/2014/main" id="{907A5D13-1A2E-4B97-A3F6-FBA373A2F910}"/>
            </a:ext>
          </a:extLst>
        </xdr:cNvPr>
        <xdr:cNvSpPr txBox="1"/>
      </xdr:nvSpPr>
      <xdr:spPr>
        <a:xfrm>
          <a:off x="4673600" y="65246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31115</xdr:rowOff>
    </xdr:from>
    <xdr:to>
      <xdr:col>24</xdr:col>
      <xdr:colOff>114300</xdr:colOff>
      <xdr:row>38</xdr:row>
      <xdr:rowOff>132715</xdr:rowOff>
    </xdr:to>
    <xdr:sp macro="" textlink="">
      <xdr:nvSpPr>
        <xdr:cNvPr id="63" name="フローチャート: 判断 62">
          <a:extLst>
            <a:ext uri="{FF2B5EF4-FFF2-40B4-BE49-F238E27FC236}">
              <a16:creationId xmlns:a16="http://schemas.microsoft.com/office/drawing/2014/main" id="{BDD20D99-8785-4D76-BD6C-5997B116BCA3}"/>
            </a:ext>
          </a:extLst>
        </xdr:cNvPr>
        <xdr:cNvSpPr/>
      </xdr:nvSpPr>
      <xdr:spPr>
        <a:xfrm>
          <a:off x="4584700" y="65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143510</xdr:rowOff>
    </xdr:from>
    <xdr:to>
      <xdr:col>20</xdr:col>
      <xdr:colOff>38100</xdr:colOff>
      <xdr:row>38</xdr:row>
      <xdr:rowOff>73660</xdr:rowOff>
    </xdr:to>
    <xdr:sp macro="" textlink="">
      <xdr:nvSpPr>
        <xdr:cNvPr id="64" name="フローチャート: 判断 63">
          <a:extLst>
            <a:ext uri="{FF2B5EF4-FFF2-40B4-BE49-F238E27FC236}">
              <a16:creationId xmlns:a16="http://schemas.microsoft.com/office/drawing/2014/main" id="{E5BFC27E-4C93-4A6B-954D-C31196B9621F}"/>
            </a:ext>
          </a:extLst>
        </xdr:cNvPr>
        <xdr:cNvSpPr/>
      </xdr:nvSpPr>
      <xdr:spPr>
        <a:xfrm>
          <a:off x="3746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124460</xdr:rowOff>
    </xdr:from>
    <xdr:to>
      <xdr:col>15</xdr:col>
      <xdr:colOff>101600</xdr:colOff>
      <xdr:row>38</xdr:row>
      <xdr:rowOff>54610</xdr:rowOff>
    </xdr:to>
    <xdr:sp macro="" textlink="">
      <xdr:nvSpPr>
        <xdr:cNvPr id="65" name="フローチャート: 判断 64">
          <a:extLst>
            <a:ext uri="{FF2B5EF4-FFF2-40B4-BE49-F238E27FC236}">
              <a16:creationId xmlns:a16="http://schemas.microsoft.com/office/drawing/2014/main" id="{21C686FA-8A0E-4B7F-B498-201B5DDF3387}"/>
            </a:ext>
          </a:extLst>
        </xdr:cNvPr>
        <xdr:cNvSpPr/>
      </xdr:nvSpPr>
      <xdr:spPr>
        <a:xfrm>
          <a:off x="2857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107315</xdr:rowOff>
    </xdr:from>
    <xdr:to>
      <xdr:col>10</xdr:col>
      <xdr:colOff>165100</xdr:colOff>
      <xdr:row>38</xdr:row>
      <xdr:rowOff>37465</xdr:rowOff>
    </xdr:to>
    <xdr:sp macro="" textlink="">
      <xdr:nvSpPr>
        <xdr:cNvPr id="66" name="フローチャート: 判断 65">
          <a:extLst>
            <a:ext uri="{FF2B5EF4-FFF2-40B4-BE49-F238E27FC236}">
              <a16:creationId xmlns:a16="http://schemas.microsoft.com/office/drawing/2014/main" id="{45934280-582F-4BD9-A4CF-04B70B9A5DF3}"/>
            </a:ext>
          </a:extLst>
        </xdr:cNvPr>
        <xdr:cNvSpPr/>
      </xdr:nvSpPr>
      <xdr:spPr>
        <a:xfrm>
          <a:off x="1968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90170</xdr:rowOff>
    </xdr:from>
    <xdr:to>
      <xdr:col>6</xdr:col>
      <xdr:colOff>38100</xdr:colOff>
      <xdr:row>38</xdr:row>
      <xdr:rowOff>20320</xdr:rowOff>
    </xdr:to>
    <xdr:sp macro="" textlink="">
      <xdr:nvSpPr>
        <xdr:cNvPr id="67" name="フローチャート: 判断 66">
          <a:extLst>
            <a:ext uri="{FF2B5EF4-FFF2-40B4-BE49-F238E27FC236}">
              <a16:creationId xmlns:a16="http://schemas.microsoft.com/office/drawing/2014/main" id="{E53E0FBF-845F-4327-A589-271D05FBD42F}"/>
            </a:ext>
          </a:extLst>
        </xdr:cNvPr>
        <xdr:cNvSpPr/>
      </xdr:nvSpPr>
      <xdr:spPr>
        <a:xfrm>
          <a:off x="1079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CA5A5B62-A7F4-4B05-AAFB-7D1C7EF48EC2}"/>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4478E439-32E9-400F-B429-B8D358B308BB}"/>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0B3839C-4CA7-49E5-BB86-7AAD552295A7}"/>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8326AAE3-50D3-47CD-A728-250AE70A951E}"/>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8277D62B-E1C9-4794-B144-79D570B6DB65}"/>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156845</xdr:rowOff>
    </xdr:from>
    <xdr:to>
      <xdr:col>24</xdr:col>
      <xdr:colOff>114300</xdr:colOff>
      <xdr:row>38</xdr:row>
      <xdr:rowOff>86995</xdr:rowOff>
    </xdr:to>
    <xdr:sp macro="" textlink="">
      <xdr:nvSpPr>
        <xdr:cNvPr id="73" name="楕円 72">
          <a:extLst>
            <a:ext uri="{FF2B5EF4-FFF2-40B4-BE49-F238E27FC236}">
              <a16:creationId xmlns:a16="http://schemas.microsoft.com/office/drawing/2014/main" id="{AB61603B-3AA7-462D-AE42-8B6F5E23B54E}"/>
            </a:ext>
          </a:extLst>
        </xdr:cNvPr>
        <xdr:cNvSpPr/>
      </xdr:nvSpPr>
      <xdr:spPr>
        <a:xfrm>
          <a:off x="4584700" y="650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8272</xdr:rowOff>
    </xdr:from>
    <xdr:ext cx="405111" cy="259045"/>
    <xdr:sp macro="" textlink="">
      <xdr:nvSpPr>
        <xdr:cNvPr id="74" name="【道路】&#10;有形固定資産減価償却率該当値テキスト">
          <a:extLst>
            <a:ext uri="{FF2B5EF4-FFF2-40B4-BE49-F238E27FC236}">
              <a16:creationId xmlns:a16="http://schemas.microsoft.com/office/drawing/2014/main" id="{7BCF2C88-8359-48E3-8E3A-631DC47D726A}"/>
            </a:ext>
          </a:extLst>
        </xdr:cNvPr>
        <xdr:cNvSpPr txBox="1"/>
      </xdr:nvSpPr>
      <xdr:spPr>
        <a:xfrm>
          <a:off x="4673600" y="635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122555</xdr:rowOff>
    </xdr:from>
    <xdr:to>
      <xdr:col>20</xdr:col>
      <xdr:colOff>38100</xdr:colOff>
      <xdr:row>38</xdr:row>
      <xdr:rowOff>52705</xdr:rowOff>
    </xdr:to>
    <xdr:sp macro="" textlink="">
      <xdr:nvSpPr>
        <xdr:cNvPr id="75" name="楕円 74">
          <a:extLst>
            <a:ext uri="{FF2B5EF4-FFF2-40B4-BE49-F238E27FC236}">
              <a16:creationId xmlns:a16="http://schemas.microsoft.com/office/drawing/2014/main" id="{53A2B325-42E4-4F1D-B020-F004F527FBB8}"/>
            </a:ext>
          </a:extLst>
        </xdr:cNvPr>
        <xdr:cNvSpPr/>
      </xdr:nvSpPr>
      <xdr:spPr>
        <a:xfrm>
          <a:off x="3746500" y="646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1905</xdr:rowOff>
    </xdr:from>
    <xdr:to>
      <xdr:col>24</xdr:col>
      <xdr:colOff>63500</xdr:colOff>
      <xdr:row>38</xdr:row>
      <xdr:rowOff>36195</xdr:rowOff>
    </xdr:to>
    <xdr:cxnSp macro="">
      <xdr:nvCxnSpPr>
        <xdr:cNvPr id="76" name="直線コネクタ 75">
          <a:extLst>
            <a:ext uri="{FF2B5EF4-FFF2-40B4-BE49-F238E27FC236}">
              <a16:creationId xmlns:a16="http://schemas.microsoft.com/office/drawing/2014/main" id="{3F665DB4-8E3E-4B6A-8506-4DEBF1E788B6}"/>
            </a:ext>
          </a:extLst>
        </xdr:cNvPr>
        <xdr:cNvCxnSpPr/>
      </xdr:nvCxnSpPr>
      <xdr:spPr>
        <a:xfrm>
          <a:off x="3797300" y="651700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92075</xdr:rowOff>
    </xdr:from>
    <xdr:to>
      <xdr:col>15</xdr:col>
      <xdr:colOff>101600</xdr:colOff>
      <xdr:row>38</xdr:row>
      <xdr:rowOff>22225</xdr:rowOff>
    </xdr:to>
    <xdr:sp macro="" textlink="">
      <xdr:nvSpPr>
        <xdr:cNvPr id="77" name="楕円 76">
          <a:extLst>
            <a:ext uri="{FF2B5EF4-FFF2-40B4-BE49-F238E27FC236}">
              <a16:creationId xmlns:a16="http://schemas.microsoft.com/office/drawing/2014/main" id="{C1E0484E-05A4-475B-8E66-7A1C2F7CFC4B}"/>
            </a:ext>
          </a:extLst>
        </xdr:cNvPr>
        <xdr:cNvSpPr/>
      </xdr:nvSpPr>
      <xdr:spPr>
        <a:xfrm>
          <a:off x="2857500" y="643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142875</xdr:rowOff>
    </xdr:from>
    <xdr:to>
      <xdr:col>19</xdr:col>
      <xdr:colOff>177800</xdr:colOff>
      <xdr:row>38</xdr:row>
      <xdr:rowOff>1905</xdr:rowOff>
    </xdr:to>
    <xdr:cxnSp macro="">
      <xdr:nvCxnSpPr>
        <xdr:cNvPr id="78" name="直線コネクタ 77">
          <a:extLst>
            <a:ext uri="{FF2B5EF4-FFF2-40B4-BE49-F238E27FC236}">
              <a16:creationId xmlns:a16="http://schemas.microsoft.com/office/drawing/2014/main" id="{DCDA1556-4093-4D84-B4BC-0023B441D6CA}"/>
            </a:ext>
          </a:extLst>
        </xdr:cNvPr>
        <xdr:cNvCxnSpPr/>
      </xdr:nvCxnSpPr>
      <xdr:spPr>
        <a:xfrm>
          <a:off x="2908300" y="648652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63500</xdr:rowOff>
    </xdr:from>
    <xdr:to>
      <xdr:col>10</xdr:col>
      <xdr:colOff>165100</xdr:colOff>
      <xdr:row>37</xdr:row>
      <xdr:rowOff>165100</xdr:rowOff>
    </xdr:to>
    <xdr:sp macro="" textlink="">
      <xdr:nvSpPr>
        <xdr:cNvPr id="79" name="楕円 78">
          <a:extLst>
            <a:ext uri="{FF2B5EF4-FFF2-40B4-BE49-F238E27FC236}">
              <a16:creationId xmlns:a16="http://schemas.microsoft.com/office/drawing/2014/main" id="{4FD58C35-82CC-4A3B-8E4A-BFCCFABC39D6}"/>
            </a:ext>
          </a:extLst>
        </xdr:cNvPr>
        <xdr:cNvSpPr/>
      </xdr:nvSpPr>
      <xdr:spPr>
        <a:xfrm>
          <a:off x="1968500" y="640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114300</xdr:rowOff>
    </xdr:from>
    <xdr:to>
      <xdr:col>15</xdr:col>
      <xdr:colOff>50800</xdr:colOff>
      <xdr:row>37</xdr:row>
      <xdr:rowOff>142875</xdr:rowOff>
    </xdr:to>
    <xdr:cxnSp macro="">
      <xdr:nvCxnSpPr>
        <xdr:cNvPr id="80" name="直線コネクタ 79">
          <a:extLst>
            <a:ext uri="{FF2B5EF4-FFF2-40B4-BE49-F238E27FC236}">
              <a16:creationId xmlns:a16="http://schemas.microsoft.com/office/drawing/2014/main" id="{075E2B0E-4F40-4DD1-8C11-3CF07490F9EB}"/>
            </a:ext>
          </a:extLst>
        </xdr:cNvPr>
        <xdr:cNvCxnSpPr/>
      </xdr:nvCxnSpPr>
      <xdr:spPr>
        <a:xfrm>
          <a:off x="2019300" y="64579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27305</xdr:rowOff>
    </xdr:from>
    <xdr:to>
      <xdr:col>6</xdr:col>
      <xdr:colOff>38100</xdr:colOff>
      <xdr:row>37</xdr:row>
      <xdr:rowOff>128905</xdr:rowOff>
    </xdr:to>
    <xdr:sp macro="" textlink="">
      <xdr:nvSpPr>
        <xdr:cNvPr id="81" name="楕円 80">
          <a:extLst>
            <a:ext uri="{FF2B5EF4-FFF2-40B4-BE49-F238E27FC236}">
              <a16:creationId xmlns:a16="http://schemas.microsoft.com/office/drawing/2014/main" id="{D8D7F9F2-A65A-4BDE-B2EE-90EC86847E90}"/>
            </a:ext>
          </a:extLst>
        </xdr:cNvPr>
        <xdr:cNvSpPr/>
      </xdr:nvSpPr>
      <xdr:spPr>
        <a:xfrm>
          <a:off x="1079500" y="637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78105</xdr:rowOff>
    </xdr:from>
    <xdr:to>
      <xdr:col>10</xdr:col>
      <xdr:colOff>114300</xdr:colOff>
      <xdr:row>37</xdr:row>
      <xdr:rowOff>114300</xdr:rowOff>
    </xdr:to>
    <xdr:cxnSp macro="">
      <xdr:nvCxnSpPr>
        <xdr:cNvPr id="82" name="直線コネクタ 81">
          <a:extLst>
            <a:ext uri="{FF2B5EF4-FFF2-40B4-BE49-F238E27FC236}">
              <a16:creationId xmlns:a16="http://schemas.microsoft.com/office/drawing/2014/main" id="{788D978E-9C3B-419D-8905-15362B133EF8}"/>
            </a:ext>
          </a:extLst>
        </xdr:cNvPr>
        <xdr:cNvCxnSpPr/>
      </xdr:nvCxnSpPr>
      <xdr:spPr>
        <a:xfrm>
          <a:off x="1130300" y="642175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64787</xdr:rowOff>
    </xdr:from>
    <xdr:ext cx="405111" cy="259045"/>
    <xdr:sp macro="" textlink="">
      <xdr:nvSpPr>
        <xdr:cNvPr id="83" name="n_1aveValue【道路】&#10;有形固定資産減価償却率">
          <a:extLst>
            <a:ext uri="{FF2B5EF4-FFF2-40B4-BE49-F238E27FC236}">
              <a16:creationId xmlns:a16="http://schemas.microsoft.com/office/drawing/2014/main" id="{F839318E-177B-4D5E-B6A4-C0A342E4102E}"/>
            </a:ext>
          </a:extLst>
        </xdr:cNvPr>
        <xdr:cNvSpPr txBox="1"/>
      </xdr:nvSpPr>
      <xdr:spPr>
        <a:xfrm>
          <a:off x="3582044" y="657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45737</xdr:rowOff>
    </xdr:from>
    <xdr:ext cx="405111" cy="259045"/>
    <xdr:sp macro="" textlink="">
      <xdr:nvSpPr>
        <xdr:cNvPr id="84" name="n_2aveValue【道路】&#10;有形固定資産減価償却率">
          <a:extLst>
            <a:ext uri="{FF2B5EF4-FFF2-40B4-BE49-F238E27FC236}">
              <a16:creationId xmlns:a16="http://schemas.microsoft.com/office/drawing/2014/main" id="{15CCC9F4-D7BC-4C35-9A93-58EFD70BF744}"/>
            </a:ext>
          </a:extLst>
        </xdr:cNvPr>
        <xdr:cNvSpPr txBox="1"/>
      </xdr:nvSpPr>
      <xdr:spPr>
        <a:xfrm>
          <a:off x="2705744" y="656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28592</xdr:rowOff>
    </xdr:from>
    <xdr:ext cx="405111" cy="259045"/>
    <xdr:sp macro="" textlink="">
      <xdr:nvSpPr>
        <xdr:cNvPr id="85" name="n_3aveValue【道路】&#10;有形固定資産減価償却率">
          <a:extLst>
            <a:ext uri="{FF2B5EF4-FFF2-40B4-BE49-F238E27FC236}">
              <a16:creationId xmlns:a16="http://schemas.microsoft.com/office/drawing/2014/main" id="{D0C2BCF9-2717-4024-9D43-46453539E04C}"/>
            </a:ext>
          </a:extLst>
        </xdr:cNvPr>
        <xdr:cNvSpPr txBox="1"/>
      </xdr:nvSpPr>
      <xdr:spPr>
        <a:xfrm>
          <a:off x="18167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11447</xdr:rowOff>
    </xdr:from>
    <xdr:ext cx="405111" cy="259045"/>
    <xdr:sp macro="" textlink="">
      <xdr:nvSpPr>
        <xdr:cNvPr id="86" name="n_4aveValue【道路】&#10;有形固定資産減価償却率">
          <a:extLst>
            <a:ext uri="{FF2B5EF4-FFF2-40B4-BE49-F238E27FC236}">
              <a16:creationId xmlns:a16="http://schemas.microsoft.com/office/drawing/2014/main" id="{3695C736-9A4A-46F8-8566-9362B43CB805}"/>
            </a:ext>
          </a:extLst>
        </xdr:cNvPr>
        <xdr:cNvSpPr txBox="1"/>
      </xdr:nvSpPr>
      <xdr:spPr>
        <a:xfrm>
          <a:off x="927744" y="652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69232</xdr:rowOff>
    </xdr:from>
    <xdr:ext cx="405111" cy="259045"/>
    <xdr:sp macro="" textlink="">
      <xdr:nvSpPr>
        <xdr:cNvPr id="87" name="n_1mainValue【道路】&#10;有形固定資産減価償却率">
          <a:extLst>
            <a:ext uri="{FF2B5EF4-FFF2-40B4-BE49-F238E27FC236}">
              <a16:creationId xmlns:a16="http://schemas.microsoft.com/office/drawing/2014/main" id="{78E3FA7E-4EAB-46B5-B1BF-77EB2D53BAA6}"/>
            </a:ext>
          </a:extLst>
        </xdr:cNvPr>
        <xdr:cNvSpPr txBox="1"/>
      </xdr:nvSpPr>
      <xdr:spPr>
        <a:xfrm>
          <a:off x="3582044"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38752</xdr:rowOff>
    </xdr:from>
    <xdr:ext cx="405111" cy="259045"/>
    <xdr:sp macro="" textlink="">
      <xdr:nvSpPr>
        <xdr:cNvPr id="88" name="n_2mainValue【道路】&#10;有形固定資産減価償却率">
          <a:extLst>
            <a:ext uri="{FF2B5EF4-FFF2-40B4-BE49-F238E27FC236}">
              <a16:creationId xmlns:a16="http://schemas.microsoft.com/office/drawing/2014/main" id="{E0B8CD3E-CE9C-4ED7-A602-C6D866E799D7}"/>
            </a:ext>
          </a:extLst>
        </xdr:cNvPr>
        <xdr:cNvSpPr txBox="1"/>
      </xdr:nvSpPr>
      <xdr:spPr>
        <a:xfrm>
          <a:off x="2705744" y="621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10177</xdr:rowOff>
    </xdr:from>
    <xdr:ext cx="405111" cy="259045"/>
    <xdr:sp macro="" textlink="">
      <xdr:nvSpPr>
        <xdr:cNvPr id="89" name="n_3mainValue【道路】&#10;有形固定資産減価償却率">
          <a:extLst>
            <a:ext uri="{FF2B5EF4-FFF2-40B4-BE49-F238E27FC236}">
              <a16:creationId xmlns:a16="http://schemas.microsoft.com/office/drawing/2014/main" id="{5842D920-EDFE-4B8E-B3D5-647D3238829B}"/>
            </a:ext>
          </a:extLst>
        </xdr:cNvPr>
        <xdr:cNvSpPr txBox="1"/>
      </xdr:nvSpPr>
      <xdr:spPr>
        <a:xfrm>
          <a:off x="18167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145432</xdr:rowOff>
    </xdr:from>
    <xdr:ext cx="405111" cy="259045"/>
    <xdr:sp macro="" textlink="">
      <xdr:nvSpPr>
        <xdr:cNvPr id="90" name="n_4mainValue【道路】&#10;有形固定資産減価償却率">
          <a:extLst>
            <a:ext uri="{FF2B5EF4-FFF2-40B4-BE49-F238E27FC236}">
              <a16:creationId xmlns:a16="http://schemas.microsoft.com/office/drawing/2014/main" id="{0555BCCA-21B3-45F2-82E5-CA999104F425}"/>
            </a:ext>
          </a:extLst>
        </xdr:cNvPr>
        <xdr:cNvSpPr txBox="1"/>
      </xdr:nvSpPr>
      <xdr:spPr>
        <a:xfrm>
          <a:off x="927744" y="614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BBCC0DB9-EDFD-4C2F-A124-A5A970486A0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A4E59E05-C382-4844-8B23-9FD8DBD26D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9192456A-DC34-464A-AC93-27B3F5C857E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5CB909F3-FE9F-4B82-B771-9E4EE114899A}"/>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DDAC3F89-56E9-4A81-84AC-49EF91476B5F}"/>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6A7A0832-1992-43EF-9E95-089F900B607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BC1DE0ED-2EDD-427C-A219-F134CDF086EA}"/>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A8311B0B-1C11-481B-A876-8633C5960AD6}"/>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4F2AFBD7-D893-4B4F-A445-AC6A006B6A1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1897F5C9-81F5-43AE-AD05-1A597DAE1C3E}"/>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A6AF95A6-ABFA-4023-8589-03A1ADA8DD6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5713FEB8-757C-4BE0-80EE-58DD8F0D6CD5}"/>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53BAF9BC-03AE-40B2-84B3-14869D7DFF18}"/>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4" name="テキスト ボックス 103">
          <a:extLst>
            <a:ext uri="{FF2B5EF4-FFF2-40B4-BE49-F238E27FC236}">
              <a16:creationId xmlns:a16="http://schemas.microsoft.com/office/drawing/2014/main" id="{A755DD65-E9AC-4B26-843F-9F058D6749C6}"/>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4E16F696-2CB6-4896-8411-0A5184ADCDFA}"/>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35</xdr:row>
      <xdr:rowOff>105427</xdr:rowOff>
    </xdr:from>
    <xdr:ext cx="685572" cy="259045"/>
    <xdr:sp macro="" textlink="">
      <xdr:nvSpPr>
        <xdr:cNvPr id="106" name="テキスト ボックス 105">
          <a:extLst>
            <a:ext uri="{FF2B5EF4-FFF2-40B4-BE49-F238E27FC236}">
              <a16:creationId xmlns:a16="http://schemas.microsoft.com/office/drawing/2014/main" id="{76837763-7EC8-44B3-ACA8-82EB8B3D8910}"/>
            </a:ext>
          </a:extLst>
        </xdr:cNvPr>
        <xdr:cNvSpPr txBox="1"/>
      </xdr:nvSpPr>
      <xdr:spPr>
        <a:xfrm>
          <a:off x="5918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D84A5300-30A1-4591-9CF0-09B3741E0B22}"/>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162577</xdr:rowOff>
    </xdr:from>
    <xdr:ext cx="685572" cy="259045"/>
    <xdr:sp macro="" textlink="">
      <xdr:nvSpPr>
        <xdr:cNvPr id="108" name="テキスト ボックス 107">
          <a:extLst>
            <a:ext uri="{FF2B5EF4-FFF2-40B4-BE49-F238E27FC236}">
              <a16:creationId xmlns:a16="http://schemas.microsoft.com/office/drawing/2014/main" id="{2621BFE0-A9F9-4152-898C-3ECB3E4E7E64}"/>
            </a:ext>
          </a:extLst>
        </xdr:cNvPr>
        <xdr:cNvSpPr txBox="1"/>
      </xdr:nvSpPr>
      <xdr:spPr>
        <a:xfrm>
          <a:off x="5918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BCA3AC9F-7088-49C4-A329-5193A51B3E92}"/>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0" name="テキスト ボックス 109">
          <a:extLst>
            <a:ext uri="{FF2B5EF4-FFF2-40B4-BE49-F238E27FC236}">
              <a16:creationId xmlns:a16="http://schemas.microsoft.com/office/drawing/2014/main" id="{E7468C77-AA0F-475A-AC5D-3016B66AB1EB}"/>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C3D30F24-89D9-4C2F-9F5B-745C5000B8F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58398</xdr:rowOff>
    </xdr:from>
    <xdr:to>
      <xdr:col>54</xdr:col>
      <xdr:colOff>189865</xdr:colOff>
      <xdr:row>41</xdr:row>
      <xdr:rowOff>130718</xdr:rowOff>
    </xdr:to>
    <xdr:cxnSp macro="">
      <xdr:nvCxnSpPr>
        <xdr:cNvPr id="112" name="直線コネクタ 111">
          <a:extLst>
            <a:ext uri="{FF2B5EF4-FFF2-40B4-BE49-F238E27FC236}">
              <a16:creationId xmlns:a16="http://schemas.microsoft.com/office/drawing/2014/main" id="{B8D10EC9-D2D1-4C3A-B46A-035EF2E58BDF}"/>
            </a:ext>
          </a:extLst>
        </xdr:cNvPr>
        <xdr:cNvCxnSpPr/>
      </xdr:nvCxnSpPr>
      <xdr:spPr>
        <a:xfrm flipV="1">
          <a:off x="10476865" y="5716248"/>
          <a:ext cx="0" cy="1443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145640</xdr:rowOff>
    </xdr:from>
    <xdr:ext cx="469744" cy="259045"/>
    <xdr:sp macro="" textlink="">
      <xdr:nvSpPr>
        <xdr:cNvPr id="113" name="【道路】&#10;一人当たり延長最小値テキスト">
          <a:extLst>
            <a:ext uri="{FF2B5EF4-FFF2-40B4-BE49-F238E27FC236}">
              <a16:creationId xmlns:a16="http://schemas.microsoft.com/office/drawing/2014/main" id="{1FE5639E-9088-4F5E-B83A-B59C212D7CC6}"/>
            </a:ext>
          </a:extLst>
        </xdr:cNvPr>
        <xdr:cNvSpPr txBox="1"/>
      </xdr:nvSpPr>
      <xdr:spPr>
        <a:xfrm>
          <a:off x="10515600" y="7175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130718</xdr:rowOff>
    </xdr:from>
    <xdr:to>
      <xdr:col>55</xdr:col>
      <xdr:colOff>88900</xdr:colOff>
      <xdr:row>41</xdr:row>
      <xdr:rowOff>130718</xdr:rowOff>
    </xdr:to>
    <xdr:cxnSp macro="">
      <xdr:nvCxnSpPr>
        <xdr:cNvPr id="114" name="直線コネクタ 113">
          <a:extLst>
            <a:ext uri="{FF2B5EF4-FFF2-40B4-BE49-F238E27FC236}">
              <a16:creationId xmlns:a16="http://schemas.microsoft.com/office/drawing/2014/main" id="{75B35F6E-3812-43B3-BF57-98796FACC7CA}"/>
            </a:ext>
          </a:extLst>
        </xdr:cNvPr>
        <xdr:cNvCxnSpPr/>
      </xdr:nvCxnSpPr>
      <xdr:spPr>
        <a:xfrm>
          <a:off x="10388600" y="7160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5075</xdr:rowOff>
    </xdr:from>
    <xdr:ext cx="690189" cy="259045"/>
    <xdr:sp macro="" textlink="">
      <xdr:nvSpPr>
        <xdr:cNvPr id="115" name="【道路】&#10;一人当たり延長最大値テキスト">
          <a:extLst>
            <a:ext uri="{FF2B5EF4-FFF2-40B4-BE49-F238E27FC236}">
              <a16:creationId xmlns:a16="http://schemas.microsoft.com/office/drawing/2014/main" id="{846FD3A7-95B2-4765-A084-8DC8F3E00FC5}"/>
            </a:ext>
          </a:extLst>
        </xdr:cNvPr>
        <xdr:cNvSpPr txBox="1"/>
      </xdr:nvSpPr>
      <xdr:spPr>
        <a:xfrm>
          <a:off x="10515600" y="54914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58398</xdr:rowOff>
    </xdr:from>
    <xdr:to>
      <xdr:col>55</xdr:col>
      <xdr:colOff>88900</xdr:colOff>
      <xdr:row>33</xdr:row>
      <xdr:rowOff>58398</xdr:rowOff>
    </xdr:to>
    <xdr:cxnSp macro="">
      <xdr:nvCxnSpPr>
        <xdr:cNvPr id="116" name="直線コネクタ 115">
          <a:extLst>
            <a:ext uri="{FF2B5EF4-FFF2-40B4-BE49-F238E27FC236}">
              <a16:creationId xmlns:a16="http://schemas.microsoft.com/office/drawing/2014/main" id="{9CFCACD2-5FA3-4875-929F-B9AA3C2FC28E}"/>
            </a:ext>
          </a:extLst>
        </xdr:cNvPr>
        <xdr:cNvCxnSpPr/>
      </xdr:nvCxnSpPr>
      <xdr:spPr>
        <a:xfrm>
          <a:off x="10388600" y="5716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63090</xdr:rowOff>
    </xdr:from>
    <xdr:ext cx="534377" cy="259045"/>
    <xdr:sp macro="" textlink="">
      <xdr:nvSpPr>
        <xdr:cNvPr id="117" name="【道路】&#10;一人当たり延長平均値テキスト">
          <a:extLst>
            <a:ext uri="{FF2B5EF4-FFF2-40B4-BE49-F238E27FC236}">
              <a16:creationId xmlns:a16="http://schemas.microsoft.com/office/drawing/2014/main" id="{7E4288B7-6CDF-4069-AD73-8888BB974DCB}"/>
            </a:ext>
          </a:extLst>
        </xdr:cNvPr>
        <xdr:cNvSpPr txBox="1"/>
      </xdr:nvSpPr>
      <xdr:spPr>
        <a:xfrm>
          <a:off x="10515600" y="69210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40213</xdr:rowOff>
    </xdr:from>
    <xdr:to>
      <xdr:col>55</xdr:col>
      <xdr:colOff>50800</xdr:colOff>
      <xdr:row>41</xdr:row>
      <xdr:rowOff>141813</xdr:rowOff>
    </xdr:to>
    <xdr:sp macro="" textlink="">
      <xdr:nvSpPr>
        <xdr:cNvPr id="118" name="フローチャート: 判断 117">
          <a:extLst>
            <a:ext uri="{FF2B5EF4-FFF2-40B4-BE49-F238E27FC236}">
              <a16:creationId xmlns:a16="http://schemas.microsoft.com/office/drawing/2014/main" id="{F5C58578-866B-402C-A6E7-37FA6AE5E0E3}"/>
            </a:ext>
          </a:extLst>
        </xdr:cNvPr>
        <xdr:cNvSpPr/>
      </xdr:nvSpPr>
      <xdr:spPr>
        <a:xfrm>
          <a:off x="10426700" y="706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37357</xdr:rowOff>
    </xdr:from>
    <xdr:to>
      <xdr:col>50</xdr:col>
      <xdr:colOff>165100</xdr:colOff>
      <xdr:row>41</xdr:row>
      <xdr:rowOff>138957</xdr:rowOff>
    </xdr:to>
    <xdr:sp macro="" textlink="">
      <xdr:nvSpPr>
        <xdr:cNvPr id="119" name="フローチャート: 判断 118">
          <a:extLst>
            <a:ext uri="{FF2B5EF4-FFF2-40B4-BE49-F238E27FC236}">
              <a16:creationId xmlns:a16="http://schemas.microsoft.com/office/drawing/2014/main" id="{3AB1CF3A-B5E0-41B7-B73A-0B3278D32E89}"/>
            </a:ext>
          </a:extLst>
        </xdr:cNvPr>
        <xdr:cNvSpPr/>
      </xdr:nvSpPr>
      <xdr:spPr>
        <a:xfrm>
          <a:off x="9588500" y="706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41305</xdr:rowOff>
    </xdr:from>
    <xdr:to>
      <xdr:col>46</xdr:col>
      <xdr:colOff>38100</xdr:colOff>
      <xdr:row>41</xdr:row>
      <xdr:rowOff>142905</xdr:rowOff>
    </xdr:to>
    <xdr:sp macro="" textlink="">
      <xdr:nvSpPr>
        <xdr:cNvPr id="120" name="フローチャート: 判断 119">
          <a:extLst>
            <a:ext uri="{FF2B5EF4-FFF2-40B4-BE49-F238E27FC236}">
              <a16:creationId xmlns:a16="http://schemas.microsoft.com/office/drawing/2014/main" id="{4C9E313B-7900-4F97-BC63-E5A517530795}"/>
            </a:ext>
          </a:extLst>
        </xdr:cNvPr>
        <xdr:cNvSpPr/>
      </xdr:nvSpPr>
      <xdr:spPr>
        <a:xfrm>
          <a:off x="8699500" y="707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39852</xdr:rowOff>
    </xdr:from>
    <xdr:to>
      <xdr:col>41</xdr:col>
      <xdr:colOff>101600</xdr:colOff>
      <xdr:row>41</xdr:row>
      <xdr:rowOff>141452</xdr:rowOff>
    </xdr:to>
    <xdr:sp macro="" textlink="">
      <xdr:nvSpPr>
        <xdr:cNvPr id="121" name="フローチャート: 判断 120">
          <a:extLst>
            <a:ext uri="{FF2B5EF4-FFF2-40B4-BE49-F238E27FC236}">
              <a16:creationId xmlns:a16="http://schemas.microsoft.com/office/drawing/2014/main" id="{3660811A-9503-42DC-A1D6-D0E3B8B2D36E}"/>
            </a:ext>
          </a:extLst>
        </xdr:cNvPr>
        <xdr:cNvSpPr/>
      </xdr:nvSpPr>
      <xdr:spPr>
        <a:xfrm>
          <a:off x="7810500" y="706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42219</xdr:rowOff>
    </xdr:from>
    <xdr:to>
      <xdr:col>36</xdr:col>
      <xdr:colOff>165100</xdr:colOff>
      <xdr:row>41</xdr:row>
      <xdr:rowOff>143819</xdr:rowOff>
    </xdr:to>
    <xdr:sp macro="" textlink="">
      <xdr:nvSpPr>
        <xdr:cNvPr id="122" name="フローチャート: 判断 121">
          <a:extLst>
            <a:ext uri="{FF2B5EF4-FFF2-40B4-BE49-F238E27FC236}">
              <a16:creationId xmlns:a16="http://schemas.microsoft.com/office/drawing/2014/main" id="{035267A3-2FA9-4560-BF82-4FA65719ADD9}"/>
            </a:ext>
          </a:extLst>
        </xdr:cNvPr>
        <xdr:cNvSpPr/>
      </xdr:nvSpPr>
      <xdr:spPr>
        <a:xfrm>
          <a:off x="6921500" y="707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ADACA5D4-6DF2-46CC-BE84-C9EF14F4AF2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65303847-2118-4128-8884-87F8DC734E1B}"/>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90712A2-8225-47A4-8694-6F1FE32A8ABA}"/>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F317B2FC-C638-418E-A043-CE2D1D0597CC}"/>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ED050E2F-3E8A-4D94-9308-8DC9107633D6}"/>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62914</xdr:rowOff>
    </xdr:from>
    <xdr:to>
      <xdr:col>55</xdr:col>
      <xdr:colOff>50800</xdr:colOff>
      <xdr:row>41</xdr:row>
      <xdr:rowOff>164514</xdr:rowOff>
    </xdr:to>
    <xdr:sp macro="" textlink="">
      <xdr:nvSpPr>
        <xdr:cNvPr id="128" name="楕円 127">
          <a:extLst>
            <a:ext uri="{FF2B5EF4-FFF2-40B4-BE49-F238E27FC236}">
              <a16:creationId xmlns:a16="http://schemas.microsoft.com/office/drawing/2014/main" id="{278585C1-E763-4686-B96F-2B9524E276CD}"/>
            </a:ext>
          </a:extLst>
        </xdr:cNvPr>
        <xdr:cNvSpPr/>
      </xdr:nvSpPr>
      <xdr:spPr>
        <a:xfrm>
          <a:off x="10426700" y="709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18640</xdr:rowOff>
    </xdr:from>
    <xdr:ext cx="534377" cy="259045"/>
    <xdr:sp macro="" textlink="">
      <xdr:nvSpPr>
        <xdr:cNvPr id="129" name="【道路】&#10;一人当たり延長該当値テキスト">
          <a:extLst>
            <a:ext uri="{FF2B5EF4-FFF2-40B4-BE49-F238E27FC236}">
              <a16:creationId xmlns:a16="http://schemas.microsoft.com/office/drawing/2014/main" id="{30F359F5-87CA-49A6-9C3F-588D85EF65AC}"/>
            </a:ext>
          </a:extLst>
        </xdr:cNvPr>
        <xdr:cNvSpPr txBox="1"/>
      </xdr:nvSpPr>
      <xdr:spPr>
        <a:xfrm>
          <a:off x="10515600" y="704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63293</xdr:rowOff>
    </xdr:from>
    <xdr:to>
      <xdr:col>50</xdr:col>
      <xdr:colOff>165100</xdr:colOff>
      <xdr:row>41</xdr:row>
      <xdr:rowOff>164893</xdr:rowOff>
    </xdr:to>
    <xdr:sp macro="" textlink="">
      <xdr:nvSpPr>
        <xdr:cNvPr id="130" name="楕円 129">
          <a:extLst>
            <a:ext uri="{FF2B5EF4-FFF2-40B4-BE49-F238E27FC236}">
              <a16:creationId xmlns:a16="http://schemas.microsoft.com/office/drawing/2014/main" id="{77DCB52E-D7A2-4CDC-A0D0-62712010B252}"/>
            </a:ext>
          </a:extLst>
        </xdr:cNvPr>
        <xdr:cNvSpPr/>
      </xdr:nvSpPr>
      <xdr:spPr>
        <a:xfrm>
          <a:off x="9588500" y="7092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113714</xdr:rowOff>
    </xdr:from>
    <xdr:to>
      <xdr:col>55</xdr:col>
      <xdr:colOff>0</xdr:colOff>
      <xdr:row>41</xdr:row>
      <xdr:rowOff>114093</xdr:rowOff>
    </xdr:to>
    <xdr:cxnSp macro="">
      <xdr:nvCxnSpPr>
        <xdr:cNvPr id="131" name="直線コネクタ 130">
          <a:extLst>
            <a:ext uri="{FF2B5EF4-FFF2-40B4-BE49-F238E27FC236}">
              <a16:creationId xmlns:a16="http://schemas.microsoft.com/office/drawing/2014/main" id="{491C2EE4-3D60-4C58-A279-4CF06828D1FB}"/>
            </a:ext>
          </a:extLst>
        </xdr:cNvPr>
        <xdr:cNvCxnSpPr/>
      </xdr:nvCxnSpPr>
      <xdr:spPr>
        <a:xfrm flipV="1">
          <a:off x="9639300" y="7143164"/>
          <a:ext cx="838200" cy="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63534</xdr:rowOff>
    </xdr:from>
    <xdr:to>
      <xdr:col>46</xdr:col>
      <xdr:colOff>38100</xdr:colOff>
      <xdr:row>41</xdr:row>
      <xdr:rowOff>165134</xdr:rowOff>
    </xdr:to>
    <xdr:sp macro="" textlink="">
      <xdr:nvSpPr>
        <xdr:cNvPr id="132" name="楕円 131">
          <a:extLst>
            <a:ext uri="{FF2B5EF4-FFF2-40B4-BE49-F238E27FC236}">
              <a16:creationId xmlns:a16="http://schemas.microsoft.com/office/drawing/2014/main" id="{B0540335-C16D-4F18-A18E-4DEB35614DA3}"/>
            </a:ext>
          </a:extLst>
        </xdr:cNvPr>
        <xdr:cNvSpPr/>
      </xdr:nvSpPr>
      <xdr:spPr>
        <a:xfrm>
          <a:off x="8699500" y="709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114093</xdr:rowOff>
    </xdr:from>
    <xdr:to>
      <xdr:col>50</xdr:col>
      <xdr:colOff>114300</xdr:colOff>
      <xdr:row>41</xdr:row>
      <xdr:rowOff>114334</xdr:rowOff>
    </xdr:to>
    <xdr:cxnSp macro="">
      <xdr:nvCxnSpPr>
        <xdr:cNvPr id="133" name="直線コネクタ 132">
          <a:extLst>
            <a:ext uri="{FF2B5EF4-FFF2-40B4-BE49-F238E27FC236}">
              <a16:creationId xmlns:a16="http://schemas.microsoft.com/office/drawing/2014/main" id="{8835BEFC-C10D-48B2-89CA-6C1A3C5DCFBC}"/>
            </a:ext>
          </a:extLst>
        </xdr:cNvPr>
        <xdr:cNvCxnSpPr/>
      </xdr:nvCxnSpPr>
      <xdr:spPr>
        <a:xfrm flipV="1">
          <a:off x="8750300" y="7143543"/>
          <a:ext cx="889000" cy="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63846</xdr:rowOff>
    </xdr:from>
    <xdr:to>
      <xdr:col>41</xdr:col>
      <xdr:colOff>101600</xdr:colOff>
      <xdr:row>41</xdr:row>
      <xdr:rowOff>165446</xdr:rowOff>
    </xdr:to>
    <xdr:sp macro="" textlink="">
      <xdr:nvSpPr>
        <xdr:cNvPr id="134" name="楕円 133">
          <a:extLst>
            <a:ext uri="{FF2B5EF4-FFF2-40B4-BE49-F238E27FC236}">
              <a16:creationId xmlns:a16="http://schemas.microsoft.com/office/drawing/2014/main" id="{9F954D7E-D287-4291-8B76-280551EF4339}"/>
            </a:ext>
          </a:extLst>
        </xdr:cNvPr>
        <xdr:cNvSpPr/>
      </xdr:nvSpPr>
      <xdr:spPr>
        <a:xfrm>
          <a:off x="7810500" y="709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114334</xdr:rowOff>
    </xdr:from>
    <xdr:to>
      <xdr:col>45</xdr:col>
      <xdr:colOff>177800</xdr:colOff>
      <xdr:row>41</xdr:row>
      <xdr:rowOff>114646</xdr:rowOff>
    </xdr:to>
    <xdr:cxnSp macro="">
      <xdr:nvCxnSpPr>
        <xdr:cNvPr id="135" name="直線コネクタ 134">
          <a:extLst>
            <a:ext uri="{FF2B5EF4-FFF2-40B4-BE49-F238E27FC236}">
              <a16:creationId xmlns:a16="http://schemas.microsoft.com/office/drawing/2014/main" id="{33155D11-C4C7-48F1-9F29-81C22948D3C2}"/>
            </a:ext>
          </a:extLst>
        </xdr:cNvPr>
        <xdr:cNvCxnSpPr/>
      </xdr:nvCxnSpPr>
      <xdr:spPr>
        <a:xfrm flipV="1">
          <a:off x="7861300" y="7143784"/>
          <a:ext cx="889000" cy="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64085</xdr:rowOff>
    </xdr:from>
    <xdr:to>
      <xdr:col>36</xdr:col>
      <xdr:colOff>165100</xdr:colOff>
      <xdr:row>41</xdr:row>
      <xdr:rowOff>165685</xdr:rowOff>
    </xdr:to>
    <xdr:sp macro="" textlink="">
      <xdr:nvSpPr>
        <xdr:cNvPr id="136" name="楕円 135">
          <a:extLst>
            <a:ext uri="{FF2B5EF4-FFF2-40B4-BE49-F238E27FC236}">
              <a16:creationId xmlns:a16="http://schemas.microsoft.com/office/drawing/2014/main" id="{F59FF69B-C716-4E39-A3D1-FEEA8B36CA7C}"/>
            </a:ext>
          </a:extLst>
        </xdr:cNvPr>
        <xdr:cNvSpPr/>
      </xdr:nvSpPr>
      <xdr:spPr>
        <a:xfrm>
          <a:off x="6921500" y="7093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114646</xdr:rowOff>
    </xdr:from>
    <xdr:to>
      <xdr:col>41</xdr:col>
      <xdr:colOff>50800</xdr:colOff>
      <xdr:row>41</xdr:row>
      <xdr:rowOff>114885</xdr:rowOff>
    </xdr:to>
    <xdr:cxnSp macro="">
      <xdr:nvCxnSpPr>
        <xdr:cNvPr id="137" name="直線コネクタ 136">
          <a:extLst>
            <a:ext uri="{FF2B5EF4-FFF2-40B4-BE49-F238E27FC236}">
              <a16:creationId xmlns:a16="http://schemas.microsoft.com/office/drawing/2014/main" id="{7D99CCEB-72C8-4681-B574-655B45EF8EE3}"/>
            </a:ext>
          </a:extLst>
        </xdr:cNvPr>
        <xdr:cNvCxnSpPr/>
      </xdr:nvCxnSpPr>
      <xdr:spPr>
        <a:xfrm flipV="1">
          <a:off x="6972300" y="7144096"/>
          <a:ext cx="889000" cy="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155484</xdr:rowOff>
    </xdr:from>
    <xdr:ext cx="534377" cy="259045"/>
    <xdr:sp macro="" textlink="">
      <xdr:nvSpPr>
        <xdr:cNvPr id="138" name="n_1aveValue【道路】&#10;一人当たり延長">
          <a:extLst>
            <a:ext uri="{FF2B5EF4-FFF2-40B4-BE49-F238E27FC236}">
              <a16:creationId xmlns:a16="http://schemas.microsoft.com/office/drawing/2014/main" id="{F826F7EE-DA45-400D-B330-4BA4B4BECA24}"/>
            </a:ext>
          </a:extLst>
        </xdr:cNvPr>
        <xdr:cNvSpPr txBox="1"/>
      </xdr:nvSpPr>
      <xdr:spPr>
        <a:xfrm>
          <a:off x="9359411" y="684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159432</xdr:rowOff>
    </xdr:from>
    <xdr:ext cx="534377" cy="259045"/>
    <xdr:sp macro="" textlink="">
      <xdr:nvSpPr>
        <xdr:cNvPr id="139" name="n_2aveValue【道路】&#10;一人当たり延長">
          <a:extLst>
            <a:ext uri="{FF2B5EF4-FFF2-40B4-BE49-F238E27FC236}">
              <a16:creationId xmlns:a16="http://schemas.microsoft.com/office/drawing/2014/main" id="{48622079-FE0D-422F-A70D-62C42214056C}"/>
            </a:ext>
          </a:extLst>
        </xdr:cNvPr>
        <xdr:cNvSpPr txBox="1"/>
      </xdr:nvSpPr>
      <xdr:spPr>
        <a:xfrm>
          <a:off x="8483111" y="684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157979</xdr:rowOff>
    </xdr:from>
    <xdr:ext cx="534377" cy="259045"/>
    <xdr:sp macro="" textlink="">
      <xdr:nvSpPr>
        <xdr:cNvPr id="140" name="n_3aveValue【道路】&#10;一人当たり延長">
          <a:extLst>
            <a:ext uri="{FF2B5EF4-FFF2-40B4-BE49-F238E27FC236}">
              <a16:creationId xmlns:a16="http://schemas.microsoft.com/office/drawing/2014/main" id="{F8737254-C9F7-4CCC-9972-5E5F28A33A7B}"/>
            </a:ext>
          </a:extLst>
        </xdr:cNvPr>
        <xdr:cNvSpPr txBox="1"/>
      </xdr:nvSpPr>
      <xdr:spPr>
        <a:xfrm>
          <a:off x="7594111" y="6844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160346</xdr:rowOff>
    </xdr:from>
    <xdr:ext cx="534377" cy="259045"/>
    <xdr:sp macro="" textlink="">
      <xdr:nvSpPr>
        <xdr:cNvPr id="141" name="n_4aveValue【道路】&#10;一人当たり延長">
          <a:extLst>
            <a:ext uri="{FF2B5EF4-FFF2-40B4-BE49-F238E27FC236}">
              <a16:creationId xmlns:a16="http://schemas.microsoft.com/office/drawing/2014/main" id="{58F86AC7-ECB0-4685-959C-2AEB6DC363DE}"/>
            </a:ext>
          </a:extLst>
        </xdr:cNvPr>
        <xdr:cNvSpPr txBox="1"/>
      </xdr:nvSpPr>
      <xdr:spPr>
        <a:xfrm>
          <a:off x="6705111" y="684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156020</xdr:rowOff>
    </xdr:from>
    <xdr:ext cx="534377" cy="259045"/>
    <xdr:sp macro="" textlink="">
      <xdr:nvSpPr>
        <xdr:cNvPr id="142" name="n_1mainValue【道路】&#10;一人当たり延長">
          <a:extLst>
            <a:ext uri="{FF2B5EF4-FFF2-40B4-BE49-F238E27FC236}">
              <a16:creationId xmlns:a16="http://schemas.microsoft.com/office/drawing/2014/main" id="{94C075D4-074F-4A4B-AC87-E73F0A403BED}"/>
            </a:ext>
          </a:extLst>
        </xdr:cNvPr>
        <xdr:cNvSpPr txBox="1"/>
      </xdr:nvSpPr>
      <xdr:spPr>
        <a:xfrm>
          <a:off x="9359411" y="718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156261</xdr:rowOff>
    </xdr:from>
    <xdr:ext cx="534377" cy="259045"/>
    <xdr:sp macro="" textlink="">
      <xdr:nvSpPr>
        <xdr:cNvPr id="143" name="n_2mainValue【道路】&#10;一人当たり延長">
          <a:extLst>
            <a:ext uri="{FF2B5EF4-FFF2-40B4-BE49-F238E27FC236}">
              <a16:creationId xmlns:a16="http://schemas.microsoft.com/office/drawing/2014/main" id="{B37905FE-3230-4FE0-B799-BD66B31F6D67}"/>
            </a:ext>
          </a:extLst>
        </xdr:cNvPr>
        <xdr:cNvSpPr txBox="1"/>
      </xdr:nvSpPr>
      <xdr:spPr>
        <a:xfrm>
          <a:off x="8483111" y="718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156573</xdr:rowOff>
    </xdr:from>
    <xdr:ext cx="534377" cy="259045"/>
    <xdr:sp macro="" textlink="">
      <xdr:nvSpPr>
        <xdr:cNvPr id="144" name="n_3mainValue【道路】&#10;一人当たり延長">
          <a:extLst>
            <a:ext uri="{FF2B5EF4-FFF2-40B4-BE49-F238E27FC236}">
              <a16:creationId xmlns:a16="http://schemas.microsoft.com/office/drawing/2014/main" id="{B86A0958-6E37-46F2-BCFE-53A3C17A1B98}"/>
            </a:ext>
          </a:extLst>
        </xdr:cNvPr>
        <xdr:cNvSpPr txBox="1"/>
      </xdr:nvSpPr>
      <xdr:spPr>
        <a:xfrm>
          <a:off x="7594111" y="7186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156812</xdr:rowOff>
    </xdr:from>
    <xdr:ext cx="534377" cy="259045"/>
    <xdr:sp macro="" textlink="">
      <xdr:nvSpPr>
        <xdr:cNvPr id="145" name="n_4mainValue【道路】&#10;一人当たり延長">
          <a:extLst>
            <a:ext uri="{FF2B5EF4-FFF2-40B4-BE49-F238E27FC236}">
              <a16:creationId xmlns:a16="http://schemas.microsoft.com/office/drawing/2014/main" id="{C1AC8573-D2F7-406E-B030-622E207028B9}"/>
            </a:ext>
          </a:extLst>
        </xdr:cNvPr>
        <xdr:cNvSpPr txBox="1"/>
      </xdr:nvSpPr>
      <xdr:spPr>
        <a:xfrm>
          <a:off x="6705111" y="7186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A1828E1A-7B2A-4FE2-AC2D-C7B0E127EBDD}"/>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8D786EEB-77E8-42D7-A3EF-1A3E1EFADF1F}"/>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ADEC50CD-7BC3-4369-BE30-B5A97AE9EE77}"/>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2F721899-B8CC-4319-A3B7-9EF1B9FAE48F}"/>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B4FC028-8AA0-46A2-AE99-A8987274CCED}"/>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3CEC8E43-E593-4419-9D5C-93EB3CF7A0D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F3320F94-90D8-4186-9B24-3AFF9E4FBB2B}"/>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F52CDFCB-95FE-4A4A-8C93-983777B9A58B}"/>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E6768FCD-71FA-4106-9402-4D6135413154}"/>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467B6CDD-EC6A-465F-A7F5-BE3C12ABBAEF}"/>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444458AB-01A8-4F31-85B9-89CF62B28777}"/>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B4B53BDF-16F3-40C3-9015-FB600F5B0454}"/>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a:extLst>
            <a:ext uri="{FF2B5EF4-FFF2-40B4-BE49-F238E27FC236}">
              <a16:creationId xmlns:a16="http://schemas.microsoft.com/office/drawing/2014/main" id="{0A925A0A-FD23-4730-98D4-1FDEDF9ECBBE}"/>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14050873-8FAC-43CE-9BCC-98592BD657DB}"/>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1AEFA3A4-7A58-43C6-9AEB-A5201FA41E5E}"/>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CD2B3852-4F47-4FCF-B21D-4320C0E8B08D}"/>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297198EF-29C0-464E-81F8-DE07A91F5B6D}"/>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E0A08FD9-84E5-4607-9F43-E61ECBEB755B}"/>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496B9077-4EAA-42A3-930E-0C919858EEB1}"/>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1F0EB25F-4B0E-499E-A804-3FB54AADA0B7}"/>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a:extLst>
            <a:ext uri="{FF2B5EF4-FFF2-40B4-BE49-F238E27FC236}">
              <a16:creationId xmlns:a16="http://schemas.microsoft.com/office/drawing/2014/main" id="{8D9049AC-44F4-43FD-95EC-54F433E39799}"/>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B065377F-1FFA-4A0F-8417-606662C37BB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a:extLst>
            <a:ext uri="{FF2B5EF4-FFF2-40B4-BE49-F238E27FC236}">
              <a16:creationId xmlns:a16="http://schemas.microsoft.com/office/drawing/2014/main" id="{E6292DF9-467B-4790-9179-4A25FD8DE256}"/>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a:extLst>
            <a:ext uri="{FF2B5EF4-FFF2-40B4-BE49-F238E27FC236}">
              <a16:creationId xmlns:a16="http://schemas.microsoft.com/office/drawing/2014/main" id="{BB4895C6-DA9C-42FB-A904-EC3E81A73D0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123825</xdr:rowOff>
    </xdr:from>
    <xdr:to>
      <xdr:col>24</xdr:col>
      <xdr:colOff>62865</xdr:colOff>
      <xdr:row>64</xdr:row>
      <xdr:rowOff>40005</xdr:rowOff>
    </xdr:to>
    <xdr:cxnSp macro="">
      <xdr:nvCxnSpPr>
        <xdr:cNvPr id="170" name="直線コネクタ 169">
          <a:extLst>
            <a:ext uri="{FF2B5EF4-FFF2-40B4-BE49-F238E27FC236}">
              <a16:creationId xmlns:a16="http://schemas.microsoft.com/office/drawing/2014/main" id="{3AB3D1BD-F017-4CAF-A8C6-02837A91502F}"/>
            </a:ext>
          </a:extLst>
        </xdr:cNvPr>
        <xdr:cNvCxnSpPr/>
      </xdr:nvCxnSpPr>
      <xdr:spPr>
        <a:xfrm flipV="1">
          <a:off x="4634865" y="9553575"/>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43832</xdr:rowOff>
    </xdr:from>
    <xdr:ext cx="405111" cy="259045"/>
    <xdr:sp macro="" textlink="">
      <xdr:nvSpPr>
        <xdr:cNvPr id="171" name="【橋りょう・トンネル】&#10;有形固定資産減価償却率最小値テキスト">
          <a:extLst>
            <a:ext uri="{FF2B5EF4-FFF2-40B4-BE49-F238E27FC236}">
              <a16:creationId xmlns:a16="http://schemas.microsoft.com/office/drawing/2014/main" id="{FC507157-6A95-4C57-96FC-12BBBEA8D83D}"/>
            </a:ext>
          </a:extLst>
        </xdr:cNvPr>
        <xdr:cNvSpPr txBox="1"/>
      </xdr:nvSpPr>
      <xdr:spPr>
        <a:xfrm>
          <a:off x="4673600" y="1101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40005</xdr:rowOff>
    </xdr:from>
    <xdr:to>
      <xdr:col>24</xdr:col>
      <xdr:colOff>152400</xdr:colOff>
      <xdr:row>64</xdr:row>
      <xdr:rowOff>40005</xdr:rowOff>
    </xdr:to>
    <xdr:cxnSp macro="">
      <xdr:nvCxnSpPr>
        <xdr:cNvPr id="172" name="直線コネクタ 171">
          <a:extLst>
            <a:ext uri="{FF2B5EF4-FFF2-40B4-BE49-F238E27FC236}">
              <a16:creationId xmlns:a16="http://schemas.microsoft.com/office/drawing/2014/main" id="{779F9CD9-4F19-439F-872D-215A91D7DA15}"/>
            </a:ext>
          </a:extLst>
        </xdr:cNvPr>
        <xdr:cNvCxnSpPr/>
      </xdr:nvCxnSpPr>
      <xdr:spPr>
        <a:xfrm>
          <a:off x="4546600" y="1101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70502</xdr:rowOff>
    </xdr:from>
    <xdr:ext cx="405111" cy="259045"/>
    <xdr:sp macro="" textlink="">
      <xdr:nvSpPr>
        <xdr:cNvPr id="173" name="【橋りょう・トンネル】&#10;有形固定資産減価償却率最大値テキスト">
          <a:extLst>
            <a:ext uri="{FF2B5EF4-FFF2-40B4-BE49-F238E27FC236}">
              <a16:creationId xmlns:a16="http://schemas.microsoft.com/office/drawing/2014/main" id="{C81C693B-EE7E-458E-AC2F-5CCEDF82DBEA}"/>
            </a:ext>
          </a:extLst>
        </xdr:cNvPr>
        <xdr:cNvSpPr txBox="1"/>
      </xdr:nvSpPr>
      <xdr:spPr>
        <a:xfrm>
          <a:off x="4673600" y="932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123825</xdr:rowOff>
    </xdr:from>
    <xdr:to>
      <xdr:col>24</xdr:col>
      <xdr:colOff>152400</xdr:colOff>
      <xdr:row>55</xdr:row>
      <xdr:rowOff>123825</xdr:rowOff>
    </xdr:to>
    <xdr:cxnSp macro="">
      <xdr:nvCxnSpPr>
        <xdr:cNvPr id="174" name="直線コネクタ 173">
          <a:extLst>
            <a:ext uri="{FF2B5EF4-FFF2-40B4-BE49-F238E27FC236}">
              <a16:creationId xmlns:a16="http://schemas.microsoft.com/office/drawing/2014/main" id="{7B1C4F2D-E79E-4B01-814B-4E64135E9CB9}"/>
            </a:ext>
          </a:extLst>
        </xdr:cNvPr>
        <xdr:cNvCxnSpPr/>
      </xdr:nvCxnSpPr>
      <xdr:spPr>
        <a:xfrm>
          <a:off x="4546600" y="955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132097</xdr:rowOff>
    </xdr:from>
    <xdr:ext cx="405111" cy="259045"/>
    <xdr:sp macro="" textlink="">
      <xdr:nvSpPr>
        <xdr:cNvPr id="175" name="【橋りょう・トンネル】&#10;有形固定資産減価償却率平均値テキスト">
          <a:extLst>
            <a:ext uri="{FF2B5EF4-FFF2-40B4-BE49-F238E27FC236}">
              <a16:creationId xmlns:a16="http://schemas.microsoft.com/office/drawing/2014/main" id="{BCFE882D-3D4F-4FA2-8E42-AC47CF9BC1A3}"/>
            </a:ext>
          </a:extLst>
        </xdr:cNvPr>
        <xdr:cNvSpPr txBox="1"/>
      </xdr:nvSpPr>
      <xdr:spPr>
        <a:xfrm>
          <a:off x="4673600" y="1007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109220</xdr:rowOff>
    </xdr:from>
    <xdr:to>
      <xdr:col>24</xdr:col>
      <xdr:colOff>114300</xdr:colOff>
      <xdr:row>60</xdr:row>
      <xdr:rowOff>39370</xdr:rowOff>
    </xdr:to>
    <xdr:sp macro="" textlink="">
      <xdr:nvSpPr>
        <xdr:cNvPr id="176" name="フローチャート: 判断 175">
          <a:extLst>
            <a:ext uri="{FF2B5EF4-FFF2-40B4-BE49-F238E27FC236}">
              <a16:creationId xmlns:a16="http://schemas.microsoft.com/office/drawing/2014/main" id="{5041BF87-1FA9-4E8E-AD6E-23544E179B2A}"/>
            </a:ext>
          </a:extLst>
        </xdr:cNvPr>
        <xdr:cNvSpPr/>
      </xdr:nvSpPr>
      <xdr:spPr>
        <a:xfrm>
          <a:off x="45847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95885</xdr:rowOff>
    </xdr:from>
    <xdr:to>
      <xdr:col>20</xdr:col>
      <xdr:colOff>38100</xdr:colOff>
      <xdr:row>60</xdr:row>
      <xdr:rowOff>26035</xdr:rowOff>
    </xdr:to>
    <xdr:sp macro="" textlink="">
      <xdr:nvSpPr>
        <xdr:cNvPr id="177" name="フローチャート: 判断 176">
          <a:extLst>
            <a:ext uri="{FF2B5EF4-FFF2-40B4-BE49-F238E27FC236}">
              <a16:creationId xmlns:a16="http://schemas.microsoft.com/office/drawing/2014/main" id="{6CF05618-E510-4EDF-A3EC-EB0A7D4744C5}"/>
            </a:ext>
          </a:extLst>
        </xdr:cNvPr>
        <xdr:cNvSpPr/>
      </xdr:nvSpPr>
      <xdr:spPr>
        <a:xfrm>
          <a:off x="3746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74930</xdr:rowOff>
    </xdr:from>
    <xdr:to>
      <xdr:col>15</xdr:col>
      <xdr:colOff>101600</xdr:colOff>
      <xdr:row>60</xdr:row>
      <xdr:rowOff>5080</xdr:rowOff>
    </xdr:to>
    <xdr:sp macro="" textlink="">
      <xdr:nvSpPr>
        <xdr:cNvPr id="178" name="フローチャート: 判断 177">
          <a:extLst>
            <a:ext uri="{FF2B5EF4-FFF2-40B4-BE49-F238E27FC236}">
              <a16:creationId xmlns:a16="http://schemas.microsoft.com/office/drawing/2014/main" id="{D653ECEB-AC6E-4396-9769-175C0B0E8005}"/>
            </a:ext>
          </a:extLst>
        </xdr:cNvPr>
        <xdr:cNvSpPr/>
      </xdr:nvSpPr>
      <xdr:spPr>
        <a:xfrm>
          <a:off x="2857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69215</xdr:rowOff>
    </xdr:from>
    <xdr:to>
      <xdr:col>10</xdr:col>
      <xdr:colOff>165100</xdr:colOff>
      <xdr:row>59</xdr:row>
      <xdr:rowOff>170815</xdr:rowOff>
    </xdr:to>
    <xdr:sp macro="" textlink="">
      <xdr:nvSpPr>
        <xdr:cNvPr id="179" name="フローチャート: 判断 178">
          <a:extLst>
            <a:ext uri="{FF2B5EF4-FFF2-40B4-BE49-F238E27FC236}">
              <a16:creationId xmlns:a16="http://schemas.microsoft.com/office/drawing/2014/main" id="{CE7245F9-7FB1-4E64-BE09-027D478D1BA9}"/>
            </a:ext>
          </a:extLst>
        </xdr:cNvPr>
        <xdr:cNvSpPr/>
      </xdr:nvSpPr>
      <xdr:spPr>
        <a:xfrm>
          <a:off x="1968500" y="1018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46355</xdr:rowOff>
    </xdr:from>
    <xdr:to>
      <xdr:col>6</xdr:col>
      <xdr:colOff>38100</xdr:colOff>
      <xdr:row>59</xdr:row>
      <xdr:rowOff>147955</xdr:rowOff>
    </xdr:to>
    <xdr:sp macro="" textlink="">
      <xdr:nvSpPr>
        <xdr:cNvPr id="180" name="フローチャート: 判断 179">
          <a:extLst>
            <a:ext uri="{FF2B5EF4-FFF2-40B4-BE49-F238E27FC236}">
              <a16:creationId xmlns:a16="http://schemas.microsoft.com/office/drawing/2014/main" id="{EB61D150-C632-4F6D-B1C1-DB3C33CA9FAA}"/>
            </a:ext>
          </a:extLst>
        </xdr:cNvPr>
        <xdr:cNvSpPr/>
      </xdr:nvSpPr>
      <xdr:spPr>
        <a:xfrm>
          <a:off x="1079500" y="1016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58AA2789-DE8B-4C8F-90BC-F79715709FC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AD0CD3B1-4C07-4C4B-AC22-EC6516440B7E}"/>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A9598087-EB96-41ED-B639-3F774D50436C}"/>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624E615B-B6FB-4042-A758-7DE46BAD9074}"/>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C1EB7009-F72E-4024-8FFD-8B29C36791BD}"/>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132080</xdr:rowOff>
    </xdr:from>
    <xdr:to>
      <xdr:col>24</xdr:col>
      <xdr:colOff>114300</xdr:colOff>
      <xdr:row>60</xdr:row>
      <xdr:rowOff>62230</xdr:rowOff>
    </xdr:to>
    <xdr:sp macro="" textlink="">
      <xdr:nvSpPr>
        <xdr:cNvPr id="186" name="楕円 185">
          <a:extLst>
            <a:ext uri="{FF2B5EF4-FFF2-40B4-BE49-F238E27FC236}">
              <a16:creationId xmlns:a16="http://schemas.microsoft.com/office/drawing/2014/main" id="{C2CB33B0-EB32-4F59-B1B2-FD7B1BE773DB}"/>
            </a:ext>
          </a:extLst>
        </xdr:cNvPr>
        <xdr:cNvSpPr/>
      </xdr:nvSpPr>
      <xdr:spPr>
        <a:xfrm>
          <a:off x="45847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110507</xdr:rowOff>
    </xdr:from>
    <xdr:ext cx="405111" cy="259045"/>
    <xdr:sp macro="" textlink="">
      <xdr:nvSpPr>
        <xdr:cNvPr id="187" name="【橋りょう・トンネル】&#10;有形固定資産減価償却率該当値テキスト">
          <a:extLst>
            <a:ext uri="{FF2B5EF4-FFF2-40B4-BE49-F238E27FC236}">
              <a16:creationId xmlns:a16="http://schemas.microsoft.com/office/drawing/2014/main" id="{A70A01F9-41F1-4A2A-9198-3C4C4BFB90E0}"/>
            </a:ext>
          </a:extLst>
        </xdr:cNvPr>
        <xdr:cNvSpPr txBox="1"/>
      </xdr:nvSpPr>
      <xdr:spPr>
        <a:xfrm>
          <a:off x="4673600" y="1022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133985</xdr:rowOff>
    </xdr:from>
    <xdr:to>
      <xdr:col>20</xdr:col>
      <xdr:colOff>38100</xdr:colOff>
      <xdr:row>60</xdr:row>
      <xdr:rowOff>64135</xdr:rowOff>
    </xdr:to>
    <xdr:sp macro="" textlink="">
      <xdr:nvSpPr>
        <xdr:cNvPr id="188" name="楕円 187">
          <a:extLst>
            <a:ext uri="{FF2B5EF4-FFF2-40B4-BE49-F238E27FC236}">
              <a16:creationId xmlns:a16="http://schemas.microsoft.com/office/drawing/2014/main" id="{A0FFC917-12B2-4EDB-B0FD-DE95B54AE0D3}"/>
            </a:ext>
          </a:extLst>
        </xdr:cNvPr>
        <xdr:cNvSpPr/>
      </xdr:nvSpPr>
      <xdr:spPr>
        <a:xfrm>
          <a:off x="37465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11430</xdr:rowOff>
    </xdr:from>
    <xdr:to>
      <xdr:col>24</xdr:col>
      <xdr:colOff>63500</xdr:colOff>
      <xdr:row>60</xdr:row>
      <xdr:rowOff>13335</xdr:rowOff>
    </xdr:to>
    <xdr:cxnSp macro="">
      <xdr:nvCxnSpPr>
        <xdr:cNvPr id="189" name="直線コネクタ 188">
          <a:extLst>
            <a:ext uri="{FF2B5EF4-FFF2-40B4-BE49-F238E27FC236}">
              <a16:creationId xmlns:a16="http://schemas.microsoft.com/office/drawing/2014/main" id="{6618C1D2-9E55-4A3D-B3A6-7AAD0C903AC8}"/>
            </a:ext>
          </a:extLst>
        </xdr:cNvPr>
        <xdr:cNvCxnSpPr/>
      </xdr:nvCxnSpPr>
      <xdr:spPr>
        <a:xfrm flipV="1">
          <a:off x="3797300" y="1029843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105410</xdr:rowOff>
    </xdr:from>
    <xdr:to>
      <xdr:col>15</xdr:col>
      <xdr:colOff>101600</xdr:colOff>
      <xdr:row>60</xdr:row>
      <xdr:rowOff>35560</xdr:rowOff>
    </xdr:to>
    <xdr:sp macro="" textlink="">
      <xdr:nvSpPr>
        <xdr:cNvPr id="190" name="楕円 189">
          <a:extLst>
            <a:ext uri="{FF2B5EF4-FFF2-40B4-BE49-F238E27FC236}">
              <a16:creationId xmlns:a16="http://schemas.microsoft.com/office/drawing/2014/main" id="{AC661BCF-5A2E-44B9-8328-61B9B43B24FF}"/>
            </a:ext>
          </a:extLst>
        </xdr:cNvPr>
        <xdr:cNvSpPr/>
      </xdr:nvSpPr>
      <xdr:spPr>
        <a:xfrm>
          <a:off x="2857500" y="1022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156210</xdr:rowOff>
    </xdr:from>
    <xdr:to>
      <xdr:col>19</xdr:col>
      <xdr:colOff>177800</xdr:colOff>
      <xdr:row>60</xdr:row>
      <xdr:rowOff>13335</xdr:rowOff>
    </xdr:to>
    <xdr:cxnSp macro="">
      <xdr:nvCxnSpPr>
        <xdr:cNvPr id="191" name="直線コネクタ 190">
          <a:extLst>
            <a:ext uri="{FF2B5EF4-FFF2-40B4-BE49-F238E27FC236}">
              <a16:creationId xmlns:a16="http://schemas.microsoft.com/office/drawing/2014/main" id="{31CAB199-66EC-4F30-9399-BA0112B06D6E}"/>
            </a:ext>
          </a:extLst>
        </xdr:cNvPr>
        <xdr:cNvCxnSpPr/>
      </xdr:nvCxnSpPr>
      <xdr:spPr>
        <a:xfrm>
          <a:off x="2908300" y="1027176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76835</xdr:rowOff>
    </xdr:from>
    <xdr:to>
      <xdr:col>10</xdr:col>
      <xdr:colOff>165100</xdr:colOff>
      <xdr:row>60</xdr:row>
      <xdr:rowOff>6985</xdr:rowOff>
    </xdr:to>
    <xdr:sp macro="" textlink="">
      <xdr:nvSpPr>
        <xdr:cNvPr id="192" name="楕円 191">
          <a:extLst>
            <a:ext uri="{FF2B5EF4-FFF2-40B4-BE49-F238E27FC236}">
              <a16:creationId xmlns:a16="http://schemas.microsoft.com/office/drawing/2014/main" id="{6A6B4AA4-7217-4126-8999-B07D3F8C08A1}"/>
            </a:ext>
          </a:extLst>
        </xdr:cNvPr>
        <xdr:cNvSpPr/>
      </xdr:nvSpPr>
      <xdr:spPr>
        <a:xfrm>
          <a:off x="1968500" y="1019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127635</xdr:rowOff>
    </xdr:from>
    <xdr:to>
      <xdr:col>15</xdr:col>
      <xdr:colOff>50800</xdr:colOff>
      <xdr:row>59</xdr:row>
      <xdr:rowOff>156210</xdr:rowOff>
    </xdr:to>
    <xdr:cxnSp macro="">
      <xdr:nvCxnSpPr>
        <xdr:cNvPr id="193" name="直線コネクタ 192">
          <a:extLst>
            <a:ext uri="{FF2B5EF4-FFF2-40B4-BE49-F238E27FC236}">
              <a16:creationId xmlns:a16="http://schemas.microsoft.com/office/drawing/2014/main" id="{4BA8779D-C7A2-4DB9-B78C-FFBAF337BB7C}"/>
            </a:ext>
          </a:extLst>
        </xdr:cNvPr>
        <xdr:cNvCxnSpPr/>
      </xdr:nvCxnSpPr>
      <xdr:spPr>
        <a:xfrm>
          <a:off x="2019300" y="1024318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46355</xdr:rowOff>
    </xdr:from>
    <xdr:to>
      <xdr:col>6</xdr:col>
      <xdr:colOff>38100</xdr:colOff>
      <xdr:row>59</xdr:row>
      <xdr:rowOff>147955</xdr:rowOff>
    </xdr:to>
    <xdr:sp macro="" textlink="">
      <xdr:nvSpPr>
        <xdr:cNvPr id="194" name="楕円 193">
          <a:extLst>
            <a:ext uri="{FF2B5EF4-FFF2-40B4-BE49-F238E27FC236}">
              <a16:creationId xmlns:a16="http://schemas.microsoft.com/office/drawing/2014/main" id="{EFD71850-9F2D-42E9-9BCF-EAA8FE519BDB}"/>
            </a:ext>
          </a:extLst>
        </xdr:cNvPr>
        <xdr:cNvSpPr/>
      </xdr:nvSpPr>
      <xdr:spPr>
        <a:xfrm>
          <a:off x="1079500" y="1016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97155</xdr:rowOff>
    </xdr:from>
    <xdr:to>
      <xdr:col>10</xdr:col>
      <xdr:colOff>114300</xdr:colOff>
      <xdr:row>59</xdr:row>
      <xdr:rowOff>127635</xdr:rowOff>
    </xdr:to>
    <xdr:cxnSp macro="">
      <xdr:nvCxnSpPr>
        <xdr:cNvPr id="195" name="直線コネクタ 194">
          <a:extLst>
            <a:ext uri="{FF2B5EF4-FFF2-40B4-BE49-F238E27FC236}">
              <a16:creationId xmlns:a16="http://schemas.microsoft.com/office/drawing/2014/main" id="{6B82E16F-0471-4A62-8237-47E95DBE4617}"/>
            </a:ext>
          </a:extLst>
        </xdr:cNvPr>
        <xdr:cNvCxnSpPr/>
      </xdr:nvCxnSpPr>
      <xdr:spPr>
        <a:xfrm>
          <a:off x="1130300" y="1021270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42562</xdr:rowOff>
    </xdr:from>
    <xdr:ext cx="405111" cy="259045"/>
    <xdr:sp macro="" textlink="">
      <xdr:nvSpPr>
        <xdr:cNvPr id="196" name="n_1aveValue【橋りょう・トンネル】&#10;有形固定資産減価償却率">
          <a:extLst>
            <a:ext uri="{FF2B5EF4-FFF2-40B4-BE49-F238E27FC236}">
              <a16:creationId xmlns:a16="http://schemas.microsoft.com/office/drawing/2014/main" id="{2D6477A3-8CCC-4FE5-80C6-B2E36EA6ACD2}"/>
            </a:ext>
          </a:extLst>
        </xdr:cNvPr>
        <xdr:cNvSpPr txBox="1"/>
      </xdr:nvSpPr>
      <xdr:spPr>
        <a:xfrm>
          <a:off x="358204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21607</xdr:rowOff>
    </xdr:from>
    <xdr:ext cx="405111" cy="259045"/>
    <xdr:sp macro="" textlink="">
      <xdr:nvSpPr>
        <xdr:cNvPr id="197" name="n_2aveValue【橋りょう・トンネル】&#10;有形固定資産減価償却率">
          <a:extLst>
            <a:ext uri="{FF2B5EF4-FFF2-40B4-BE49-F238E27FC236}">
              <a16:creationId xmlns:a16="http://schemas.microsoft.com/office/drawing/2014/main" id="{7A1DE07D-6181-4F6C-A8AF-7A751AB1A396}"/>
            </a:ext>
          </a:extLst>
        </xdr:cNvPr>
        <xdr:cNvSpPr txBox="1"/>
      </xdr:nvSpPr>
      <xdr:spPr>
        <a:xfrm>
          <a:off x="2705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15892</xdr:rowOff>
    </xdr:from>
    <xdr:ext cx="405111" cy="259045"/>
    <xdr:sp macro="" textlink="">
      <xdr:nvSpPr>
        <xdr:cNvPr id="198" name="n_3aveValue【橋りょう・トンネル】&#10;有形固定資産減価償却率">
          <a:extLst>
            <a:ext uri="{FF2B5EF4-FFF2-40B4-BE49-F238E27FC236}">
              <a16:creationId xmlns:a16="http://schemas.microsoft.com/office/drawing/2014/main" id="{C290E03F-07CD-4F91-B70A-8350624F5E12}"/>
            </a:ext>
          </a:extLst>
        </xdr:cNvPr>
        <xdr:cNvSpPr txBox="1"/>
      </xdr:nvSpPr>
      <xdr:spPr>
        <a:xfrm>
          <a:off x="1816744" y="995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139082</xdr:rowOff>
    </xdr:from>
    <xdr:ext cx="405111" cy="259045"/>
    <xdr:sp macro="" textlink="">
      <xdr:nvSpPr>
        <xdr:cNvPr id="199" name="n_4aveValue【橋りょう・トンネル】&#10;有形固定資産減価償却率">
          <a:extLst>
            <a:ext uri="{FF2B5EF4-FFF2-40B4-BE49-F238E27FC236}">
              <a16:creationId xmlns:a16="http://schemas.microsoft.com/office/drawing/2014/main" id="{8CB88649-D640-47F4-83B0-9423E3D91F45}"/>
            </a:ext>
          </a:extLst>
        </xdr:cNvPr>
        <xdr:cNvSpPr txBox="1"/>
      </xdr:nvSpPr>
      <xdr:spPr>
        <a:xfrm>
          <a:off x="927744" y="1025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55262</xdr:rowOff>
    </xdr:from>
    <xdr:ext cx="405111" cy="259045"/>
    <xdr:sp macro="" textlink="">
      <xdr:nvSpPr>
        <xdr:cNvPr id="200" name="n_1mainValue【橋りょう・トンネル】&#10;有形固定資産減価償却率">
          <a:extLst>
            <a:ext uri="{FF2B5EF4-FFF2-40B4-BE49-F238E27FC236}">
              <a16:creationId xmlns:a16="http://schemas.microsoft.com/office/drawing/2014/main" id="{DC49B1BD-7377-4456-847A-3FE9221F805B}"/>
            </a:ext>
          </a:extLst>
        </xdr:cNvPr>
        <xdr:cNvSpPr txBox="1"/>
      </xdr:nvSpPr>
      <xdr:spPr>
        <a:xfrm>
          <a:off x="3582044" y="1034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26687</xdr:rowOff>
    </xdr:from>
    <xdr:ext cx="405111" cy="259045"/>
    <xdr:sp macro="" textlink="">
      <xdr:nvSpPr>
        <xdr:cNvPr id="201" name="n_2mainValue【橋りょう・トンネル】&#10;有形固定資産減価償却率">
          <a:extLst>
            <a:ext uri="{FF2B5EF4-FFF2-40B4-BE49-F238E27FC236}">
              <a16:creationId xmlns:a16="http://schemas.microsoft.com/office/drawing/2014/main" id="{F501B1BE-0ED9-4AB8-8DE7-27FA560B0426}"/>
            </a:ext>
          </a:extLst>
        </xdr:cNvPr>
        <xdr:cNvSpPr txBox="1"/>
      </xdr:nvSpPr>
      <xdr:spPr>
        <a:xfrm>
          <a:off x="2705744"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169562</xdr:rowOff>
    </xdr:from>
    <xdr:ext cx="405111" cy="259045"/>
    <xdr:sp macro="" textlink="">
      <xdr:nvSpPr>
        <xdr:cNvPr id="202" name="n_3mainValue【橋りょう・トンネル】&#10;有形固定資産減価償却率">
          <a:extLst>
            <a:ext uri="{FF2B5EF4-FFF2-40B4-BE49-F238E27FC236}">
              <a16:creationId xmlns:a16="http://schemas.microsoft.com/office/drawing/2014/main" id="{86A75C05-1A7D-401A-831E-56975E3F7224}"/>
            </a:ext>
          </a:extLst>
        </xdr:cNvPr>
        <xdr:cNvSpPr txBox="1"/>
      </xdr:nvSpPr>
      <xdr:spPr>
        <a:xfrm>
          <a:off x="1816744" y="1028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164482</xdr:rowOff>
    </xdr:from>
    <xdr:ext cx="405111" cy="259045"/>
    <xdr:sp macro="" textlink="">
      <xdr:nvSpPr>
        <xdr:cNvPr id="203" name="n_4mainValue【橋りょう・トンネル】&#10;有形固定資産減価償却率">
          <a:extLst>
            <a:ext uri="{FF2B5EF4-FFF2-40B4-BE49-F238E27FC236}">
              <a16:creationId xmlns:a16="http://schemas.microsoft.com/office/drawing/2014/main" id="{B3F41AE3-38CA-4026-AC39-DE7A9676FBC4}"/>
            </a:ext>
          </a:extLst>
        </xdr:cNvPr>
        <xdr:cNvSpPr txBox="1"/>
      </xdr:nvSpPr>
      <xdr:spPr>
        <a:xfrm>
          <a:off x="927744" y="993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56988028-C359-4BED-B12B-50F9B1E03C87}"/>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05EDB69B-2FFA-4075-8DB8-72B08E048323}"/>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192CA7D1-6679-4359-8F92-58B142A86182}"/>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F4C4BFC9-4E47-41DF-9954-AA576473AE3A}"/>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BFCC8852-3DCB-47D2-AF71-39611D89573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487A4B6C-888A-42ED-86D7-2D092BA2277E}"/>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60670D17-D4DE-4BCB-AE75-0BDFF9EAC798}"/>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0D937065-0623-4182-9132-D064E1E26D46}"/>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7868470A-5EE2-48E5-98D8-1127B278D9B2}"/>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E61B4855-5039-490C-BD5A-CF456AB7454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a:extLst>
            <a:ext uri="{FF2B5EF4-FFF2-40B4-BE49-F238E27FC236}">
              <a16:creationId xmlns:a16="http://schemas.microsoft.com/office/drawing/2014/main" id="{E2210745-E9F9-4A1B-9A7C-5826380B6B4A}"/>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5" name="テキスト ボックス 214">
          <a:extLst>
            <a:ext uri="{FF2B5EF4-FFF2-40B4-BE49-F238E27FC236}">
              <a16:creationId xmlns:a16="http://schemas.microsoft.com/office/drawing/2014/main" id="{7115590C-8061-49E1-9796-7F5ABB85BD16}"/>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a:extLst>
            <a:ext uri="{FF2B5EF4-FFF2-40B4-BE49-F238E27FC236}">
              <a16:creationId xmlns:a16="http://schemas.microsoft.com/office/drawing/2014/main" id="{E1997655-4E34-4010-8041-236D3BC3CA71}"/>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17" name="テキスト ボックス 216">
          <a:extLst>
            <a:ext uri="{FF2B5EF4-FFF2-40B4-BE49-F238E27FC236}">
              <a16:creationId xmlns:a16="http://schemas.microsoft.com/office/drawing/2014/main" id="{A7C28EF8-4BC3-4153-80B4-4EEECC612BEB}"/>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a:extLst>
            <a:ext uri="{FF2B5EF4-FFF2-40B4-BE49-F238E27FC236}">
              <a16:creationId xmlns:a16="http://schemas.microsoft.com/office/drawing/2014/main" id="{E2D52538-42A1-4494-8C6C-509C34AAA25D}"/>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19" name="テキスト ボックス 218">
          <a:extLst>
            <a:ext uri="{FF2B5EF4-FFF2-40B4-BE49-F238E27FC236}">
              <a16:creationId xmlns:a16="http://schemas.microsoft.com/office/drawing/2014/main" id="{10AA0A89-D6DE-4422-A542-6F895EFF29FF}"/>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a:extLst>
            <a:ext uri="{FF2B5EF4-FFF2-40B4-BE49-F238E27FC236}">
              <a16:creationId xmlns:a16="http://schemas.microsoft.com/office/drawing/2014/main" id="{C9B08B7D-61F3-46F6-B09D-8059ECD97EE3}"/>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1" name="テキスト ボックス 220">
          <a:extLst>
            <a:ext uri="{FF2B5EF4-FFF2-40B4-BE49-F238E27FC236}">
              <a16:creationId xmlns:a16="http://schemas.microsoft.com/office/drawing/2014/main" id="{A0BCC3F7-5F05-40E3-ABEE-A41E17161FA2}"/>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6088CC2D-1311-4CD6-A477-825B2AEED67B}"/>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3" name="テキスト ボックス 222">
          <a:extLst>
            <a:ext uri="{FF2B5EF4-FFF2-40B4-BE49-F238E27FC236}">
              <a16:creationId xmlns:a16="http://schemas.microsoft.com/office/drawing/2014/main" id="{1B9026FE-C78E-4E4B-A4D8-6832B54A895D}"/>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a:extLst>
            <a:ext uri="{FF2B5EF4-FFF2-40B4-BE49-F238E27FC236}">
              <a16:creationId xmlns:a16="http://schemas.microsoft.com/office/drawing/2014/main" id="{D017D85C-B941-45C4-99DA-448F5A04875B}"/>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44565</xdr:rowOff>
    </xdr:from>
    <xdr:to>
      <xdr:col>54</xdr:col>
      <xdr:colOff>189865</xdr:colOff>
      <xdr:row>63</xdr:row>
      <xdr:rowOff>170780</xdr:rowOff>
    </xdr:to>
    <xdr:cxnSp macro="">
      <xdr:nvCxnSpPr>
        <xdr:cNvPr id="225" name="直線コネクタ 224">
          <a:extLst>
            <a:ext uri="{FF2B5EF4-FFF2-40B4-BE49-F238E27FC236}">
              <a16:creationId xmlns:a16="http://schemas.microsoft.com/office/drawing/2014/main" id="{D8759965-027E-4FBC-885D-859E47E4C4FF}"/>
            </a:ext>
          </a:extLst>
        </xdr:cNvPr>
        <xdr:cNvCxnSpPr/>
      </xdr:nvCxnSpPr>
      <xdr:spPr>
        <a:xfrm flipV="1">
          <a:off x="10476865" y="9817215"/>
          <a:ext cx="0" cy="1154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3157</xdr:rowOff>
    </xdr:from>
    <xdr:ext cx="469744" cy="259045"/>
    <xdr:sp macro="" textlink="">
      <xdr:nvSpPr>
        <xdr:cNvPr id="226" name="【橋りょう・トンネル】&#10;一人当たり有形固定資産（償却資産）額最小値テキスト">
          <a:extLst>
            <a:ext uri="{FF2B5EF4-FFF2-40B4-BE49-F238E27FC236}">
              <a16:creationId xmlns:a16="http://schemas.microsoft.com/office/drawing/2014/main" id="{F62CB7D3-04BF-4D14-B2B5-70A4FE95E5A7}"/>
            </a:ext>
          </a:extLst>
        </xdr:cNvPr>
        <xdr:cNvSpPr txBox="1"/>
      </xdr:nvSpPr>
      <xdr:spPr>
        <a:xfrm>
          <a:off x="10515600" y="10975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170780</xdr:rowOff>
    </xdr:from>
    <xdr:to>
      <xdr:col>55</xdr:col>
      <xdr:colOff>88900</xdr:colOff>
      <xdr:row>63</xdr:row>
      <xdr:rowOff>170780</xdr:rowOff>
    </xdr:to>
    <xdr:cxnSp macro="">
      <xdr:nvCxnSpPr>
        <xdr:cNvPr id="227" name="直線コネクタ 226">
          <a:extLst>
            <a:ext uri="{FF2B5EF4-FFF2-40B4-BE49-F238E27FC236}">
              <a16:creationId xmlns:a16="http://schemas.microsoft.com/office/drawing/2014/main" id="{182B5EE0-EA1F-4A28-8055-9AC77DBF5D13}"/>
            </a:ext>
          </a:extLst>
        </xdr:cNvPr>
        <xdr:cNvCxnSpPr/>
      </xdr:nvCxnSpPr>
      <xdr:spPr>
        <a:xfrm>
          <a:off x="10388600" y="1097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162692</xdr:rowOff>
    </xdr:from>
    <xdr:ext cx="690189" cy="259045"/>
    <xdr:sp macro="" textlink="">
      <xdr:nvSpPr>
        <xdr:cNvPr id="228" name="【橋りょう・トンネル】&#10;一人当たり有形固定資産（償却資産）額最大値テキスト">
          <a:extLst>
            <a:ext uri="{FF2B5EF4-FFF2-40B4-BE49-F238E27FC236}">
              <a16:creationId xmlns:a16="http://schemas.microsoft.com/office/drawing/2014/main" id="{45D4053A-A153-4D96-991D-85B096356E46}"/>
            </a:ext>
          </a:extLst>
        </xdr:cNvPr>
        <xdr:cNvSpPr txBox="1"/>
      </xdr:nvSpPr>
      <xdr:spPr>
        <a:xfrm>
          <a:off x="10515600" y="95924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5,055,049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44565</xdr:rowOff>
    </xdr:from>
    <xdr:to>
      <xdr:col>55</xdr:col>
      <xdr:colOff>88900</xdr:colOff>
      <xdr:row>57</xdr:row>
      <xdr:rowOff>44565</xdr:rowOff>
    </xdr:to>
    <xdr:cxnSp macro="">
      <xdr:nvCxnSpPr>
        <xdr:cNvPr id="229" name="直線コネクタ 228">
          <a:extLst>
            <a:ext uri="{FF2B5EF4-FFF2-40B4-BE49-F238E27FC236}">
              <a16:creationId xmlns:a16="http://schemas.microsoft.com/office/drawing/2014/main" id="{45CBE09D-01A6-4846-A758-838FDF331D10}"/>
            </a:ext>
          </a:extLst>
        </xdr:cNvPr>
        <xdr:cNvCxnSpPr/>
      </xdr:nvCxnSpPr>
      <xdr:spPr>
        <a:xfrm>
          <a:off x="10388600" y="9817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30611</xdr:rowOff>
    </xdr:from>
    <xdr:ext cx="599010" cy="259045"/>
    <xdr:sp macro="" textlink="">
      <xdr:nvSpPr>
        <xdr:cNvPr id="230" name="【橋りょう・トンネル】&#10;一人当たり有形固定資産（償却資産）額平均値テキスト">
          <a:extLst>
            <a:ext uri="{FF2B5EF4-FFF2-40B4-BE49-F238E27FC236}">
              <a16:creationId xmlns:a16="http://schemas.microsoft.com/office/drawing/2014/main" id="{1BB10DC1-FD86-4356-8C78-64E88746F1D2}"/>
            </a:ext>
          </a:extLst>
        </xdr:cNvPr>
        <xdr:cNvSpPr txBox="1"/>
      </xdr:nvSpPr>
      <xdr:spPr>
        <a:xfrm>
          <a:off x="10515600" y="106605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7734</xdr:rowOff>
    </xdr:from>
    <xdr:to>
      <xdr:col>55</xdr:col>
      <xdr:colOff>50800</xdr:colOff>
      <xdr:row>63</xdr:row>
      <xdr:rowOff>109334</xdr:rowOff>
    </xdr:to>
    <xdr:sp macro="" textlink="">
      <xdr:nvSpPr>
        <xdr:cNvPr id="231" name="フローチャート: 判断 230">
          <a:extLst>
            <a:ext uri="{FF2B5EF4-FFF2-40B4-BE49-F238E27FC236}">
              <a16:creationId xmlns:a16="http://schemas.microsoft.com/office/drawing/2014/main" id="{9C1A2B21-E319-4141-BB65-09C0CDA3AC73}"/>
            </a:ext>
          </a:extLst>
        </xdr:cNvPr>
        <xdr:cNvSpPr/>
      </xdr:nvSpPr>
      <xdr:spPr>
        <a:xfrm>
          <a:off x="10426700" y="1080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2306</xdr:rowOff>
    </xdr:from>
    <xdr:to>
      <xdr:col>50</xdr:col>
      <xdr:colOff>165100</xdr:colOff>
      <xdr:row>63</xdr:row>
      <xdr:rowOff>103906</xdr:rowOff>
    </xdr:to>
    <xdr:sp macro="" textlink="">
      <xdr:nvSpPr>
        <xdr:cNvPr id="232" name="フローチャート: 判断 231">
          <a:extLst>
            <a:ext uri="{FF2B5EF4-FFF2-40B4-BE49-F238E27FC236}">
              <a16:creationId xmlns:a16="http://schemas.microsoft.com/office/drawing/2014/main" id="{84A2A8F1-9D20-49B5-9B32-DDEA7BA5CCB6}"/>
            </a:ext>
          </a:extLst>
        </xdr:cNvPr>
        <xdr:cNvSpPr/>
      </xdr:nvSpPr>
      <xdr:spPr>
        <a:xfrm>
          <a:off x="9588500" y="10803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25220</xdr:rowOff>
    </xdr:from>
    <xdr:to>
      <xdr:col>46</xdr:col>
      <xdr:colOff>38100</xdr:colOff>
      <xdr:row>63</xdr:row>
      <xdr:rowOff>126820</xdr:rowOff>
    </xdr:to>
    <xdr:sp macro="" textlink="">
      <xdr:nvSpPr>
        <xdr:cNvPr id="233" name="フローチャート: 判断 232">
          <a:extLst>
            <a:ext uri="{FF2B5EF4-FFF2-40B4-BE49-F238E27FC236}">
              <a16:creationId xmlns:a16="http://schemas.microsoft.com/office/drawing/2014/main" id="{69F688CC-557D-4283-A67C-AC4F93359474}"/>
            </a:ext>
          </a:extLst>
        </xdr:cNvPr>
        <xdr:cNvSpPr/>
      </xdr:nvSpPr>
      <xdr:spPr>
        <a:xfrm>
          <a:off x="8699500" y="10826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28459</xdr:rowOff>
    </xdr:from>
    <xdr:to>
      <xdr:col>41</xdr:col>
      <xdr:colOff>101600</xdr:colOff>
      <xdr:row>63</xdr:row>
      <xdr:rowOff>130059</xdr:rowOff>
    </xdr:to>
    <xdr:sp macro="" textlink="">
      <xdr:nvSpPr>
        <xdr:cNvPr id="234" name="フローチャート: 判断 233">
          <a:extLst>
            <a:ext uri="{FF2B5EF4-FFF2-40B4-BE49-F238E27FC236}">
              <a16:creationId xmlns:a16="http://schemas.microsoft.com/office/drawing/2014/main" id="{039145F5-62CC-4238-96B5-D952B9E94C1D}"/>
            </a:ext>
          </a:extLst>
        </xdr:cNvPr>
        <xdr:cNvSpPr/>
      </xdr:nvSpPr>
      <xdr:spPr>
        <a:xfrm>
          <a:off x="7810500" y="1082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24860</xdr:rowOff>
    </xdr:from>
    <xdr:to>
      <xdr:col>36</xdr:col>
      <xdr:colOff>165100</xdr:colOff>
      <xdr:row>63</xdr:row>
      <xdr:rowOff>126460</xdr:rowOff>
    </xdr:to>
    <xdr:sp macro="" textlink="">
      <xdr:nvSpPr>
        <xdr:cNvPr id="235" name="フローチャート: 判断 234">
          <a:extLst>
            <a:ext uri="{FF2B5EF4-FFF2-40B4-BE49-F238E27FC236}">
              <a16:creationId xmlns:a16="http://schemas.microsoft.com/office/drawing/2014/main" id="{9AFFFF88-778C-4D2F-8FFA-8901CCE29998}"/>
            </a:ext>
          </a:extLst>
        </xdr:cNvPr>
        <xdr:cNvSpPr/>
      </xdr:nvSpPr>
      <xdr:spPr>
        <a:xfrm>
          <a:off x="6921500" y="1082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29FE020A-08DB-441C-BBF8-EAF1C9963346}"/>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2409105-A06D-4671-A72A-2BF688CD08D9}"/>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96FB695B-10D5-4AC5-9539-764F2D924BB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D3C80026-4F7F-4931-B618-5842C5006B97}"/>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9DFCD5DE-9F0F-4D53-822A-9A211814716E}"/>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117673</xdr:rowOff>
    </xdr:from>
    <xdr:to>
      <xdr:col>55</xdr:col>
      <xdr:colOff>50800</xdr:colOff>
      <xdr:row>64</xdr:row>
      <xdr:rowOff>47823</xdr:rowOff>
    </xdr:to>
    <xdr:sp macro="" textlink="">
      <xdr:nvSpPr>
        <xdr:cNvPr id="241" name="楕円 240">
          <a:extLst>
            <a:ext uri="{FF2B5EF4-FFF2-40B4-BE49-F238E27FC236}">
              <a16:creationId xmlns:a16="http://schemas.microsoft.com/office/drawing/2014/main" id="{8EDE2BDA-4FD1-4C88-BEA0-A2BAA4F96564}"/>
            </a:ext>
          </a:extLst>
        </xdr:cNvPr>
        <xdr:cNvSpPr/>
      </xdr:nvSpPr>
      <xdr:spPr>
        <a:xfrm>
          <a:off x="10426700" y="10919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32600</xdr:rowOff>
    </xdr:from>
    <xdr:ext cx="534377" cy="259045"/>
    <xdr:sp macro="" textlink="">
      <xdr:nvSpPr>
        <xdr:cNvPr id="242" name="【橋りょう・トンネル】&#10;一人当たり有形固定資産（償却資産）額該当値テキスト">
          <a:extLst>
            <a:ext uri="{FF2B5EF4-FFF2-40B4-BE49-F238E27FC236}">
              <a16:creationId xmlns:a16="http://schemas.microsoft.com/office/drawing/2014/main" id="{B12D7B04-99F6-4AF4-91CD-8DB3F00AC613}"/>
            </a:ext>
          </a:extLst>
        </xdr:cNvPr>
        <xdr:cNvSpPr txBox="1"/>
      </xdr:nvSpPr>
      <xdr:spPr>
        <a:xfrm>
          <a:off x="10515600" y="10833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117808</xdr:rowOff>
    </xdr:from>
    <xdr:to>
      <xdr:col>50</xdr:col>
      <xdr:colOff>165100</xdr:colOff>
      <xdr:row>64</xdr:row>
      <xdr:rowOff>47958</xdr:rowOff>
    </xdr:to>
    <xdr:sp macro="" textlink="">
      <xdr:nvSpPr>
        <xdr:cNvPr id="243" name="楕円 242">
          <a:extLst>
            <a:ext uri="{FF2B5EF4-FFF2-40B4-BE49-F238E27FC236}">
              <a16:creationId xmlns:a16="http://schemas.microsoft.com/office/drawing/2014/main" id="{3AB9EA90-8A9C-4D71-85E0-BF469B022E5E}"/>
            </a:ext>
          </a:extLst>
        </xdr:cNvPr>
        <xdr:cNvSpPr/>
      </xdr:nvSpPr>
      <xdr:spPr>
        <a:xfrm>
          <a:off x="9588500" y="10919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168473</xdr:rowOff>
    </xdr:from>
    <xdr:to>
      <xdr:col>55</xdr:col>
      <xdr:colOff>0</xdr:colOff>
      <xdr:row>63</xdr:row>
      <xdr:rowOff>168608</xdr:rowOff>
    </xdr:to>
    <xdr:cxnSp macro="">
      <xdr:nvCxnSpPr>
        <xdr:cNvPr id="244" name="直線コネクタ 243">
          <a:extLst>
            <a:ext uri="{FF2B5EF4-FFF2-40B4-BE49-F238E27FC236}">
              <a16:creationId xmlns:a16="http://schemas.microsoft.com/office/drawing/2014/main" id="{91404CB9-BCFF-445C-8ABF-3E304D302A99}"/>
            </a:ext>
          </a:extLst>
        </xdr:cNvPr>
        <xdr:cNvCxnSpPr/>
      </xdr:nvCxnSpPr>
      <xdr:spPr>
        <a:xfrm flipV="1">
          <a:off x="9639300" y="10969823"/>
          <a:ext cx="838200" cy="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117843</xdr:rowOff>
    </xdr:from>
    <xdr:to>
      <xdr:col>46</xdr:col>
      <xdr:colOff>38100</xdr:colOff>
      <xdr:row>64</xdr:row>
      <xdr:rowOff>47993</xdr:rowOff>
    </xdr:to>
    <xdr:sp macro="" textlink="">
      <xdr:nvSpPr>
        <xdr:cNvPr id="245" name="楕円 244">
          <a:extLst>
            <a:ext uri="{FF2B5EF4-FFF2-40B4-BE49-F238E27FC236}">
              <a16:creationId xmlns:a16="http://schemas.microsoft.com/office/drawing/2014/main" id="{792CCD60-70FC-4BD4-B27A-546840AFA6D5}"/>
            </a:ext>
          </a:extLst>
        </xdr:cNvPr>
        <xdr:cNvSpPr/>
      </xdr:nvSpPr>
      <xdr:spPr>
        <a:xfrm>
          <a:off x="8699500" y="1091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168608</xdr:rowOff>
    </xdr:from>
    <xdr:to>
      <xdr:col>50</xdr:col>
      <xdr:colOff>114300</xdr:colOff>
      <xdr:row>63</xdr:row>
      <xdr:rowOff>168643</xdr:rowOff>
    </xdr:to>
    <xdr:cxnSp macro="">
      <xdr:nvCxnSpPr>
        <xdr:cNvPr id="246" name="直線コネクタ 245">
          <a:extLst>
            <a:ext uri="{FF2B5EF4-FFF2-40B4-BE49-F238E27FC236}">
              <a16:creationId xmlns:a16="http://schemas.microsoft.com/office/drawing/2014/main" id="{606D9A7A-E7A6-41B7-B801-790BDDCC003C}"/>
            </a:ext>
          </a:extLst>
        </xdr:cNvPr>
        <xdr:cNvCxnSpPr/>
      </xdr:nvCxnSpPr>
      <xdr:spPr>
        <a:xfrm flipV="1">
          <a:off x="8750300" y="10969958"/>
          <a:ext cx="889000" cy="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117889</xdr:rowOff>
    </xdr:from>
    <xdr:to>
      <xdr:col>41</xdr:col>
      <xdr:colOff>101600</xdr:colOff>
      <xdr:row>64</xdr:row>
      <xdr:rowOff>48039</xdr:rowOff>
    </xdr:to>
    <xdr:sp macro="" textlink="">
      <xdr:nvSpPr>
        <xdr:cNvPr id="247" name="楕円 246">
          <a:extLst>
            <a:ext uri="{FF2B5EF4-FFF2-40B4-BE49-F238E27FC236}">
              <a16:creationId xmlns:a16="http://schemas.microsoft.com/office/drawing/2014/main" id="{EA058B0A-5055-4282-B574-916B9A5907B3}"/>
            </a:ext>
          </a:extLst>
        </xdr:cNvPr>
        <xdr:cNvSpPr/>
      </xdr:nvSpPr>
      <xdr:spPr>
        <a:xfrm>
          <a:off x="7810500" y="10919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168643</xdr:rowOff>
    </xdr:from>
    <xdr:to>
      <xdr:col>45</xdr:col>
      <xdr:colOff>177800</xdr:colOff>
      <xdr:row>63</xdr:row>
      <xdr:rowOff>168689</xdr:rowOff>
    </xdr:to>
    <xdr:cxnSp macro="">
      <xdr:nvCxnSpPr>
        <xdr:cNvPr id="248" name="直線コネクタ 247">
          <a:extLst>
            <a:ext uri="{FF2B5EF4-FFF2-40B4-BE49-F238E27FC236}">
              <a16:creationId xmlns:a16="http://schemas.microsoft.com/office/drawing/2014/main" id="{52BA04E8-045C-4903-9CC2-ADF0DC784771}"/>
            </a:ext>
          </a:extLst>
        </xdr:cNvPr>
        <xdr:cNvCxnSpPr/>
      </xdr:nvCxnSpPr>
      <xdr:spPr>
        <a:xfrm flipV="1">
          <a:off x="7861300" y="10969993"/>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117925</xdr:rowOff>
    </xdr:from>
    <xdr:to>
      <xdr:col>36</xdr:col>
      <xdr:colOff>165100</xdr:colOff>
      <xdr:row>64</xdr:row>
      <xdr:rowOff>48075</xdr:rowOff>
    </xdr:to>
    <xdr:sp macro="" textlink="">
      <xdr:nvSpPr>
        <xdr:cNvPr id="249" name="楕円 248">
          <a:extLst>
            <a:ext uri="{FF2B5EF4-FFF2-40B4-BE49-F238E27FC236}">
              <a16:creationId xmlns:a16="http://schemas.microsoft.com/office/drawing/2014/main" id="{277BA60F-2F52-4157-829B-AA45922FD7F2}"/>
            </a:ext>
          </a:extLst>
        </xdr:cNvPr>
        <xdr:cNvSpPr/>
      </xdr:nvSpPr>
      <xdr:spPr>
        <a:xfrm>
          <a:off x="6921500" y="1091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168689</xdr:rowOff>
    </xdr:from>
    <xdr:to>
      <xdr:col>41</xdr:col>
      <xdr:colOff>50800</xdr:colOff>
      <xdr:row>63</xdr:row>
      <xdr:rowOff>168725</xdr:rowOff>
    </xdr:to>
    <xdr:cxnSp macro="">
      <xdr:nvCxnSpPr>
        <xdr:cNvPr id="250" name="直線コネクタ 249">
          <a:extLst>
            <a:ext uri="{FF2B5EF4-FFF2-40B4-BE49-F238E27FC236}">
              <a16:creationId xmlns:a16="http://schemas.microsoft.com/office/drawing/2014/main" id="{32A3962D-C724-4F56-A97C-82F8A07B5CDD}"/>
            </a:ext>
          </a:extLst>
        </xdr:cNvPr>
        <xdr:cNvCxnSpPr/>
      </xdr:nvCxnSpPr>
      <xdr:spPr>
        <a:xfrm flipV="1">
          <a:off x="6972300" y="10970039"/>
          <a:ext cx="889000" cy="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120433</xdr:rowOff>
    </xdr:from>
    <xdr:ext cx="599010" cy="259045"/>
    <xdr:sp macro="" textlink="">
      <xdr:nvSpPr>
        <xdr:cNvPr id="251" name="n_1aveValue【橋りょう・トンネル】&#10;一人当たり有形固定資産（償却資産）額">
          <a:extLst>
            <a:ext uri="{FF2B5EF4-FFF2-40B4-BE49-F238E27FC236}">
              <a16:creationId xmlns:a16="http://schemas.microsoft.com/office/drawing/2014/main" id="{35E79AD2-9246-4A91-A207-09D15D869362}"/>
            </a:ext>
          </a:extLst>
        </xdr:cNvPr>
        <xdr:cNvSpPr txBox="1"/>
      </xdr:nvSpPr>
      <xdr:spPr>
        <a:xfrm>
          <a:off x="9327095" y="10578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143347</xdr:rowOff>
    </xdr:from>
    <xdr:ext cx="599010" cy="259045"/>
    <xdr:sp macro="" textlink="">
      <xdr:nvSpPr>
        <xdr:cNvPr id="252" name="n_2aveValue【橋りょう・トンネル】&#10;一人当たり有形固定資産（償却資産）額">
          <a:extLst>
            <a:ext uri="{FF2B5EF4-FFF2-40B4-BE49-F238E27FC236}">
              <a16:creationId xmlns:a16="http://schemas.microsoft.com/office/drawing/2014/main" id="{49B5D2B4-2456-4D18-958F-052FF537A902}"/>
            </a:ext>
          </a:extLst>
        </xdr:cNvPr>
        <xdr:cNvSpPr txBox="1"/>
      </xdr:nvSpPr>
      <xdr:spPr>
        <a:xfrm>
          <a:off x="8450795" y="10601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146586</xdr:rowOff>
    </xdr:from>
    <xdr:ext cx="599010" cy="259045"/>
    <xdr:sp macro="" textlink="">
      <xdr:nvSpPr>
        <xdr:cNvPr id="253" name="n_3aveValue【橋りょう・トンネル】&#10;一人当たり有形固定資産（償却資産）額">
          <a:extLst>
            <a:ext uri="{FF2B5EF4-FFF2-40B4-BE49-F238E27FC236}">
              <a16:creationId xmlns:a16="http://schemas.microsoft.com/office/drawing/2014/main" id="{EE56F010-1EF9-425B-B42A-05EEE1DD9DC4}"/>
            </a:ext>
          </a:extLst>
        </xdr:cNvPr>
        <xdr:cNvSpPr txBox="1"/>
      </xdr:nvSpPr>
      <xdr:spPr>
        <a:xfrm>
          <a:off x="7561795" y="10605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142987</xdr:rowOff>
    </xdr:from>
    <xdr:ext cx="599010" cy="259045"/>
    <xdr:sp macro="" textlink="">
      <xdr:nvSpPr>
        <xdr:cNvPr id="254" name="n_4aveValue【橋りょう・トンネル】&#10;一人当たり有形固定資産（償却資産）額">
          <a:extLst>
            <a:ext uri="{FF2B5EF4-FFF2-40B4-BE49-F238E27FC236}">
              <a16:creationId xmlns:a16="http://schemas.microsoft.com/office/drawing/2014/main" id="{900CFE25-456D-4822-AB66-A044BDCA7B61}"/>
            </a:ext>
          </a:extLst>
        </xdr:cNvPr>
        <xdr:cNvSpPr txBox="1"/>
      </xdr:nvSpPr>
      <xdr:spPr>
        <a:xfrm>
          <a:off x="6672795" y="10601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39085</xdr:rowOff>
    </xdr:from>
    <xdr:ext cx="534377" cy="259045"/>
    <xdr:sp macro="" textlink="">
      <xdr:nvSpPr>
        <xdr:cNvPr id="255" name="n_1mainValue【橋りょう・トンネル】&#10;一人当たり有形固定資産（償却資産）額">
          <a:extLst>
            <a:ext uri="{FF2B5EF4-FFF2-40B4-BE49-F238E27FC236}">
              <a16:creationId xmlns:a16="http://schemas.microsoft.com/office/drawing/2014/main" id="{4F80B5B6-5223-4E95-B08D-C9FE3EA1707D}"/>
            </a:ext>
          </a:extLst>
        </xdr:cNvPr>
        <xdr:cNvSpPr txBox="1"/>
      </xdr:nvSpPr>
      <xdr:spPr>
        <a:xfrm>
          <a:off x="9359411" y="11011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39120</xdr:rowOff>
    </xdr:from>
    <xdr:ext cx="534377" cy="259045"/>
    <xdr:sp macro="" textlink="">
      <xdr:nvSpPr>
        <xdr:cNvPr id="256" name="n_2mainValue【橋りょう・トンネル】&#10;一人当たり有形固定資産（償却資産）額">
          <a:extLst>
            <a:ext uri="{FF2B5EF4-FFF2-40B4-BE49-F238E27FC236}">
              <a16:creationId xmlns:a16="http://schemas.microsoft.com/office/drawing/2014/main" id="{A5B58138-0658-44C5-8EBD-649EB63B05E6}"/>
            </a:ext>
          </a:extLst>
        </xdr:cNvPr>
        <xdr:cNvSpPr txBox="1"/>
      </xdr:nvSpPr>
      <xdr:spPr>
        <a:xfrm>
          <a:off x="8483111" y="11011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39166</xdr:rowOff>
    </xdr:from>
    <xdr:ext cx="534377" cy="259045"/>
    <xdr:sp macro="" textlink="">
      <xdr:nvSpPr>
        <xdr:cNvPr id="257" name="n_3mainValue【橋りょう・トンネル】&#10;一人当たり有形固定資産（償却資産）額">
          <a:extLst>
            <a:ext uri="{FF2B5EF4-FFF2-40B4-BE49-F238E27FC236}">
              <a16:creationId xmlns:a16="http://schemas.microsoft.com/office/drawing/2014/main" id="{858A7C76-EDC5-4492-B715-50E39705153C}"/>
            </a:ext>
          </a:extLst>
        </xdr:cNvPr>
        <xdr:cNvSpPr txBox="1"/>
      </xdr:nvSpPr>
      <xdr:spPr>
        <a:xfrm>
          <a:off x="7594111" y="1101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39202</xdr:rowOff>
    </xdr:from>
    <xdr:ext cx="534377" cy="259045"/>
    <xdr:sp macro="" textlink="">
      <xdr:nvSpPr>
        <xdr:cNvPr id="258" name="n_4mainValue【橋りょう・トンネル】&#10;一人当たり有形固定資産（償却資産）額">
          <a:extLst>
            <a:ext uri="{FF2B5EF4-FFF2-40B4-BE49-F238E27FC236}">
              <a16:creationId xmlns:a16="http://schemas.microsoft.com/office/drawing/2014/main" id="{C315D16B-8566-490C-AF2F-8F08635D4E55}"/>
            </a:ext>
          </a:extLst>
        </xdr:cNvPr>
        <xdr:cNvSpPr txBox="1"/>
      </xdr:nvSpPr>
      <xdr:spPr>
        <a:xfrm>
          <a:off x="6705111" y="11012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99B7CE0D-6F5B-467A-9112-1CD00C5D6D9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CFEA2BC0-3CFF-4212-8D53-D95CF3C6648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98E4FEDB-4200-4F07-8BED-3309749EF797}"/>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88C24F1E-3786-4DAB-9CE5-FB3A48A76B2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70A4FDED-90EE-4D10-B9A2-9016C0DD0AF4}"/>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5AD4D286-0AC7-4C93-9D34-379B6C3B5B37}"/>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0C51F79C-58EC-4028-B561-5DDCE69F1208}"/>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8EFF3E0C-D031-4E7A-B9FF-3AB3681E60DC}"/>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67" name="正方形/長方形 266">
          <a:extLst>
            <a:ext uri="{FF2B5EF4-FFF2-40B4-BE49-F238E27FC236}">
              <a16:creationId xmlns:a16="http://schemas.microsoft.com/office/drawing/2014/main" id="{1BE458BA-8EB8-4B4F-8A1F-0C8D776EC75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8" name="正方形/長方形 267">
          <a:extLst>
            <a:ext uri="{FF2B5EF4-FFF2-40B4-BE49-F238E27FC236}">
              <a16:creationId xmlns:a16="http://schemas.microsoft.com/office/drawing/2014/main" id="{30B737AC-30DD-4B55-BECD-CED9483C107C}"/>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9" name="正方形/長方形 268">
          <a:extLst>
            <a:ext uri="{FF2B5EF4-FFF2-40B4-BE49-F238E27FC236}">
              <a16:creationId xmlns:a16="http://schemas.microsoft.com/office/drawing/2014/main" id="{42F34DF0-6B80-41DA-926A-5E474BC8F486}"/>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0" name="正方形/長方形 269">
          <a:extLst>
            <a:ext uri="{FF2B5EF4-FFF2-40B4-BE49-F238E27FC236}">
              <a16:creationId xmlns:a16="http://schemas.microsoft.com/office/drawing/2014/main" id="{0CE725FA-D96C-4745-934E-61C8F8B39E28}"/>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1" name="正方形/長方形 270">
          <a:extLst>
            <a:ext uri="{FF2B5EF4-FFF2-40B4-BE49-F238E27FC236}">
              <a16:creationId xmlns:a16="http://schemas.microsoft.com/office/drawing/2014/main" id="{D3215874-4682-49B5-B4A6-03D140855C1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2" name="正方形/長方形 271">
          <a:extLst>
            <a:ext uri="{FF2B5EF4-FFF2-40B4-BE49-F238E27FC236}">
              <a16:creationId xmlns:a16="http://schemas.microsoft.com/office/drawing/2014/main" id="{668E71CA-832E-4EBA-BBCC-7AA9EEE854ED}"/>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3" name="正方形/長方形 272">
          <a:extLst>
            <a:ext uri="{FF2B5EF4-FFF2-40B4-BE49-F238E27FC236}">
              <a16:creationId xmlns:a16="http://schemas.microsoft.com/office/drawing/2014/main" id="{A5DC37E9-C402-48A6-992F-F3CDA979A49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4" name="正方形/長方形 273">
          <a:extLst>
            <a:ext uri="{FF2B5EF4-FFF2-40B4-BE49-F238E27FC236}">
              <a16:creationId xmlns:a16="http://schemas.microsoft.com/office/drawing/2014/main" id="{D2C3AD2E-0CCC-4810-8167-7DE9A1F453CD}"/>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5" name="正方形/長方形 274">
          <a:extLst>
            <a:ext uri="{FF2B5EF4-FFF2-40B4-BE49-F238E27FC236}">
              <a16:creationId xmlns:a16="http://schemas.microsoft.com/office/drawing/2014/main" id="{8552DF43-FA01-44E0-A3FE-EA4E3761CCD4}"/>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6" name="正方形/長方形 275">
          <a:extLst>
            <a:ext uri="{FF2B5EF4-FFF2-40B4-BE49-F238E27FC236}">
              <a16:creationId xmlns:a16="http://schemas.microsoft.com/office/drawing/2014/main" id="{AE4EEE25-905C-40C7-8CBC-6A28C04CFD9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7" name="正方形/長方形 276">
          <a:extLst>
            <a:ext uri="{FF2B5EF4-FFF2-40B4-BE49-F238E27FC236}">
              <a16:creationId xmlns:a16="http://schemas.microsoft.com/office/drawing/2014/main" id="{760DD34D-0A54-4E7B-97C4-18FA566243D1}"/>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8" name="正方形/長方形 277">
          <a:extLst>
            <a:ext uri="{FF2B5EF4-FFF2-40B4-BE49-F238E27FC236}">
              <a16:creationId xmlns:a16="http://schemas.microsoft.com/office/drawing/2014/main" id="{C65FC4D9-A186-4C98-82FF-5335228DE9A3}"/>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9" name="正方形/長方形 278">
          <a:extLst>
            <a:ext uri="{FF2B5EF4-FFF2-40B4-BE49-F238E27FC236}">
              <a16:creationId xmlns:a16="http://schemas.microsoft.com/office/drawing/2014/main" id="{A80074DA-A70D-49EA-AF59-695D7C2053AA}"/>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0" name="正方形/長方形 279">
          <a:extLst>
            <a:ext uri="{FF2B5EF4-FFF2-40B4-BE49-F238E27FC236}">
              <a16:creationId xmlns:a16="http://schemas.microsoft.com/office/drawing/2014/main" id="{95851144-FE23-4DC7-B5DA-DF40A2E240A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1" name="正方形/長方形 280">
          <a:extLst>
            <a:ext uri="{FF2B5EF4-FFF2-40B4-BE49-F238E27FC236}">
              <a16:creationId xmlns:a16="http://schemas.microsoft.com/office/drawing/2014/main" id="{BEEB10CB-0CE8-4E72-8F87-427C7EA6388C}"/>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2" name="正方形/長方形 281">
          <a:extLst>
            <a:ext uri="{FF2B5EF4-FFF2-40B4-BE49-F238E27FC236}">
              <a16:creationId xmlns:a16="http://schemas.microsoft.com/office/drawing/2014/main" id="{8C5C21AE-F68F-48DF-B375-5CB054536D9B}"/>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3" name="正方形/長方形 282">
          <a:extLst>
            <a:ext uri="{FF2B5EF4-FFF2-40B4-BE49-F238E27FC236}">
              <a16:creationId xmlns:a16="http://schemas.microsoft.com/office/drawing/2014/main" id="{512CE408-FAF5-4159-B003-44BB8BE9C76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4" name="正方形/長方形 283">
          <a:extLst>
            <a:ext uri="{FF2B5EF4-FFF2-40B4-BE49-F238E27FC236}">
              <a16:creationId xmlns:a16="http://schemas.microsoft.com/office/drawing/2014/main" id="{73E33A91-A3BB-4FAA-ACF3-9D9A55DA21B2}"/>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5" name="正方形/長方形 284">
          <a:extLst>
            <a:ext uri="{FF2B5EF4-FFF2-40B4-BE49-F238E27FC236}">
              <a16:creationId xmlns:a16="http://schemas.microsoft.com/office/drawing/2014/main" id="{B549F78F-38DE-404A-9630-C26472AF01E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6" name="正方形/長方形 285">
          <a:extLst>
            <a:ext uri="{FF2B5EF4-FFF2-40B4-BE49-F238E27FC236}">
              <a16:creationId xmlns:a16="http://schemas.microsoft.com/office/drawing/2014/main" id="{49630442-F979-4CFB-B9DC-9E591CC1B391}"/>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7" name="正方形/長方形 286">
          <a:extLst>
            <a:ext uri="{FF2B5EF4-FFF2-40B4-BE49-F238E27FC236}">
              <a16:creationId xmlns:a16="http://schemas.microsoft.com/office/drawing/2014/main" id="{99BBC8E6-B558-4D01-83DD-5E79573254E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8" name="正方形/長方形 287">
          <a:extLst>
            <a:ext uri="{FF2B5EF4-FFF2-40B4-BE49-F238E27FC236}">
              <a16:creationId xmlns:a16="http://schemas.microsoft.com/office/drawing/2014/main" id="{9757212F-8605-4C79-9CB1-E36C4A0D63BA}"/>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9" name="正方形/長方形 288">
          <a:extLst>
            <a:ext uri="{FF2B5EF4-FFF2-40B4-BE49-F238E27FC236}">
              <a16:creationId xmlns:a16="http://schemas.microsoft.com/office/drawing/2014/main" id="{BF884909-9261-4BB4-937B-0E0A4EC15286}"/>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0" name="正方形/長方形 289">
          <a:extLst>
            <a:ext uri="{FF2B5EF4-FFF2-40B4-BE49-F238E27FC236}">
              <a16:creationId xmlns:a16="http://schemas.microsoft.com/office/drawing/2014/main" id="{2211C514-9A49-4B26-B22A-A1EDBD410F3C}"/>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1" name="正方形/長方形 290">
          <a:extLst>
            <a:ext uri="{FF2B5EF4-FFF2-40B4-BE49-F238E27FC236}">
              <a16:creationId xmlns:a16="http://schemas.microsoft.com/office/drawing/2014/main" id="{DABBF7E0-779F-4A5A-90F5-2FF201CEE79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2" name="正方形/長方形 291">
          <a:extLst>
            <a:ext uri="{FF2B5EF4-FFF2-40B4-BE49-F238E27FC236}">
              <a16:creationId xmlns:a16="http://schemas.microsoft.com/office/drawing/2014/main" id="{EE2DA27B-502C-472C-96E7-C6C5E34EE80D}"/>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3" name="正方形/長方形 292">
          <a:extLst>
            <a:ext uri="{FF2B5EF4-FFF2-40B4-BE49-F238E27FC236}">
              <a16:creationId xmlns:a16="http://schemas.microsoft.com/office/drawing/2014/main" id="{6D9EE7AB-777F-48AB-95CE-BB0B5670B01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4" name="正方形/長方形 293">
          <a:extLst>
            <a:ext uri="{FF2B5EF4-FFF2-40B4-BE49-F238E27FC236}">
              <a16:creationId xmlns:a16="http://schemas.microsoft.com/office/drawing/2014/main" id="{7B2A05B2-9E1F-4272-8CB1-3BE80DCD0DB6}"/>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5" name="正方形/長方形 294">
          <a:extLst>
            <a:ext uri="{FF2B5EF4-FFF2-40B4-BE49-F238E27FC236}">
              <a16:creationId xmlns:a16="http://schemas.microsoft.com/office/drawing/2014/main" id="{B1B84C84-897E-429D-80D3-B971FB47394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6" name="正方形/長方形 295">
          <a:extLst>
            <a:ext uri="{FF2B5EF4-FFF2-40B4-BE49-F238E27FC236}">
              <a16:creationId xmlns:a16="http://schemas.microsoft.com/office/drawing/2014/main" id="{04A8D736-71F1-4F78-B55D-1C14944241E4}"/>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7" name="正方形/長方形 296">
          <a:extLst>
            <a:ext uri="{FF2B5EF4-FFF2-40B4-BE49-F238E27FC236}">
              <a16:creationId xmlns:a16="http://schemas.microsoft.com/office/drawing/2014/main" id="{9555F9F0-DC3B-450B-A91D-5A8ACD5D2174}"/>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8" name="正方形/長方形 297">
          <a:extLst>
            <a:ext uri="{FF2B5EF4-FFF2-40B4-BE49-F238E27FC236}">
              <a16:creationId xmlns:a16="http://schemas.microsoft.com/office/drawing/2014/main" id="{12A2F838-316A-4F6E-86ED-B9C5777F8834}"/>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99" name="正方形/長方形 298">
          <a:extLst>
            <a:ext uri="{FF2B5EF4-FFF2-40B4-BE49-F238E27FC236}">
              <a16:creationId xmlns:a16="http://schemas.microsoft.com/office/drawing/2014/main" id="{A7B872AE-73EE-4E11-9526-D2FE5AF22BF7}"/>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0" name="正方形/長方形 299">
          <a:extLst>
            <a:ext uri="{FF2B5EF4-FFF2-40B4-BE49-F238E27FC236}">
              <a16:creationId xmlns:a16="http://schemas.microsoft.com/office/drawing/2014/main" id="{7DFA29E0-927E-4ACD-806F-27AC9E5447B2}"/>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1" name="正方形/長方形 300">
          <a:extLst>
            <a:ext uri="{FF2B5EF4-FFF2-40B4-BE49-F238E27FC236}">
              <a16:creationId xmlns:a16="http://schemas.microsoft.com/office/drawing/2014/main" id="{B3CC2FAA-5E19-441C-9810-5832B1B4961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2" name="正方形/長方形 301">
          <a:extLst>
            <a:ext uri="{FF2B5EF4-FFF2-40B4-BE49-F238E27FC236}">
              <a16:creationId xmlns:a16="http://schemas.microsoft.com/office/drawing/2014/main" id="{1B61457A-45CA-468F-913D-B9781D1CEC3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3" name="正方形/長方形 302">
          <a:extLst>
            <a:ext uri="{FF2B5EF4-FFF2-40B4-BE49-F238E27FC236}">
              <a16:creationId xmlns:a16="http://schemas.microsoft.com/office/drawing/2014/main" id="{99DB8AD4-F263-47CF-BF8C-2F918A9DAC8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4" name="正方形/長方形 303">
          <a:extLst>
            <a:ext uri="{FF2B5EF4-FFF2-40B4-BE49-F238E27FC236}">
              <a16:creationId xmlns:a16="http://schemas.microsoft.com/office/drawing/2014/main" id="{657BF01C-744E-4741-8933-291009BD34DE}"/>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05" name="正方形/長方形 304">
          <a:extLst>
            <a:ext uri="{FF2B5EF4-FFF2-40B4-BE49-F238E27FC236}">
              <a16:creationId xmlns:a16="http://schemas.microsoft.com/office/drawing/2014/main" id="{C0F9A15B-7333-4B4B-930A-DA0A25BE9B84}"/>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06" name="正方形/長方形 305">
          <a:extLst>
            <a:ext uri="{FF2B5EF4-FFF2-40B4-BE49-F238E27FC236}">
              <a16:creationId xmlns:a16="http://schemas.microsoft.com/office/drawing/2014/main" id="{4B47EF5A-6785-466D-BCC9-BF1291149285}"/>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07" name="正方形/長方形 306">
          <a:extLst>
            <a:ext uri="{FF2B5EF4-FFF2-40B4-BE49-F238E27FC236}">
              <a16:creationId xmlns:a16="http://schemas.microsoft.com/office/drawing/2014/main" id="{31754202-CDF1-4567-8975-16E9154040BF}"/>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08" name="正方形/長方形 307">
          <a:extLst>
            <a:ext uri="{FF2B5EF4-FFF2-40B4-BE49-F238E27FC236}">
              <a16:creationId xmlns:a16="http://schemas.microsoft.com/office/drawing/2014/main" id="{4CD23FE4-93F5-4D77-8B48-F2713E76390B}"/>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09" name="正方形/長方形 308">
          <a:extLst>
            <a:ext uri="{FF2B5EF4-FFF2-40B4-BE49-F238E27FC236}">
              <a16:creationId xmlns:a16="http://schemas.microsoft.com/office/drawing/2014/main" id="{EC1502BC-B246-4C92-AFD5-AFBA3447735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0" name="正方形/長方形 309">
          <a:extLst>
            <a:ext uri="{FF2B5EF4-FFF2-40B4-BE49-F238E27FC236}">
              <a16:creationId xmlns:a16="http://schemas.microsoft.com/office/drawing/2014/main" id="{BA75F6EC-1C82-467C-9657-C23BB7D5A4A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1" name="正方形/長方形 310">
          <a:extLst>
            <a:ext uri="{FF2B5EF4-FFF2-40B4-BE49-F238E27FC236}">
              <a16:creationId xmlns:a16="http://schemas.microsoft.com/office/drawing/2014/main" id="{4FE04D7E-F3A1-46DE-981F-CD2FBF7866FD}"/>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2" name="正方形/長方形 311">
          <a:extLst>
            <a:ext uri="{FF2B5EF4-FFF2-40B4-BE49-F238E27FC236}">
              <a16:creationId xmlns:a16="http://schemas.microsoft.com/office/drawing/2014/main" id="{13EA1BA6-51C9-4EEE-9BF1-8CCAE811FC4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3" name="正方形/長方形 312">
          <a:extLst>
            <a:ext uri="{FF2B5EF4-FFF2-40B4-BE49-F238E27FC236}">
              <a16:creationId xmlns:a16="http://schemas.microsoft.com/office/drawing/2014/main" id="{A37376D0-F961-4DA1-A7E2-820D96C8ABB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4" name="正方形/長方形 313">
          <a:extLst>
            <a:ext uri="{FF2B5EF4-FFF2-40B4-BE49-F238E27FC236}">
              <a16:creationId xmlns:a16="http://schemas.microsoft.com/office/drawing/2014/main" id="{617307F0-D13C-4EE2-8768-43AE9175BBCF}"/>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15" name="テキスト ボックス 314">
          <a:extLst>
            <a:ext uri="{FF2B5EF4-FFF2-40B4-BE49-F238E27FC236}">
              <a16:creationId xmlns:a16="http://schemas.microsoft.com/office/drawing/2014/main" id="{BA1C1320-A676-4316-BD26-BD32A3DAF7A8}"/>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16" name="直線コネクタ 315">
          <a:extLst>
            <a:ext uri="{FF2B5EF4-FFF2-40B4-BE49-F238E27FC236}">
              <a16:creationId xmlns:a16="http://schemas.microsoft.com/office/drawing/2014/main" id="{A4323432-F6E3-4A24-90B8-CC323B64B054}"/>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17" name="テキスト ボックス 316">
          <a:extLst>
            <a:ext uri="{FF2B5EF4-FFF2-40B4-BE49-F238E27FC236}">
              <a16:creationId xmlns:a16="http://schemas.microsoft.com/office/drawing/2014/main" id="{BC23E752-F84E-4F0E-B9B1-2A2027D787A1}"/>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18" name="直線コネクタ 317">
          <a:extLst>
            <a:ext uri="{FF2B5EF4-FFF2-40B4-BE49-F238E27FC236}">
              <a16:creationId xmlns:a16="http://schemas.microsoft.com/office/drawing/2014/main" id="{E585BD6B-0454-494F-8E38-D88EA9CCEEC4}"/>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319" name="テキスト ボックス 318">
          <a:extLst>
            <a:ext uri="{FF2B5EF4-FFF2-40B4-BE49-F238E27FC236}">
              <a16:creationId xmlns:a16="http://schemas.microsoft.com/office/drawing/2014/main" id="{496C0F25-18C0-4F05-BAD4-968688F1F1C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20" name="直線コネクタ 319">
          <a:extLst>
            <a:ext uri="{FF2B5EF4-FFF2-40B4-BE49-F238E27FC236}">
              <a16:creationId xmlns:a16="http://schemas.microsoft.com/office/drawing/2014/main" id="{C11A77E5-FFD1-4C7D-9CC6-6A25A860AF6E}"/>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21" name="テキスト ボックス 320">
          <a:extLst>
            <a:ext uri="{FF2B5EF4-FFF2-40B4-BE49-F238E27FC236}">
              <a16:creationId xmlns:a16="http://schemas.microsoft.com/office/drawing/2014/main" id="{41089673-0655-4381-9104-8D86468D3791}"/>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22" name="直線コネクタ 321">
          <a:extLst>
            <a:ext uri="{FF2B5EF4-FFF2-40B4-BE49-F238E27FC236}">
              <a16:creationId xmlns:a16="http://schemas.microsoft.com/office/drawing/2014/main" id="{CF1DBF21-354F-49DF-ACB1-B5CEB3C88221}"/>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23" name="テキスト ボックス 322">
          <a:extLst>
            <a:ext uri="{FF2B5EF4-FFF2-40B4-BE49-F238E27FC236}">
              <a16:creationId xmlns:a16="http://schemas.microsoft.com/office/drawing/2014/main" id="{A17F088D-145A-4ADE-BC98-D53D61CF474A}"/>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24" name="直線コネクタ 323">
          <a:extLst>
            <a:ext uri="{FF2B5EF4-FFF2-40B4-BE49-F238E27FC236}">
              <a16:creationId xmlns:a16="http://schemas.microsoft.com/office/drawing/2014/main" id="{BF7C4FDA-98A8-4693-B088-50E6D941D51B}"/>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25" name="テキスト ボックス 324">
          <a:extLst>
            <a:ext uri="{FF2B5EF4-FFF2-40B4-BE49-F238E27FC236}">
              <a16:creationId xmlns:a16="http://schemas.microsoft.com/office/drawing/2014/main" id="{A86B0894-5E1D-4935-83E5-C772C30670A6}"/>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26" name="直線コネクタ 325">
          <a:extLst>
            <a:ext uri="{FF2B5EF4-FFF2-40B4-BE49-F238E27FC236}">
              <a16:creationId xmlns:a16="http://schemas.microsoft.com/office/drawing/2014/main" id="{A83CB1CD-8CC7-440C-BF9B-B24422188DC5}"/>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327" name="テキスト ボックス 326">
          <a:extLst>
            <a:ext uri="{FF2B5EF4-FFF2-40B4-BE49-F238E27FC236}">
              <a16:creationId xmlns:a16="http://schemas.microsoft.com/office/drawing/2014/main" id="{86ACCFB4-7F29-4AF4-9F0D-8AA4E8D03815}"/>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28" name="直線コネクタ 327">
          <a:extLst>
            <a:ext uri="{FF2B5EF4-FFF2-40B4-BE49-F238E27FC236}">
              <a16:creationId xmlns:a16="http://schemas.microsoft.com/office/drawing/2014/main" id="{178A635C-A855-4CBA-821E-81D55C3B73F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329" name="テキスト ボックス 328">
          <a:extLst>
            <a:ext uri="{FF2B5EF4-FFF2-40B4-BE49-F238E27FC236}">
              <a16:creationId xmlns:a16="http://schemas.microsoft.com/office/drawing/2014/main" id="{1F0D45D3-DEC6-4414-91CF-4270FFDD37B6}"/>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30" name="【学校施設】&#10;有形固定資産減価償却率グラフ枠">
          <a:extLst>
            <a:ext uri="{FF2B5EF4-FFF2-40B4-BE49-F238E27FC236}">
              <a16:creationId xmlns:a16="http://schemas.microsoft.com/office/drawing/2014/main" id="{67311F89-2D3D-46AF-B0C5-134AB29C0CB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11430</xdr:rowOff>
    </xdr:from>
    <xdr:to>
      <xdr:col>85</xdr:col>
      <xdr:colOff>126364</xdr:colOff>
      <xdr:row>63</xdr:row>
      <xdr:rowOff>55245</xdr:rowOff>
    </xdr:to>
    <xdr:cxnSp macro="">
      <xdr:nvCxnSpPr>
        <xdr:cNvPr id="331" name="直線コネクタ 330">
          <a:extLst>
            <a:ext uri="{FF2B5EF4-FFF2-40B4-BE49-F238E27FC236}">
              <a16:creationId xmlns:a16="http://schemas.microsoft.com/office/drawing/2014/main" id="{0B621007-D725-44C1-8B35-A79C4DA298B2}"/>
            </a:ext>
          </a:extLst>
        </xdr:cNvPr>
        <xdr:cNvCxnSpPr/>
      </xdr:nvCxnSpPr>
      <xdr:spPr>
        <a:xfrm flipV="1">
          <a:off x="16318864" y="9784080"/>
          <a:ext cx="0" cy="1072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59072</xdr:rowOff>
    </xdr:from>
    <xdr:ext cx="405111" cy="259045"/>
    <xdr:sp macro="" textlink="">
      <xdr:nvSpPr>
        <xdr:cNvPr id="332" name="【学校施設】&#10;有形固定資産減価償却率最小値テキスト">
          <a:extLst>
            <a:ext uri="{FF2B5EF4-FFF2-40B4-BE49-F238E27FC236}">
              <a16:creationId xmlns:a16="http://schemas.microsoft.com/office/drawing/2014/main" id="{9614605A-F849-4EB8-A5AA-FF49BD446D16}"/>
            </a:ext>
          </a:extLst>
        </xdr:cNvPr>
        <xdr:cNvSpPr txBox="1"/>
      </xdr:nvSpPr>
      <xdr:spPr>
        <a:xfrm>
          <a:off x="16357600" y="1086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55245</xdr:rowOff>
    </xdr:from>
    <xdr:to>
      <xdr:col>86</xdr:col>
      <xdr:colOff>25400</xdr:colOff>
      <xdr:row>63</xdr:row>
      <xdr:rowOff>55245</xdr:rowOff>
    </xdr:to>
    <xdr:cxnSp macro="">
      <xdr:nvCxnSpPr>
        <xdr:cNvPr id="333" name="直線コネクタ 332">
          <a:extLst>
            <a:ext uri="{FF2B5EF4-FFF2-40B4-BE49-F238E27FC236}">
              <a16:creationId xmlns:a16="http://schemas.microsoft.com/office/drawing/2014/main" id="{8B82B1DC-511C-4C73-B8FD-8FE98B6A1902}"/>
            </a:ext>
          </a:extLst>
        </xdr:cNvPr>
        <xdr:cNvCxnSpPr/>
      </xdr:nvCxnSpPr>
      <xdr:spPr>
        <a:xfrm>
          <a:off x="16230600" y="1085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129557</xdr:rowOff>
    </xdr:from>
    <xdr:ext cx="405111" cy="259045"/>
    <xdr:sp macro="" textlink="">
      <xdr:nvSpPr>
        <xdr:cNvPr id="334" name="【学校施設】&#10;有形固定資産減価償却率最大値テキスト">
          <a:extLst>
            <a:ext uri="{FF2B5EF4-FFF2-40B4-BE49-F238E27FC236}">
              <a16:creationId xmlns:a16="http://schemas.microsoft.com/office/drawing/2014/main" id="{69AE0676-E01F-49FA-A3D4-6BEEA26B4E7A}"/>
            </a:ext>
          </a:extLst>
        </xdr:cNvPr>
        <xdr:cNvSpPr txBox="1"/>
      </xdr:nvSpPr>
      <xdr:spPr>
        <a:xfrm>
          <a:off x="16357600" y="955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11430</xdr:rowOff>
    </xdr:from>
    <xdr:to>
      <xdr:col>86</xdr:col>
      <xdr:colOff>25400</xdr:colOff>
      <xdr:row>57</xdr:row>
      <xdr:rowOff>11430</xdr:rowOff>
    </xdr:to>
    <xdr:cxnSp macro="">
      <xdr:nvCxnSpPr>
        <xdr:cNvPr id="335" name="直線コネクタ 334">
          <a:extLst>
            <a:ext uri="{FF2B5EF4-FFF2-40B4-BE49-F238E27FC236}">
              <a16:creationId xmlns:a16="http://schemas.microsoft.com/office/drawing/2014/main" id="{C44205CA-491A-4009-864F-60C854855D92}"/>
            </a:ext>
          </a:extLst>
        </xdr:cNvPr>
        <xdr:cNvCxnSpPr/>
      </xdr:nvCxnSpPr>
      <xdr:spPr>
        <a:xfrm>
          <a:off x="16230600" y="97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131462</xdr:rowOff>
    </xdr:from>
    <xdr:ext cx="405111" cy="259045"/>
    <xdr:sp macro="" textlink="">
      <xdr:nvSpPr>
        <xdr:cNvPr id="336" name="【学校施設】&#10;有形固定資産減価償却率平均値テキスト">
          <a:extLst>
            <a:ext uri="{FF2B5EF4-FFF2-40B4-BE49-F238E27FC236}">
              <a16:creationId xmlns:a16="http://schemas.microsoft.com/office/drawing/2014/main" id="{AA3D4BF8-536B-488D-B2B4-D35516A3F1F8}"/>
            </a:ext>
          </a:extLst>
        </xdr:cNvPr>
        <xdr:cNvSpPr txBox="1"/>
      </xdr:nvSpPr>
      <xdr:spPr>
        <a:xfrm>
          <a:off x="16357600" y="102470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153035</xdr:rowOff>
    </xdr:from>
    <xdr:to>
      <xdr:col>85</xdr:col>
      <xdr:colOff>177800</xdr:colOff>
      <xdr:row>60</xdr:row>
      <xdr:rowOff>83185</xdr:rowOff>
    </xdr:to>
    <xdr:sp macro="" textlink="">
      <xdr:nvSpPr>
        <xdr:cNvPr id="337" name="フローチャート: 判断 336">
          <a:extLst>
            <a:ext uri="{FF2B5EF4-FFF2-40B4-BE49-F238E27FC236}">
              <a16:creationId xmlns:a16="http://schemas.microsoft.com/office/drawing/2014/main" id="{98B75EA2-CFCF-4565-B28E-AD0082CEC161}"/>
            </a:ext>
          </a:extLst>
        </xdr:cNvPr>
        <xdr:cNvSpPr/>
      </xdr:nvSpPr>
      <xdr:spPr>
        <a:xfrm>
          <a:off x="162687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156845</xdr:rowOff>
    </xdr:from>
    <xdr:to>
      <xdr:col>81</xdr:col>
      <xdr:colOff>101600</xdr:colOff>
      <xdr:row>60</xdr:row>
      <xdr:rowOff>86995</xdr:rowOff>
    </xdr:to>
    <xdr:sp macro="" textlink="">
      <xdr:nvSpPr>
        <xdr:cNvPr id="338" name="フローチャート: 判断 337">
          <a:extLst>
            <a:ext uri="{FF2B5EF4-FFF2-40B4-BE49-F238E27FC236}">
              <a16:creationId xmlns:a16="http://schemas.microsoft.com/office/drawing/2014/main" id="{12A59666-D137-44CA-9795-62C8BBD72E98}"/>
            </a:ext>
          </a:extLst>
        </xdr:cNvPr>
        <xdr:cNvSpPr/>
      </xdr:nvSpPr>
      <xdr:spPr>
        <a:xfrm>
          <a:off x="15430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12065</xdr:rowOff>
    </xdr:from>
    <xdr:to>
      <xdr:col>76</xdr:col>
      <xdr:colOff>165100</xdr:colOff>
      <xdr:row>60</xdr:row>
      <xdr:rowOff>113665</xdr:rowOff>
    </xdr:to>
    <xdr:sp macro="" textlink="">
      <xdr:nvSpPr>
        <xdr:cNvPr id="339" name="フローチャート: 判断 338">
          <a:extLst>
            <a:ext uri="{FF2B5EF4-FFF2-40B4-BE49-F238E27FC236}">
              <a16:creationId xmlns:a16="http://schemas.microsoft.com/office/drawing/2014/main" id="{976DE47F-1821-4114-97FC-3C6AC565AB10}"/>
            </a:ext>
          </a:extLst>
        </xdr:cNvPr>
        <xdr:cNvSpPr/>
      </xdr:nvSpPr>
      <xdr:spPr>
        <a:xfrm>
          <a:off x="14541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10160</xdr:rowOff>
    </xdr:from>
    <xdr:to>
      <xdr:col>72</xdr:col>
      <xdr:colOff>38100</xdr:colOff>
      <xdr:row>60</xdr:row>
      <xdr:rowOff>111760</xdr:rowOff>
    </xdr:to>
    <xdr:sp macro="" textlink="">
      <xdr:nvSpPr>
        <xdr:cNvPr id="340" name="フローチャート: 判断 339">
          <a:extLst>
            <a:ext uri="{FF2B5EF4-FFF2-40B4-BE49-F238E27FC236}">
              <a16:creationId xmlns:a16="http://schemas.microsoft.com/office/drawing/2014/main" id="{FE5D17C2-2216-4862-AD8F-11881E869A5E}"/>
            </a:ext>
          </a:extLst>
        </xdr:cNvPr>
        <xdr:cNvSpPr/>
      </xdr:nvSpPr>
      <xdr:spPr>
        <a:xfrm>
          <a:off x="13652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154940</xdr:rowOff>
    </xdr:from>
    <xdr:to>
      <xdr:col>67</xdr:col>
      <xdr:colOff>101600</xdr:colOff>
      <xdr:row>60</xdr:row>
      <xdr:rowOff>85090</xdr:rowOff>
    </xdr:to>
    <xdr:sp macro="" textlink="">
      <xdr:nvSpPr>
        <xdr:cNvPr id="341" name="フローチャート: 判断 340">
          <a:extLst>
            <a:ext uri="{FF2B5EF4-FFF2-40B4-BE49-F238E27FC236}">
              <a16:creationId xmlns:a16="http://schemas.microsoft.com/office/drawing/2014/main" id="{CE466B29-9ABB-4CAA-8CC4-6A72840FE302}"/>
            </a:ext>
          </a:extLst>
        </xdr:cNvPr>
        <xdr:cNvSpPr/>
      </xdr:nvSpPr>
      <xdr:spPr>
        <a:xfrm>
          <a:off x="12763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42" name="テキスト ボックス 341">
          <a:extLst>
            <a:ext uri="{FF2B5EF4-FFF2-40B4-BE49-F238E27FC236}">
              <a16:creationId xmlns:a16="http://schemas.microsoft.com/office/drawing/2014/main" id="{9DCAD9A4-2831-4F81-A600-50365C247F22}"/>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43" name="テキスト ボックス 342">
          <a:extLst>
            <a:ext uri="{FF2B5EF4-FFF2-40B4-BE49-F238E27FC236}">
              <a16:creationId xmlns:a16="http://schemas.microsoft.com/office/drawing/2014/main" id="{287B0A2B-0F7B-4BEB-A262-3E84CF8AF0FE}"/>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44" name="テキスト ボックス 343">
          <a:extLst>
            <a:ext uri="{FF2B5EF4-FFF2-40B4-BE49-F238E27FC236}">
              <a16:creationId xmlns:a16="http://schemas.microsoft.com/office/drawing/2014/main" id="{24D6FD2A-D6E1-4A09-BCFF-2F2479AC2174}"/>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45" name="テキスト ボックス 344">
          <a:extLst>
            <a:ext uri="{FF2B5EF4-FFF2-40B4-BE49-F238E27FC236}">
              <a16:creationId xmlns:a16="http://schemas.microsoft.com/office/drawing/2014/main" id="{8DFA1BB2-7684-4363-9591-601F864F1F2E}"/>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46" name="テキスト ボックス 345">
          <a:extLst>
            <a:ext uri="{FF2B5EF4-FFF2-40B4-BE49-F238E27FC236}">
              <a16:creationId xmlns:a16="http://schemas.microsoft.com/office/drawing/2014/main" id="{77C58A25-D4D7-45EB-95AF-24F613A9052C}"/>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126365</xdr:rowOff>
    </xdr:from>
    <xdr:to>
      <xdr:col>85</xdr:col>
      <xdr:colOff>177800</xdr:colOff>
      <xdr:row>60</xdr:row>
      <xdr:rowOff>56515</xdr:rowOff>
    </xdr:to>
    <xdr:sp macro="" textlink="">
      <xdr:nvSpPr>
        <xdr:cNvPr id="347" name="楕円 346">
          <a:extLst>
            <a:ext uri="{FF2B5EF4-FFF2-40B4-BE49-F238E27FC236}">
              <a16:creationId xmlns:a16="http://schemas.microsoft.com/office/drawing/2014/main" id="{6613BD97-06A4-4FED-B022-9B9F17279F74}"/>
            </a:ext>
          </a:extLst>
        </xdr:cNvPr>
        <xdr:cNvSpPr/>
      </xdr:nvSpPr>
      <xdr:spPr>
        <a:xfrm>
          <a:off x="16268700" y="1024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149242</xdr:rowOff>
    </xdr:from>
    <xdr:ext cx="405111" cy="259045"/>
    <xdr:sp macro="" textlink="">
      <xdr:nvSpPr>
        <xdr:cNvPr id="348" name="【学校施設】&#10;有形固定資産減価償却率該当値テキスト">
          <a:extLst>
            <a:ext uri="{FF2B5EF4-FFF2-40B4-BE49-F238E27FC236}">
              <a16:creationId xmlns:a16="http://schemas.microsoft.com/office/drawing/2014/main" id="{7B0CF79D-A8DF-41C6-A127-E6C6C29DE414}"/>
            </a:ext>
          </a:extLst>
        </xdr:cNvPr>
        <xdr:cNvSpPr txBox="1"/>
      </xdr:nvSpPr>
      <xdr:spPr>
        <a:xfrm>
          <a:off x="16357600" y="1009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86360</xdr:rowOff>
    </xdr:from>
    <xdr:to>
      <xdr:col>81</xdr:col>
      <xdr:colOff>101600</xdr:colOff>
      <xdr:row>60</xdr:row>
      <xdr:rowOff>16510</xdr:rowOff>
    </xdr:to>
    <xdr:sp macro="" textlink="">
      <xdr:nvSpPr>
        <xdr:cNvPr id="349" name="楕円 348">
          <a:extLst>
            <a:ext uri="{FF2B5EF4-FFF2-40B4-BE49-F238E27FC236}">
              <a16:creationId xmlns:a16="http://schemas.microsoft.com/office/drawing/2014/main" id="{FE87ED25-6A38-4E4F-8939-8869F6D74718}"/>
            </a:ext>
          </a:extLst>
        </xdr:cNvPr>
        <xdr:cNvSpPr/>
      </xdr:nvSpPr>
      <xdr:spPr>
        <a:xfrm>
          <a:off x="154305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137160</xdr:rowOff>
    </xdr:from>
    <xdr:to>
      <xdr:col>85</xdr:col>
      <xdr:colOff>127000</xdr:colOff>
      <xdr:row>60</xdr:row>
      <xdr:rowOff>5715</xdr:rowOff>
    </xdr:to>
    <xdr:cxnSp macro="">
      <xdr:nvCxnSpPr>
        <xdr:cNvPr id="350" name="直線コネクタ 349">
          <a:extLst>
            <a:ext uri="{FF2B5EF4-FFF2-40B4-BE49-F238E27FC236}">
              <a16:creationId xmlns:a16="http://schemas.microsoft.com/office/drawing/2014/main" id="{4F0ADC4D-A0FB-4392-9ED9-868B720E6D6F}"/>
            </a:ext>
          </a:extLst>
        </xdr:cNvPr>
        <xdr:cNvCxnSpPr/>
      </xdr:nvCxnSpPr>
      <xdr:spPr>
        <a:xfrm>
          <a:off x="15481300" y="1025271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46355</xdr:rowOff>
    </xdr:from>
    <xdr:to>
      <xdr:col>76</xdr:col>
      <xdr:colOff>165100</xdr:colOff>
      <xdr:row>59</xdr:row>
      <xdr:rowOff>147955</xdr:rowOff>
    </xdr:to>
    <xdr:sp macro="" textlink="">
      <xdr:nvSpPr>
        <xdr:cNvPr id="351" name="楕円 350">
          <a:extLst>
            <a:ext uri="{FF2B5EF4-FFF2-40B4-BE49-F238E27FC236}">
              <a16:creationId xmlns:a16="http://schemas.microsoft.com/office/drawing/2014/main" id="{2CFF6ABB-9BB4-49BE-83EF-C1C493BE2DD3}"/>
            </a:ext>
          </a:extLst>
        </xdr:cNvPr>
        <xdr:cNvSpPr/>
      </xdr:nvSpPr>
      <xdr:spPr>
        <a:xfrm>
          <a:off x="14541500" y="1016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97155</xdr:rowOff>
    </xdr:from>
    <xdr:to>
      <xdr:col>81</xdr:col>
      <xdr:colOff>50800</xdr:colOff>
      <xdr:row>59</xdr:row>
      <xdr:rowOff>137160</xdr:rowOff>
    </xdr:to>
    <xdr:cxnSp macro="">
      <xdr:nvCxnSpPr>
        <xdr:cNvPr id="352" name="直線コネクタ 351">
          <a:extLst>
            <a:ext uri="{FF2B5EF4-FFF2-40B4-BE49-F238E27FC236}">
              <a16:creationId xmlns:a16="http://schemas.microsoft.com/office/drawing/2014/main" id="{15FFD549-4A90-413D-B2D7-2EAF1E7B38CF}"/>
            </a:ext>
          </a:extLst>
        </xdr:cNvPr>
        <xdr:cNvCxnSpPr/>
      </xdr:nvCxnSpPr>
      <xdr:spPr>
        <a:xfrm>
          <a:off x="14592300" y="1021270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2540</xdr:rowOff>
    </xdr:from>
    <xdr:to>
      <xdr:col>72</xdr:col>
      <xdr:colOff>38100</xdr:colOff>
      <xdr:row>59</xdr:row>
      <xdr:rowOff>104140</xdr:rowOff>
    </xdr:to>
    <xdr:sp macro="" textlink="">
      <xdr:nvSpPr>
        <xdr:cNvPr id="353" name="楕円 352">
          <a:extLst>
            <a:ext uri="{FF2B5EF4-FFF2-40B4-BE49-F238E27FC236}">
              <a16:creationId xmlns:a16="http://schemas.microsoft.com/office/drawing/2014/main" id="{8555F135-A48B-4476-A2FA-638D671AD98E}"/>
            </a:ext>
          </a:extLst>
        </xdr:cNvPr>
        <xdr:cNvSpPr/>
      </xdr:nvSpPr>
      <xdr:spPr>
        <a:xfrm>
          <a:off x="13652500" y="1011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53340</xdr:rowOff>
    </xdr:from>
    <xdr:to>
      <xdr:col>76</xdr:col>
      <xdr:colOff>114300</xdr:colOff>
      <xdr:row>59</xdr:row>
      <xdr:rowOff>97155</xdr:rowOff>
    </xdr:to>
    <xdr:cxnSp macro="">
      <xdr:nvCxnSpPr>
        <xdr:cNvPr id="354" name="直線コネクタ 353">
          <a:extLst>
            <a:ext uri="{FF2B5EF4-FFF2-40B4-BE49-F238E27FC236}">
              <a16:creationId xmlns:a16="http://schemas.microsoft.com/office/drawing/2014/main" id="{E23C1B41-04A6-4362-AC3C-5328B4B80231}"/>
            </a:ext>
          </a:extLst>
        </xdr:cNvPr>
        <xdr:cNvCxnSpPr/>
      </xdr:nvCxnSpPr>
      <xdr:spPr>
        <a:xfrm>
          <a:off x="13703300" y="1016889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128270</xdr:rowOff>
    </xdr:from>
    <xdr:to>
      <xdr:col>67</xdr:col>
      <xdr:colOff>101600</xdr:colOff>
      <xdr:row>59</xdr:row>
      <xdr:rowOff>58420</xdr:rowOff>
    </xdr:to>
    <xdr:sp macro="" textlink="">
      <xdr:nvSpPr>
        <xdr:cNvPr id="355" name="楕円 354">
          <a:extLst>
            <a:ext uri="{FF2B5EF4-FFF2-40B4-BE49-F238E27FC236}">
              <a16:creationId xmlns:a16="http://schemas.microsoft.com/office/drawing/2014/main" id="{E21A7E02-16F1-48D2-9772-F5ABF2F3B83D}"/>
            </a:ext>
          </a:extLst>
        </xdr:cNvPr>
        <xdr:cNvSpPr/>
      </xdr:nvSpPr>
      <xdr:spPr>
        <a:xfrm>
          <a:off x="12763500" y="1007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7620</xdr:rowOff>
    </xdr:from>
    <xdr:to>
      <xdr:col>71</xdr:col>
      <xdr:colOff>177800</xdr:colOff>
      <xdr:row>59</xdr:row>
      <xdr:rowOff>53340</xdr:rowOff>
    </xdr:to>
    <xdr:cxnSp macro="">
      <xdr:nvCxnSpPr>
        <xdr:cNvPr id="356" name="直線コネクタ 355">
          <a:extLst>
            <a:ext uri="{FF2B5EF4-FFF2-40B4-BE49-F238E27FC236}">
              <a16:creationId xmlns:a16="http://schemas.microsoft.com/office/drawing/2014/main" id="{AEE4E710-38FB-45F6-9562-85000A5831F5}"/>
            </a:ext>
          </a:extLst>
        </xdr:cNvPr>
        <xdr:cNvCxnSpPr/>
      </xdr:nvCxnSpPr>
      <xdr:spPr>
        <a:xfrm>
          <a:off x="12814300" y="1012317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78122</xdr:rowOff>
    </xdr:from>
    <xdr:ext cx="405111" cy="259045"/>
    <xdr:sp macro="" textlink="">
      <xdr:nvSpPr>
        <xdr:cNvPr id="357" name="n_1aveValue【学校施設】&#10;有形固定資産減価償却率">
          <a:extLst>
            <a:ext uri="{FF2B5EF4-FFF2-40B4-BE49-F238E27FC236}">
              <a16:creationId xmlns:a16="http://schemas.microsoft.com/office/drawing/2014/main" id="{91EFD205-B42E-4542-950A-794205E55DD3}"/>
            </a:ext>
          </a:extLst>
        </xdr:cNvPr>
        <xdr:cNvSpPr txBox="1"/>
      </xdr:nvSpPr>
      <xdr:spPr>
        <a:xfrm>
          <a:off x="15266044" y="1036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104792</xdr:rowOff>
    </xdr:from>
    <xdr:ext cx="405111" cy="259045"/>
    <xdr:sp macro="" textlink="">
      <xdr:nvSpPr>
        <xdr:cNvPr id="358" name="n_2aveValue【学校施設】&#10;有形固定資産減価償却率">
          <a:extLst>
            <a:ext uri="{FF2B5EF4-FFF2-40B4-BE49-F238E27FC236}">
              <a16:creationId xmlns:a16="http://schemas.microsoft.com/office/drawing/2014/main" id="{4CB4EAD2-3506-44DD-A27F-8F24545F63D4}"/>
            </a:ext>
          </a:extLst>
        </xdr:cNvPr>
        <xdr:cNvSpPr txBox="1"/>
      </xdr:nvSpPr>
      <xdr:spPr>
        <a:xfrm>
          <a:off x="14389744" y="1039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102887</xdr:rowOff>
    </xdr:from>
    <xdr:ext cx="405111" cy="259045"/>
    <xdr:sp macro="" textlink="">
      <xdr:nvSpPr>
        <xdr:cNvPr id="359" name="n_3aveValue【学校施設】&#10;有形固定資産減価償却率">
          <a:extLst>
            <a:ext uri="{FF2B5EF4-FFF2-40B4-BE49-F238E27FC236}">
              <a16:creationId xmlns:a16="http://schemas.microsoft.com/office/drawing/2014/main" id="{C39B12AA-9B1D-477B-9DA7-D7377A946504}"/>
            </a:ext>
          </a:extLst>
        </xdr:cNvPr>
        <xdr:cNvSpPr txBox="1"/>
      </xdr:nvSpPr>
      <xdr:spPr>
        <a:xfrm>
          <a:off x="13500744" y="1038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76217</xdr:rowOff>
    </xdr:from>
    <xdr:ext cx="405111" cy="259045"/>
    <xdr:sp macro="" textlink="">
      <xdr:nvSpPr>
        <xdr:cNvPr id="360" name="n_4aveValue【学校施設】&#10;有形固定資産減価償却率">
          <a:extLst>
            <a:ext uri="{FF2B5EF4-FFF2-40B4-BE49-F238E27FC236}">
              <a16:creationId xmlns:a16="http://schemas.microsoft.com/office/drawing/2014/main" id="{0977C6C8-93F4-400B-8931-3B3AAF3E6053}"/>
            </a:ext>
          </a:extLst>
        </xdr:cNvPr>
        <xdr:cNvSpPr txBox="1"/>
      </xdr:nvSpPr>
      <xdr:spPr>
        <a:xfrm>
          <a:off x="12611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33037</xdr:rowOff>
    </xdr:from>
    <xdr:ext cx="405111" cy="259045"/>
    <xdr:sp macro="" textlink="">
      <xdr:nvSpPr>
        <xdr:cNvPr id="361" name="n_1mainValue【学校施設】&#10;有形固定資産減価償却率">
          <a:extLst>
            <a:ext uri="{FF2B5EF4-FFF2-40B4-BE49-F238E27FC236}">
              <a16:creationId xmlns:a16="http://schemas.microsoft.com/office/drawing/2014/main" id="{8501A50E-9C95-499B-9916-1956DE6C2A14}"/>
            </a:ext>
          </a:extLst>
        </xdr:cNvPr>
        <xdr:cNvSpPr txBox="1"/>
      </xdr:nvSpPr>
      <xdr:spPr>
        <a:xfrm>
          <a:off x="152660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164482</xdr:rowOff>
    </xdr:from>
    <xdr:ext cx="405111" cy="259045"/>
    <xdr:sp macro="" textlink="">
      <xdr:nvSpPr>
        <xdr:cNvPr id="362" name="n_2mainValue【学校施設】&#10;有形固定資産減価償却率">
          <a:extLst>
            <a:ext uri="{FF2B5EF4-FFF2-40B4-BE49-F238E27FC236}">
              <a16:creationId xmlns:a16="http://schemas.microsoft.com/office/drawing/2014/main" id="{2C4329BC-E183-4D03-A091-719746F6A060}"/>
            </a:ext>
          </a:extLst>
        </xdr:cNvPr>
        <xdr:cNvSpPr txBox="1"/>
      </xdr:nvSpPr>
      <xdr:spPr>
        <a:xfrm>
          <a:off x="14389744" y="993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120667</xdr:rowOff>
    </xdr:from>
    <xdr:ext cx="405111" cy="259045"/>
    <xdr:sp macro="" textlink="">
      <xdr:nvSpPr>
        <xdr:cNvPr id="363" name="n_3mainValue【学校施設】&#10;有形固定資産減価償却率">
          <a:extLst>
            <a:ext uri="{FF2B5EF4-FFF2-40B4-BE49-F238E27FC236}">
              <a16:creationId xmlns:a16="http://schemas.microsoft.com/office/drawing/2014/main" id="{A87CC208-31D0-4C4F-87FA-3B2F83D4645A}"/>
            </a:ext>
          </a:extLst>
        </xdr:cNvPr>
        <xdr:cNvSpPr txBox="1"/>
      </xdr:nvSpPr>
      <xdr:spPr>
        <a:xfrm>
          <a:off x="13500744" y="989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74947</xdr:rowOff>
    </xdr:from>
    <xdr:ext cx="405111" cy="259045"/>
    <xdr:sp macro="" textlink="">
      <xdr:nvSpPr>
        <xdr:cNvPr id="364" name="n_4mainValue【学校施設】&#10;有形固定資産減価償却率">
          <a:extLst>
            <a:ext uri="{FF2B5EF4-FFF2-40B4-BE49-F238E27FC236}">
              <a16:creationId xmlns:a16="http://schemas.microsoft.com/office/drawing/2014/main" id="{BC30A09B-8DDA-4733-9A2D-E3BD3C9A3FD1}"/>
            </a:ext>
          </a:extLst>
        </xdr:cNvPr>
        <xdr:cNvSpPr txBox="1"/>
      </xdr:nvSpPr>
      <xdr:spPr>
        <a:xfrm>
          <a:off x="12611744"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65" name="正方形/長方形 364">
          <a:extLst>
            <a:ext uri="{FF2B5EF4-FFF2-40B4-BE49-F238E27FC236}">
              <a16:creationId xmlns:a16="http://schemas.microsoft.com/office/drawing/2014/main" id="{F88929C8-19F2-466B-8593-580615C3DE4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66" name="正方形/長方形 365">
          <a:extLst>
            <a:ext uri="{FF2B5EF4-FFF2-40B4-BE49-F238E27FC236}">
              <a16:creationId xmlns:a16="http://schemas.microsoft.com/office/drawing/2014/main" id="{569A6545-12E9-499B-87A6-EDA308259B5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67" name="正方形/長方形 366">
          <a:extLst>
            <a:ext uri="{FF2B5EF4-FFF2-40B4-BE49-F238E27FC236}">
              <a16:creationId xmlns:a16="http://schemas.microsoft.com/office/drawing/2014/main" id="{AB492A6E-B801-405C-A589-073F84EC6A2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68" name="正方形/長方形 367">
          <a:extLst>
            <a:ext uri="{FF2B5EF4-FFF2-40B4-BE49-F238E27FC236}">
              <a16:creationId xmlns:a16="http://schemas.microsoft.com/office/drawing/2014/main" id="{777B2A40-6F98-46E3-8721-41A5C52D0BA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69" name="正方形/長方形 368">
          <a:extLst>
            <a:ext uri="{FF2B5EF4-FFF2-40B4-BE49-F238E27FC236}">
              <a16:creationId xmlns:a16="http://schemas.microsoft.com/office/drawing/2014/main" id="{7BC4CB64-39F6-4BA5-A014-0C896F10D7DD}"/>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0" name="正方形/長方形 369">
          <a:extLst>
            <a:ext uri="{FF2B5EF4-FFF2-40B4-BE49-F238E27FC236}">
              <a16:creationId xmlns:a16="http://schemas.microsoft.com/office/drawing/2014/main" id="{07484A2D-A954-40AA-B51B-88F89F78CBB3}"/>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71" name="正方形/長方形 370">
          <a:extLst>
            <a:ext uri="{FF2B5EF4-FFF2-40B4-BE49-F238E27FC236}">
              <a16:creationId xmlns:a16="http://schemas.microsoft.com/office/drawing/2014/main" id="{DDB5533E-1DD2-443A-99EF-EC1C3D644825}"/>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72" name="正方形/長方形 371">
          <a:extLst>
            <a:ext uri="{FF2B5EF4-FFF2-40B4-BE49-F238E27FC236}">
              <a16:creationId xmlns:a16="http://schemas.microsoft.com/office/drawing/2014/main" id="{8D1ADE91-C7C7-4EA9-B0AD-2FED634DF69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73" name="テキスト ボックス 372">
          <a:extLst>
            <a:ext uri="{FF2B5EF4-FFF2-40B4-BE49-F238E27FC236}">
              <a16:creationId xmlns:a16="http://schemas.microsoft.com/office/drawing/2014/main" id="{8FFCEDC9-02C1-4520-B6B6-FF0D3162F9F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74" name="直線コネクタ 373">
          <a:extLst>
            <a:ext uri="{FF2B5EF4-FFF2-40B4-BE49-F238E27FC236}">
              <a16:creationId xmlns:a16="http://schemas.microsoft.com/office/drawing/2014/main" id="{239C8330-9E51-401E-B9BC-0B7157EA5B0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375" name="テキスト ボックス 374">
          <a:extLst>
            <a:ext uri="{FF2B5EF4-FFF2-40B4-BE49-F238E27FC236}">
              <a16:creationId xmlns:a16="http://schemas.microsoft.com/office/drawing/2014/main" id="{330010D1-C2F9-4425-80F1-7D3D124E47C2}"/>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376" name="直線コネクタ 375">
          <a:extLst>
            <a:ext uri="{FF2B5EF4-FFF2-40B4-BE49-F238E27FC236}">
              <a16:creationId xmlns:a16="http://schemas.microsoft.com/office/drawing/2014/main" id="{E6C41577-41A7-4824-93FF-BF02E1407E98}"/>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377" name="テキスト ボックス 376">
          <a:extLst>
            <a:ext uri="{FF2B5EF4-FFF2-40B4-BE49-F238E27FC236}">
              <a16:creationId xmlns:a16="http://schemas.microsoft.com/office/drawing/2014/main" id="{86FF5720-7C16-4F4F-8D0C-59B738D94AF5}"/>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378" name="直線コネクタ 377">
          <a:extLst>
            <a:ext uri="{FF2B5EF4-FFF2-40B4-BE49-F238E27FC236}">
              <a16:creationId xmlns:a16="http://schemas.microsoft.com/office/drawing/2014/main" id="{9D60F3D6-6514-4C24-9919-B41479F7FE73}"/>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379" name="テキスト ボックス 378">
          <a:extLst>
            <a:ext uri="{FF2B5EF4-FFF2-40B4-BE49-F238E27FC236}">
              <a16:creationId xmlns:a16="http://schemas.microsoft.com/office/drawing/2014/main" id="{1DF92EEC-8541-420B-AF41-90325450AE13}"/>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380" name="直線コネクタ 379">
          <a:extLst>
            <a:ext uri="{FF2B5EF4-FFF2-40B4-BE49-F238E27FC236}">
              <a16:creationId xmlns:a16="http://schemas.microsoft.com/office/drawing/2014/main" id="{E10C1818-2680-4EF3-9CBB-8E0F2F61E5EB}"/>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381" name="テキスト ボックス 380">
          <a:extLst>
            <a:ext uri="{FF2B5EF4-FFF2-40B4-BE49-F238E27FC236}">
              <a16:creationId xmlns:a16="http://schemas.microsoft.com/office/drawing/2014/main" id="{FB84659A-1BBF-4787-8CF4-BD82E317C875}"/>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382" name="直線コネクタ 381">
          <a:extLst>
            <a:ext uri="{FF2B5EF4-FFF2-40B4-BE49-F238E27FC236}">
              <a16:creationId xmlns:a16="http://schemas.microsoft.com/office/drawing/2014/main" id="{C05250DD-1C47-43F2-9DC5-0A576688C1CB}"/>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383" name="テキスト ボックス 382">
          <a:extLst>
            <a:ext uri="{FF2B5EF4-FFF2-40B4-BE49-F238E27FC236}">
              <a16:creationId xmlns:a16="http://schemas.microsoft.com/office/drawing/2014/main" id="{52E8347E-EA20-4E29-95FD-077994C6AE11}"/>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84" name="直線コネクタ 383">
          <a:extLst>
            <a:ext uri="{FF2B5EF4-FFF2-40B4-BE49-F238E27FC236}">
              <a16:creationId xmlns:a16="http://schemas.microsoft.com/office/drawing/2014/main" id="{960B8C50-44CF-4C37-B6B0-8737F0D2A083}"/>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85" name="テキスト ボックス 384">
          <a:extLst>
            <a:ext uri="{FF2B5EF4-FFF2-40B4-BE49-F238E27FC236}">
              <a16:creationId xmlns:a16="http://schemas.microsoft.com/office/drawing/2014/main" id="{C0ABFB0E-FD95-4BC7-B55E-A8F6A7A17F9D}"/>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86" name="【学校施設】&#10;一人当たり面積グラフ枠">
          <a:extLst>
            <a:ext uri="{FF2B5EF4-FFF2-40B4-BE49-F238E27FC236}">
              <a16:creationId xmlns:a16="http://schemas.microsoft.com/office/drawing/2014/main" id="{87A4F200-3624-4C70-93AF-9CE21573F45E}"/>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122072</xdr:rowOff>
    </xdr:from>
    <xdr:to>
      <xdr:col>116</xdr:col>
      <xdr:colOff>62864</xdr:colOff>
      <xdr:row>63</xdr:row>
      <xdr:rowOff>113843</xdr:rowOff>
    </xdr:to>
    <xdr:cxnSp macro="">
      <xdr:nvCxnSpPr>
        <xdr:cNvPr id="387" name="直線コネクタ 386">
          <a:extLst>
            <a:ext uri="{FF2B5EF4-FFF2-40B4-BE49-F238E27FC236}">
              <a16:creationId xmlns:a16="http://schemas.microsoft.com/office/drawing/2014/main" id="{D137D635-0E16-4FB2-934B-A3DDF9D62AA9}"/>
            </a:ext>
          </a:extLst>
        </xdr:cNvPr>
        <xdr:cNvCxnSpPr/>
      </xdr:nvCxnSpPr>
      <xdr:spPr>
        <a:xfrm flipV="1">
          <a:off x="22160864" y="9551822"/>
          <a:ext cx="0" cy="1363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117670</xdr:rowOff>
    </xdr:from>
    <xdr:ext cx="469744" cy="259045"/>
    <xdr:sp macro="" textlink="">
      <xdr:nvSpPr>
        <xdr:cNvPr id="388" name="【学校施設】&#10;一人当たり面積最小値テキスト">
          <a:extLst>
            <a:ext uri="{FF2B5EF4-FFF2-40B4-BE49-F238E27FC236}">
              <a16:creationId xmlns:a16="http://schemas.microsoft.com/office/drawing/2014/main" id="{3995B39C-8050-4AAC-87BE-53FBD1799A0F}"/>
            </a:ext>
          </a:extLst>
        </xdr:cNvPr>
        <xdr:cNvSpPr txBox="1"/>
      </xdr:nvSpPr>
      <xdr:spPr>
        <a:xfrm>
          <a:off x="22199600" y="10919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113843</xdr:rowOff>
    </xdr:from>
    <xdr:to>
      <xdr:col>116</xdr:col>
      <xdr:colOff>152400</xdr:colOff>
      <xdr:row>63</xdr:row>
      <xdr:rowOff>113843</xdr:rowOff>
    </xdr:to>
    <xdr:cxnSp macro="">
      <xdr:nvCxnSpPr>
        <xdr:cNvPr id="389" name="直線コネクタ 388">
          <a:extLst>
            <a:ext uri="{FF2B5EF4-FFF2-40B4-BE49-F238E27FC236}">
              <a16:creationId xmlns:a16="http://schemas.microsoft.com/office/drawing/2014/main" id="{6416AF62-497E-4261-AF11-48DB14495B25}"/>
            </a:ext>
          </a:extLst>
        </xdr:cNvPr>
        <xdr:cNvCxnSpPr/>
      </xdr:nvCxnSpPr>
      <xdr:spPr>
        <a:xfrm>
          <a:off x="22072600" y="10915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68749</xdr:rowOff>
    </xdr:from>
    <xdr:ext cx="469744" cy="259045"/>
    <xdr:sp macro="" textlink="">
      <xdr:nvSpPr>
        <xdr:cNvPr id="390" name="【学校施設】&#10;一人当たり面積最大値テキスト">
          <a:extLst>
            <a:ext uri="{FF2B5EF4-FFF2-40B4-BE49-F238E27FC236}">
              <a16:creationId xmlns:a16="http://schemas.microsoft.com/office/drawing/2014/main" id="{E181738A-71B2-4569-91FA-690C492361B4}"/>
            </a:ext>
          </a:extLst>
        </xdr:cNvPr>
        <xdr:cNvSpPr txBox="1"/>
      </xdr:nvSpPr>
      <xdr:spPr>
        <a:xfrm>
          <a:off x="22199600" y="932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122072</xdr:rowOff>
    </xdr:from>
    <xdr:to>
      <xdr:col>116</xdr:col>
      <xdr:colOff>152400</xdr:colOff>
      <xdr:row>55</xdr:row>
      <xdr:rowOff>122072</xdr:rowOff>
    </xdr:to>
    <xdr:cxnSp macro="">
      <xdr:nvCxnSpPr>
        <xdr:cNvPr id="391" name="直線コネクタ 390">
          <a:extLst>
            <a:ext uri="{FF2B5EF4-FFF2-40B4-BE49-F238E27FC236}">
              <a16:creationId xmlns:a16="http://schemas.microsoft.com/office/drawing/2014/main" id="{A0F6FC00-EDC2-43D0-8D20-3B660DBB1EF4}"/>
            </a:ext>
          </a:extLst>
        </xdr:cNvPr>
        <xdr:cNvCxnSpPr/>
      </xdr:nvCxnSpPr>
      <xdr:spPr>
        <a:xfrm>
          <a:off x="22072600" y="9551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63517</xdr:rowOff>
    </xdr:from>
    <xdr:ext cx="469744" cy="259045"/>
    <xdr:sp macro="" textlink="">
      <xdr:nvSpPr>
        <xdr:cNvPr id="392" name="【学校施設】&#10;一人当たり面積平均値テキスト">
          <a:extLst>
            <a:ext uri="{FF2B5EF4-FFF2-40B4-BE49-F238E27FC236}">
              <a16:creationId xmlns:a16="http://schemas.microsoft.com/office/drawing/2014/main" id="{D18E3A72-8135-43FA-9751-0B3D59EF5E87}"/>
            </a:ext>
          </a:extLst>
        </xdr:cNvPr>
        <xdr:cNvSpPr txBox="1"/>
      </xdr:nvSpPr>
      <xdr:spPr>
        <a:xfrm>
          <a:off x="22199600" y="10350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40640</xdr:rowOff>
    </xdr:from>
    <xdr:to>
      <xdr:col>116</xdr:col>
      <xdr:colOff>114300</xdr:colOff>
      <xdr:row>61</xdr:row>
      <xdr:rowOff>142240</xdr:rowOff>
    </xdr:to>
    <xdr:sp macro="" textlink="">
      <xdr:nvSpPr>
        <xdr:cNvPr id="393" name="フローチャート: 判断 392">
          <a:extLst>
            <a:ext uri="{FF2B5EF4-FFF2-40B4-BE49-F238E27FC236}">
              <a16:creationId xmlns:a16="http://schemas.microsoft.com/office/drawing/2014/main" id="{EDF51F85-E080-436B-BB20-818F8E94755D}"/>
            </a:ext>
          </a:extLst>
        </xdr:cNvPr>
        <xdr:cNvSpPr/>
      </xdr:nvSpPr>
      <xdr:spPr>
        <a:xfrm>
          <a:off x="221107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32868</xdr:rowOff>
    </xdr:from>
    <xdr:to>
      <xdr:col>112</xdr:col>
      <xdr:colOff>38100</xdr:colOff>
      <xdr:row>61</xdr:row>
      <xdr:rowOff>134468</xdr:rowOff>
    </xdr:to>
    <xdr:sp macro="" textlink="">
      <xdr:nvSpPr>
        <xdr:cNvPr id="394" name="フローチャート: 判断 393">
          <a:extLst>
            <a:ext uri="{FF2B5EF4-FFF2-40B4-BE49-F238E27FC236}">
              <a16:creationId xmlns:a16="http://schemas.microsoft.com/office/drawing/2014/main" id="{58DBD017-5604-4758-8BDD-B7C747FC7BCD}"/>
            </a:ext>
          </a:extLst>
        </xdr:cNvPr>
        <xdr:cNvSpPr/>
      </xdr:nvSpPr>
      <xdr:spPr>
        <a:xfrm>
          <a:off x="21272500" y="1049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31953</xdr:rowOff>
    </xdr:from>
    <xdr:to>
      <xdr:col>107</xdr:col>
      <xdr:colOff>101600</xdr:colOff>
      <xdr:row>61</xdr:row>
      <xdr:rowOff>133553</xdr:rowOff>
    </xdr:to>
    <xdr:sp macro="" textlink="">
      <xdr:nvSpPr>
        <xdr:cNvPr id="395" name="フローチャート: 判断 394">
          <a:extLst>
            <a:ext uri="{FF2B5EF4-FFF2-40B4-BE49-F238E27FC236}">
              <a16:creationId xmlns:a16="http://schemas.microsoft.com/office/drawing/2014/main" id="{FDB16DD8-AE86-4322-ACF1-C9A5706A68AF}"/>
            </a:ext>
          </a:extLst>
        </xdr:cNvPr>
        <xdr:cNvSpPr/>
      </xdr:nvSpPr>
      <xdr:spPr>
        <a:xfrm>
          <a:off x="20383500" y="10490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26467</xdr:rowOff>
    </xdr:from>
    <xdr:to>
      <xdr:col>102</xdr:col>
      <xdr:colOff>165100</xdr:colOff>
      <xdr:row>61</xdr:row>
      <xdr:rowOff>128067</xdr:rowOff>
    </xdr:to>
    <xdr:sp macro="" textlink="">
      <xdr:nvSpPr>
        <xdr:cNvPr id="396" name="フローチャート: 判断 395">
          <a:extLst>
            <a:ext uri="{FF2B5EF4-FFF2-40B4-BE49-F238E27FC236}">
              <a16:creationId xmlns:a16="http://schemas.microsoft.com/office/drawing/2014/main" id="{E290283D-A960-4311-A3C6-C33A34FF360C}"/>
            </a:ext>
          </a:extLst>
        </xdr:cNvPr>
        <xdr:cNvSpPr/>
      </xdr:nvSpPr>
      <xdr:spPr>
        <a:xfrm>
          <a:off x="19494500" y="1048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27381</xdr:rowOff>
    </xdr:from>
    <xdr:to>
      <xdr:col>98</xdr:col>
      <xdr:colOff>38100</xdr:colOff>
      <xdr:row>61</xdr:row>
      <xdr:rowOff>128981</xdr:rowOff>
    </xdr:to>
    <xdr:sp macro="" textlink="">
      <xdr:nvSpPr>
        <xdr:cNvPr id="397" name="フローチャート: 判断 396">
          <a:extLst>
            <a:ext uri="{FF2B5EF4-FFF2-40B4-BE49-F238E27FC236}">
              <a16:creationId xmlns:a16="http://schemas.microsoft.com/office/drawing/2014/main" id="{3A2388CA-0C34-46D6-9DFD-ABE6466DC0D4}"/>
            </a:ext>
          </a:extLst>
        </xdr:cNvPr>
        <xdr:cNvSpPr/>
      </xdr:nvSpPr>
      <xdr:spPr>
        <a:xfrm>
          <a:off x="18605500" y="1048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98" name="テキスト ボックス 397">
          <a:extLst>
            <a:ext uri="{FF2B5EF4-FFF2-40B4-BE49-F238E27FC236}">
              <a16:creationId xmlns:a16="http://schemas.microsoft.com/office/drawing/2014/main" id="{B68ABE23-3D0C-4706-8B41-B8BBA022E4A3}"/>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99" name="テキスト ボックス 398">
          <a:extLst>
            <a:ext uri="{FF2B5EF4-FFF2-40B4-BE49-F238E27FC236}">
              <a16:creationId xmlns:a16="http://schemas.microsoft.com/office/drawing/2014/main" id="{400B779F-18BD-462C-B6F0-D8826B6AE36D}"/>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00" name="テキスト ボックス 399">
          <a:extLst>
            <a:ext uri="{FF2B5EF4-FFF2-40B4-BE49-F238E27FC236}">
              <a16:creationId xmlns:a16="http://schemas.microsoft.com/office/drawing/2014/main" id="{3A257079-F776-47EA-B421-54BC0DBB304F}"/>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01" name="テキスト ボックス 400">
          <a:extLst>
            <a:ext uri="{FF2B5EF4-FFF2-40B4-BE49-F238E27FC236}">
              <a16:creationId xmlns:a16="http://schemas.microsoft.com/office/drawing/2014/main" id="{BFB4D2D4-3A67-4E4A-837E-18889534EC9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02" name="テキスト ボックス 401">
          <a:extLst>
            <a:ext uri="{FF2B5EF4-FFF2-40B4-BE49-F238E27FC236}">
              <a16:creationId xmlns:a16="http://schemas.microsoft.com/office/drawing/2014/main" id="{575C4A07-5F41-43AE-A442-B420DC47260F}"/>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99619</xdr:rowOff>
    </xdr:from>
    <xdr:to>
      <xdr:col>116</xdr:col>
      <xdr:colOff>114300</xdr:colOff>
      <xdr:row>63</xdr:row>
      <xdr:rowOff>29769</xdr:rowOff>
    </xdr:to>
    <xdr:sp macro="" textlink="">
      <xdr:nvSpPr>
        <xdr:cNvPr id="403" name="楕円 402">
          <a:extLst>
            <a:ext uri="{FF2B5EF4-FFF2-40B4-BE49-F238E27FC236}">
              <a16:creationId xmlns:a16="http://schemas.microsoft.com/office/drawing/2014/main" id="{A0C67CE2-761C-498D-8891-62756C0F9D3C}"/>
            </a:ext>
          </a:extLst>
        </xdr:cNvPr>
        <xdr:cNvSpPr/>
      </xdr:nvSpPr>
      <xdr:spPr>
        <a:xfrm>
          <a:off x="22110700" y="1072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78046</xdr:rowOff>
    </xdr:from>
    <xdr:ext cx="469744" cy="259045"/>
    <xdr:sp macro="" textlink="">
      <xdr:nvSpPr>
        <xdr:cNvPr id="404" name="【学校施設】&#10;一人当たり面積該当値テキスト">
          <a:extLst>
            <a:ext uri="{FF2B5EF4-FFF2-40B4-BE49-F238E27FC236}">
              <a16:creationId xmlns:a16="http://schemas.microsoft.com/office/drawing/2014/main" id="{09902A17-6DDA-499C-B44F-E023F694DE9B}"/>
            </a:ext>
          </a:extLst>
        </xdr:cNvPr>
        <xdr:cNvSpPr txBox="1"/>
      </xdr:nvSpPr>
      <xdr:spPr>
        <a:xfrm>
          <a:off x="22199600" y="10707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112420</xdr:rowOff>
    </xdr:from>
    <xdr:to>
      <xdr:col>112</xdr:col>
      <xdr:colOff>38100</xdr:colOff>
      <xdr:row>63</xdr:row>
      <xdr:rowOff>42570</xdr:rowOff>
    </xdr:to>
    <xdr:sp macro="" textlink="">
      <xdr:nvSpPr>
        <xdr:cNvPr id="405" name="楕円 404">
          <a:extLst>
            <a:ext uri="{FF2B5EF4-FFF2-40B4-BE49-F238E27FC236}">
              <a16:creationId xmlns:a16="http://schemas.microsoft.com/office/drawing/2014/main" id="{6A467A79-CA9E-4C9A-8A83-CBF3FC3F908E}"/>
            </a:ext>
          </a:extLst>
        </xdr:cNvPr>
        <xdr:cNvSpPr/>
      </xdr:nvSpPr>
      <xdr:spPr>
        <a:xfrm>
          <a:off x="21272500" y="1074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150419</xdr:rowOff>
    </xdr:from>
    <xdr:to>
      <xdr:col>116</xdr:col>
      <xdr:colOff>63500</xdr:colOff>
      <xdr:row>62</xdr:row>
      <xdr:rowOff>163220</xdr:rowOff>
    </xdr:to>
    <xdr:cxnSp macro="">
      <xdr:nvCxnSpPr>
        <xdr:cNvPr id="406" name="直線コネクタ 405">
          <a:extLst>
            <a:ext uri="{FF2B5EF4-FFF2-40B4-BE49-F238E27FC236}">
              <a16:creationId xmlns:a16="http://schemas.microsoft.com/office/drawing/2014/main" id="{C805E7E8-28DC-4F35-AC13-B6BE49986CC6}"/>
            </a:ext>
          </a:extLst>
        </xdr:cNvPr>
        <xdr:cNvCxnSpPr/>
      </xdr:nvCxnSpPr>
      <xdr:spPr>
        <a:xfrm flipV="1">
          <a:off x="21323300" y="10780319"/>
          <a:ext cx="8382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120193</xdr:rowOff>
    </xdr:from>
    <xdr:to>
      <xdr:col>107</xdr:col>
      <xdr:colOff>101600</xdr:colOff>
      <xdr:row>63</xdr:row>
      <xdr:rowOff>50343</xdr:rowOff>
    </xdr:to>
    <xdr:sp macro="" textlink="">
      <xdr:nvSpPr>
        <xdr:cNvPr id="407" name="楕円 406">
          <a:extLst>
            <a:ext uri="{FF2B5EF4-FFF2-40B4-BE49-F238E27FC236}">
              <a16:creationId xmlns:a16="http://schemas.microsoft.com/office/drawing/2014/main" id="{D6B205FB-8D5D-4487-AFB2-93488AB7E13C}"/>
            </a:ext>
          </a:extLst>
        </xdr:cNvPr>
        <xdr:cNvSpPr/>
      </xdr:nvSpPr>
      <xdr:spPr>
        <a:xfrm>
          <a:off x="20383500" y="1075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163220</xdr:rowOff>
    </xdr:from>
    <xdr:to>
      <xdr:col>111</xdr:col>
      <xdr:colOff>177800</xdr:colOff>
      <xdr:row>62</xdr:row>
      <xdr:rowOff>170993</xdr:rowOff>
    </xdr:to>
    <xdr:cxnSp macro="">
      <xdr:nvCxnSpPr>
        <xdr:cNvPr id="408" name="直線コネクタ 407">
          <a:extLst>
            <a:ext uri="{FF2B5EF4-FFF2-40B4-BE49-F238E27FC236}">
              <a16:creationId xmlns:a16="http://schemas.microsoft.com/office/drawing/2014/main" id="{F18A5189-09A5-4429-BA54-A0EA0C1FC012}"/>
            </a:ext>
          </a:extLst>
        </xdr:cNvPr>
        <xdr:cNvCxnSpPr/>
      </xdr:nvCxnSpPr>
      <xdr:spPr>
        <a:xfrm flipV="1">
          <a:off x="20434300" y="10793120"/>
          <a:ext cx="8890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130251</xdr:rowOff>
    </xdr:from>
    <xdr:to>
      <xdr:col>102</xdr:col>
      <xdr:colOff>165100</xdr:colOff>
      <xdr:row>63</xdr:row>
      <xdr:rowOff>60401</xdr:rowOff>
    </xdr:to>
    <xdr:sp macro="" textlink="">
      <xdr:nvSpPr>
        <xdr:cNvPr id="409" name="楕円 408">
          <a:extLst>
            <a:ext uri="{FF2B5EF4-FFF2-40B4-BE49-F238E27FC236}">
              <a16:creationId xmlns:a16="http://schemas.microsoft.com/office/drawing/2014/main" id="{05508FB9-BE49-4740-8292-70FA0ECB9BEF}"/>
            </a:ext>
          </a:extLst>
        </xdr:cNvPr>
        <xdr:cNvSpPr/>
      </xdr:nvSpPr>
      <xdr:spPr>
        <a:xfrm>
          <a:off x="19494500" y="10760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170993</xdr:rowOff>
    </xdr:from>
    <xdr:to>
      <xdr:col>107</xdr:col>
      <xdr:colOff>50800</xdr:colOff>
      <xdr:row>63</xdr:row>
      <xdr:rowOff>9601</xdr:rowOff>
    </xdr:to>
    <xdr:cxnSp macro="">
      <xdr:nvCxnSpPr>
        <xdr:cNvPr id="410" name="直線コネクタ 409">
          <a:extLst>
            <a:ext uri="{FF2B5EF4-FFF2-40B4-BE49-F238E27FC236}">
              <a16:creationId xmlns:a16="http://schemas.microsoft.com/office/drawing/2014/main" id="{28446780-D9BB-4E34-96CE-816B9F2A7984}"/>
            </a:ext>
          </a:extLst>
        </xdr:cNvPr>
        <xdr:cNvCxnSpPr/>
      </xdr:nvCxnSpPr>
      <xdr:spPr>
        <a:xfrm flipV="1">
          <a:off x="19545300" y="10800893"/>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18694</xdr:rowOff>
    </xdr:from>
    <xdr:to>
      <xdr:col>98</xdr:col>
      <xdr:colOff>38100</xdr:colOff>
      <xdr:row>63</xdr:row>
      <xdr:rowOff>120294</xdr:rowOff>
    </xdr:to>
    <xdr:sp macro="" textlink="">
      <xdr:nvSpPr>
        <xdr:cNvPr id="411" name="楕円 410">
          <a:extLst>
            <a:ext uri="{FF2B5EF4-FFF2-40B4-BE49-F238E27FC236}">
              <a16:creationId xmlns:a16="http://schemas.microsoft.com/office/drawing/2014/main" id="{43ECE9B0-D39E-46EA-8D9A-B548173526CB}"/>
            </a:ext>
          </a:extLst>
        </xdr:cNvPr>
        <xdr:cNvSpPr/>
      </xdr:nvSpPr>
      <xdr:spPr>
        <a:xfrm>
          <a:off x="18605500" y="1082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9601</xdr:rowOff>
    </xdr:from>
    <xdr:to>
      <xdr:col>102</xdr:col>
      <xdr:colOff>114300</xdr:colOff>
      <xdr:row>63</xdr:row>
      <xdr:rowOff>69494</xdr:rowOff>
    </xdr:to>
    <xdr:cxnSp macro="">
      <xdr:nvCxnSpPr>
        <xdr:cNvPr id="412" name="直線コネクタ 411">
          <a:extLst>
            <a:ext uri="{FF2B5EF4-FFF2-40B4-BE49-F238E27FC236}">
              <a16:creationId xmlns:a16="http://schemas.microsoft.com/office/drawing/2014/main" id="{1C18DB7E-83D9-4B96-858E-C1DC0F4F859C}"/>
            </a:ext>
          </a:extLst>
        </xdr:cNvPr>
        <xdr:cNvCxnSpPr/>
      </xdr:nvCxnSpPr>
      <xdr:spPr>
        <a:xfrm flipV="1">
          <a:off x="18656300" y="10810951"/>
          <a:ext cx="889000" cy="59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150995</xdr:rowOff>
    </xdr:from>
    <xdr:ext cx="469744" cy="259045"/>
    <xdr:sp macro="" textlink="">
      <xdr:nvSpPr>
        <xdr:cNvPr id="413" name="n_1aveValue【学校施設】&#10;一人当たり面積">
          <a:extLst>
            <a:ext uri="{FF2B5EF4-FFF2-40B4-BE49-F238E27FC236}">
              <a16:creationId xmlns:a16="http://schemas.microsoft.com/office/drawing/2014/main" id="{7810415F-49B4-4857-AAA5-29B093A8AA36}"/>
            </a:ext>
          </a:extLst>
        </xdr:cNvPr>
        <xdr:cNvSpPr txBox="1"/>
      </xdr:nvSpPr>
      <xdr:spPr>
        <a:xfrm>
          <a:off x="21075727" y="10266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150080</xdr:rowOff>
    </xdr:from>
    <xdr:ext cx="469744" cy="259045"/>
    <xdr:sp macro="" textlink="">
      <xdr:nvSpPr>
        <xdr:cNvPr id="414" name="n_2aveValue【学校施設】&#10;一人当たり面積">
          <a:extLst>
            <a:ext uri="{FF2B5EF4-FFF2-40B4-BE49-F238E27FC236}">
              <a16:creationId xmlns:a16="http://schemas.microsoft.com/office/drawing/2014/main" id="{257F8B28-842B-4F60-A597-17E04550B2AC}"/>
            </a:ext>
          </a:extLst>
        </xdr:cNvPr>
        <xdr:cNvSpPr txBox="1"/>
      </xdr:nvSpPr>
      <xdr:spPr>
        <a:xfrm>
          <a:off x="20199427" y="10265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144594</xdr:rowOff>
    </xdr:from>
    <xdr:ext cx="469744" cy="259045"/>
    <xdr:sp macro="" textlink="">
      <xdr:nvSpPr>
        <xdr:cNvPr id="415" name="n_3aveValue【学校施設】&#10;一人当たり面積">
          <a:extLst>
            <a:ext uri="{FF2B5EF4-FFF2-40B4-BE49-F238E27FC236}">
              <a16:creationId xmlns:a16="http://schemas.microsoft.com/office/drawing/2014/main" id="{7E218D04-26C4-4EFC-B722-CEE34AEA5905}"/>
            </a:ext>
          </a:extLst>
        </xdr:cNvPr>
        <xdr:cNvSpPr txBox="1"/>
      </xdr:nvSpPr>
      <xdr:spPr>
        <a:xfrm>
          <a:off x="19310427" y="10260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145508</xdr:rowOff>
    </xdr:from>
    <xdr:ext cx="469744" cy="259045"/>
    <xdr:sp macro="" textlink="">
      <xdr:nvSpPr>
        <xdr:cNvPr id="416" name="n_4aveValue【学校施設】&#10;一人当たり面積">
          <a:extLst>
            <a:ext uri="{FF2B5EF4-FFF2-40B4-BE49-F238E27FC236}">
              <a16:creationId xmlns:a16="http://schemas.microsoft.com/office/drawing/2014/main" id="{0A9BE4E2-831B-48BF-8DC3-6F478D286A89}"/>
            </a:ext>
          </a:extLst>
        </xdr:cNvPr>
        <xdr:cNvSpPr txBox="1"/>
      </xdr:nvSpPr>
      <xdr:spPr>
        <a:xfrm>
          <a:off x="18421427" y="10261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33697</xdr:rowOff>
    </xdr:from>
    <xdr:ext cx="469744" cy="259045"/>
    <xdr:sp macro="" textlink="">
      <xdr:nvSpPr>
        <xdr:cNvPr id="417" name="n_1mainValue【学校施設】&#10;一人当たり面積">
          <a:extLst>
            <a:ext uri="{FF2B5EF4-FFF2-40B4-BE49-F238E27FC236}">
              <a16:creationId xmlns:a16="http://schemas.microsoft.com/office/drawing/2014/main" id="{88C0EF1A-90C8-4C65-A07E-DA06082B76D1}"/>
            </a:ext>
          </a:extLst>
        </xdr:cNvPr>
        <xdr:cNvSpPr txBox="1"/>
      </xdr:nvSpPr>
      <xdr:spPr>
        <a:xfrm>
          <a:off x="21075727" y="10835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41470</xdr:rowOff>
    </xdr:from>
    <xdr:ext cx="469744" cy="259045"/>
    <xdr:sp macro="" textlink="">
      <xdr:nvSpPr>
        <xdr:cNvPr id="418" name="n_2mainValue【学校施設】&#10;一人当たり面積">
          <a:extLst>
            <a:ext uri="{FF2B5EF4-FFF2-40B4-BE49-F238E27FC236}">
              <a16:creationId xmlns:a16="http://schemas.microsoft.com/office/drawing/2014/main" id="{5359D89B-D0DF-4989-A41F-73E22BB1BE1D}"/>
            </a:ext>
          </a:extLst>
        </xdr:cNvPr>
        <xdr:cNvSpPr txBox="1"/>
      </xdr:nvSpPr>
      <xdr:spPr>
        <a:xfrm>
          <a:off x="20199427" y="10842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51528</xdr:rowOff>
    </xdr:from>
    <xdr:ext cx="469744" cy="259045"/>
    <xdr:sp macro="" textlink="">
      <xdr:nvSpPr>
        <xdr:cNvPr id="419" name="n_3mainValue【学校施設】&#10;一人当たり面積">
          <a:extLst>
            <a:ext uri="{FF2B5EF4-FFF2-40B4-BE49-F238E27FC236}">
              <a16:creationId xmlns:a16="http://schemas.microsoft.com/office/drawing/2014/main" id="{182C9513-FA97-4D3D-A1A8-E9AFAE673B96}"/>
            </a:ext>
          </a:extLst>
        </xdr:cNvPr>
        <xdr:cNvSpPr txBox="1"/>
      </xdr:nvSpPr>
      <xdr:spPr>
        <a:xfrm>
          <a:off x="19310427" y="10852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111421</xdr:rowOff>
    </xdr:from>
    <xdr:ext cx="469744" cy="259045"/>
    <xdr:sp macro="" textlink="">
      <xdr:nvSpPr>
        <xdr:cNvPr id="420" name="n_4mainValue【学校施設】&#10;一人当たり面積">
          <a:extLst>
            <a:ext uri="{FF2B5EF4-FFF2-40B4-BE49-F238E27FC236}">
              <a16:creationId xmlns:a16="http://schemas.microsoft.com/office/drawing/2014/main" id="{D3119F38-EB71-4C0F-BC06-08BECF82B92A}"/>
            </a:ext>
          </a:extLst>
        </xdr:cNvPr>
        <xdr:cNvSpPr txBox="1"/>
      </xdr:nvSpPr>
      <xdr:spPr>
        <a:xfrm>
          <a:off x="18421427" y="10912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21" name="正方形/長方形 420">
          <a:extLst>
            <a:ext uri="{FF2B5EF4-FFF2-40B4-BE49-F238E27FC236}">
              <a16:creationId xmlns:a16="http://schemas.microsoft.com/office/drawing/2014/main" id="{40272F5F-5642-4249-854A-EF97FAB392F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2" name="正方形/長方形 421">
          <a:extLst>
            <a:ext uri="{FF2B5EF4-FFF2-40B4-BE49-F238E27FC236}">
              <a16:creationId xmlns:a16="http://schemas.microsoft.com/office/drawing/2014/main" id="{505D359D-69BE-455A-AC60-D774D09635BC}"/>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3" name="正方形/長方形 422">
          <a:extLst>
            <a:ext uri="{FF2B5EF4-FFF2-40B4-BE49-F238E27FC236}">
              <a16:creationId xmlns:a16="http://schemas.microsoft.com/office/drawing/2014/main" id="{74D86B4D-6F23-4275-932C-995CE936E084}"/>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4" name="正方形/長方形 423">
          <a:extLst>
            <a:ext uri="{FF2B5EF4-FFF2-40B4-BE49-F238E27FC236}">
              <a16:creationId xmlns:a16="http://schemas.microsoft.com/office/drawing/2014/main" id="{778F270A-2C17-472C-85C3-AC545E927365}"/>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5" name="正方形/長方形 424">
          <a:extLst>
            <a:ext uri="{FF2B5EF4-FFF2-40B4-BE49-F238E27FC236}">
              <a16:creationId xmlns:a16="http://schemas.microsoft.com/office/drawing/2014/main" id="{AA4198E3-EFA1-4262-B378-DE87A08D5245}"/>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6" name="正方形/長方形 425">
          <a:extLst>
            <a:ext uri="{FF2B5EF4-FFF2-40B4-BE49-F238E27FC236}">
              <a16:creationId xmlns:a16="http://schemas.microsoft.com/office/drawing/2014/main" id="{E3D75997-A188-4CD9-A1E5-80FA268D2EC7}"/>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7" name="正方形/長方形 426">
          <a:extLst>
            <a:ext uri="{FF2B5EF4-FFF2-40B4-BE49-F238E27FC236}">
              <a16:creationId xmlns:a16="http://schemas.microsoft.com/office/drawing/2014/main" id="{FCFE2735-C62D-44AB-8BE8-1799B950DCC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8" name="正方形/長方形 427">
          <a:extLst>
            <a:ext uri="{FF2B5EF4-FFF2-40B4-BE49-F238E27FC236}">
              <a16:creationId xmlns:a16="http://schemas.microsoft.com/office/drawing/2014/main" id="{C4A3D557-FB08-4104-9E94-9F527313027A}"/>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29" name="正方形/長方形 428">
          <a:extLst>
            <a:ext uri="{FF2B5EF4-FFF2-40B4-BE49-F238E27FC236}">
              <a16:creationId xmlns:a16="http://schemas.microsoft.com/office/drawing/2014/main" id="{3E746143-53E2-4DF3-8A09-AE1513874ACB}"/>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30" name="正方形/長方形 429">
          <a:extLst>
            <a:ext uri="{FF2B5EF4-FFF2-40B4-BE49-F238E27FC236}">
              <a16:creationId xmlns:a16="http://schemas.microsoft.com/office/drawing/2014/main" id="{3E81B707-883B-4466-B131-796D5EA44138}"/>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31" name="正方形/長方形 430">
          <a:extLst>
            <a:ext uri="{FF2B5EF4-FFF2-40B4-BE49-F238E27FC236}">
              <a16:creationId xmlns:a16="http://schemas.microsoft.com/office/drawing/2014/main" id="{C2F38DB4-C2F1-4EE8-9F49-51416DAC7238}"/>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32" name="正方形/長方形 431">
          <a:extLst>
            <a:ext uri="{FF2B5EF4-FFF2-40B4-BE49-F238E27FC236}">
              <a16:creationId xmlns:a16="http://schemas.microsoft.com/office/drawing/2014/main" id="{4A477DBD-96A5-4DCF-A3F7-648BFC40198D}"/>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33" name="正方形/長方形 432">
          <a:extLst>
            <a:ext uri="{FF2B5EF4-FFF2-40B4-BE49-F238E27FC236}">
              <a16:creationId xmlns:a16="http://schemas.microsoft.com/office/drawing/2014/main" id="{FD260785-09C2-4F85-B3FA-A840F364BAF2}"/>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34" name="正方形/長方形 433">
          <a:extLst>
            <a:ext uri="{FF2B5EF4-FFF2-40B4-BE49-F238E27FC236}">
              <a16:creationId xmlns:a16="http://schemas.microsoft.com/office/drawing/2014/main" id="{DCC51C32-466E-498D-8100-26284BD14C04}"/>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35" name="正方形/長方形 434">
          <a:extLst>
            <a:ext uri="{FF2B5EF4-FFF2-40B4-BE49-F238E27FC236}">
              <a16:creationId xmlns:a16="http://schemas.microsoft.com/office/drawing/2014/main" id="{AB3B6B18-9F79-42B3-8D25-2076AE2201B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36" name="正方形/長方形 435">
          <a:extLst>
            <a:ext uri="{FF2B5EF4-FFF2-40B4-BE49-F238E27FC236}">
              <a16:creationId xmlns:a16="http://schemas.microsoft.com/office/drawing/2014/main" id="{4628C58F-04C2-4098-9A1C-020E2AAA9D2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37" name="正方形/長方形 436">
          <a:extLst>
            <a:ext uri="{FF2B5EF4-FFF2-40B4-BE49-F238E27FC236}">
              <a16:creationId xmlns:a16="http://schemas.microsoft.com/office/drawing/2014/main" id="{AF9C8280-49A7-4FAC-89AA-2E91C9396C0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38" name="正方形/長方形 437">
          <a:extLst>
            <a:ext uri="{FF2B5EF4-FFF2-40B4-BE49-F238E27FC236}">
              <a16:creationId xmlns:a16="http://schemas.microsoft.com/office/drawing/2014/main" id="{0DA4A2A9-2488-4D11-B0D0-36C65E3ACE8C}"/>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39" name="正方形/長方形 438">
          <a:extLst>
            <a:ext uri="{FF2B5EF4-FFF2-40B4-BE49-F238E27FC236}">
              <a16:creationId xmlns:a16="http://schemas.microsoft.com/office/drawing/2014/main" id="{7345418D-5575-42C6-AD69-4A0A10757F07}"/>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40" name="正方形/長方形 439">
          <a:extLst>
            <a:ext uri="{FF2B5EF4-FFF2-40B4-BE49-F238E27FC236}">
              <a16:creationId xmlns:a16="http://schemas.microsoft.com/office/drawing/2014/main" id="{2A5E8E71-5FD4-4C3F-8A85-1BB0FFD398C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41" name="正方形/長方形 440">
          <a:extLst>
            <a:ext uri="{FF2B5EF4-FFF2-40B4-BE49-F238E27FC236}">
              <a16:creationId xmlns:a16="http://schemas.microsoft.com/office/drawing/2014/main" id="{ACDBEAF0-0109-4991-8C02-BE1FFC14BBC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42" name="正方形/長方形 441">
          <a:extLst>
            <a:ext uri="{FF2B5EF4-FFF2-40B4-BE49-F238E27FC236}">
              <a16:creationId xmlns:a16="http://schemas.microsoft.com/office/drawing/2014/main" id="{3570041D-E12E-4C36-B166-77C2C0C67BE9}"/>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43" name="正方形/長方形 442">
          <a:extLst>
            <a:ext uri="{FF2B5EF4-FFF2-40B4-BE49-F238E27FC236}">
              <a16:creationId xmlns:a16="http://schemas.microsoft.com/office/drawing/2014/main" id="{615DA386-4A9E-4564-BD93-311774920D0D}"/>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44" name="正方形/長方形 443">
          <a:extLst>
            <a:ext uri="{FF2B5EF4-FFF2-40B4-BE49-F238E27FC236}">
              <a16:creationId xmlns:a16="http://schemas.microsoft.com/office/drawing/2014/main" id="{84F53D22-6A73-48CA-8C29-A9D34C1C766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45" name="テキスト ボックス 444">
          <a:extLst>
            <a:ext uri="{FF2B5EF4-FFF2-40B4-BE49-F238E27FC236}">
              <a16:creationId xmlns:a16="http://schemas.microsoft.com/office/drawing/2014/main" id="{4BA58D18-16B5-408D-A6C0-AC5467CE5028}"/>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46" name="直線コネクタ 445">
          <a:extLst>
            <a:ext uri="{FF2B5EF4-FFF2-40B4-BE49-F238E27FC236}">
              <a16:creationId xmlns:a16="http://schemas.microsoft.com/office/drawing/2014/main" id="{71BCA97D-2517-4AAD-A1FA-9F072676A20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47" name="テキスト ボックス 446">
          <a:extLst>
            <a:ext uri="{FF2B5EF4-FFF2-40B4-BE49-F238E27FC236}">
              <a16:creationId xmlns:a16="http://schemas.microsoft.com/office/drawing/2014/main" id="{DE5A3E43-B8DD-4D70-BC10-0099FC25E3EF}"/>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448" name="直線コネクタ 447">
          <a:extLst>
            <a:ext uri="{FF2B5EF4-FFF2-40B4-BE49-F238E27FC236}">
              <a16:creationId xmlns:a16="http://schemas.microsoft.com/office/drawing/2014/main" id="{E5640333-1FE3-4E7B-96F1-313B1CD8EF4D}"/>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449" name="テキスト ボックス 448">
          <a:extLst>
            <a:ext uri="{FF2B5EF4-FFF2-40B4-BE49-F238E27FC236}">
              <a16:creationId xmlns:a16="http://schemas.microsoft.com/office/drawing/2014/main" id="{F1B74D13-846F-40FA-9198-CD0C92760A8F}"/>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450" name="直線コネクタ 449">
          <a:extLst>
            <a:ext uri="{FF2B5EF4-FFF2-40B4-BE49-F238E27FC236}">
              <a16:creationId xmlns:a16="http://schemas.microsoft.com/office/drawing/2014/main" id="{F968ECC7-6C41-46C2-AEDD-BFD1969EAF85}"/>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451" name="テキスト ボックス 450">
          <a:extLst>
            <a:ext uri="{FF2B5EF4-FFF2-40B4-BE49-F238E27FC236}">
              <a16:creationId xmlns:a16="http://schemas.microsoft.com/office/drawing/2014/main" id="{D397C322-4602-4F13-9B41-34D1770A5B74}"/>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452" name="直線コネクタ 451">
          <a:extLst>
            <a:ext uri="{FF2B5EF4-FFF2-40B4-BE49-F238E27FC236}">
              <a16:creationId xmlns:a16="http://schemas.microsoft.com/office/drawing/2014/main" id="{3FFB7823-36D6-49B8-83E8-016DE1E015D2}"/>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453" name="テキスト ボックス 452">
          <a:extLst>
            <a:ext uri="{FF2B5EF4-FFF2-40B4-BE49-F238E27FC236}">
              <a16:creationId xmlns:a16="http://schemas.microsoft.com/office/drawing/2014/main" id="{4FCA6F95-8C76-47FD-9F49-5F5192F2BD32}"/>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454" name="直線コネクタ 453">
          <a:extLst>
            <a:ext uri="{FF2B5EF4-FFF2-40B4-BE49-F238E27FC236}">
              <a16:creationId xmlns:a16="http://schemas.microsoft.com/office/drawing/2014/main" id="{BE12502E-A37E-4917-A670-4C814B05CBA7}"/>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455" name="テキスト ボックス 454">
          <a:extLst>
            <a:ext uri="{FF2B5EF4-FFF2-40B4-BE49-F238E27FC236}">
              <a16:creationId xmlns:a16="http://schemas.microsoft.com/office/drawing/2014/main" id="{76310973-EF52-4232-A7FA-089BC87553FB}"/>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56" name="直線コネクタ 455">
          <a:extLst>
            <a:ext uri="{FF2B5EF4-FFF2-40B4-BE49-F238E27FC236}">
              <a16:creationId xmlns:a16="http://schemas.microsoft.com/office/drawing/2014/main" id="{E3D9233D-6D94-4C8C-BC5B-9CE7EAB40491}"/>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457" name="テキスト ボックス 456">
          <a:extLst>
            <a:ext uri="{FF2B5EF4-FFF2-40B4-BE49-F238E27FC236}">
              <a16:creationId xmlns:a16="http://schemas.microsoft.com/office/drawing/2014/main" id="{EA66D336-E7D2-49C1-BBA7-FB3D10D26D0B}"/>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58" name="【公民館】&#10;有形固定資産減価償却率グラフ枠">
          <a:extLst>
            <a:ext uri="{FF2B5EF4-FFF2-40B4-BE49-F238E27FC236}">
              <a16:creationId xmlns:a16="http://schemas.microsoft.com/office/drawing/2014/main" id="{60622248-B17A-42BE-A807-004FC20A39C1}"/>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140208</xdr:rowOff>
    </xdr:from>
    <xdr:to>
      <xdr:col>85</xdr:col>
      <xdr:colOff>126364</xdr:colOff>
      <xdr:row>108</xdr:row>
      <xdr:rowOff>76200</xdr:rowOff>
    </xdr:to>
    <xdr:cxnSp macro="">
      <xdr:nvCxnSpPr>
        <xdr:cNvPr id="459" name="直線コネクタ 458">
          <a:extLst>
            <a:ext uri="{FF2B5EF4-FFF2-40B4-BE49-F238E27FC236}">
              <a16:creationId xmlns:a16="http://schemas.microsoft.com/office/drawing/2014/main" id="{C691F085-5AE6-497C-9696-6411718F294C}"/>
            </a:ext>
          </a:extLst>
        </xdr:cNvPr>
        <xdr:cNvCxnSpPr/>
      </xdr:nvCxnSpPr>
      <xdr:spPr>
        <a:xfrm flipV="1">
          <a:off x="16318864" y="17285208"/>
          <a:ext cx="0" cy="130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80027</xdr:rowOff>
    </xdr:from>
    <xdr:ext cx="469744" cy="259045"/>
    <xdr:sp macro="" textlink="">
      <xdr:nvSpPr>
        <xdr:cNvPr id="460" name="【公民館】&#10;有形固定資産減価償却率最小値テキスト">
          <a:extLst>
            <a:ext uri="{FF2B5EF4-FFF2-40B4-BE49-F238E27FC236}">
              <a16:creationId xmlns:a16="http://schemas.microsoft.com/office/drawing/2014/main" id="{9D0F29F9-D3AD-4DBD-8928-5ED50C543732}"/>
            </a:ext>
          </a:extLst>
        </xdr:cNvPr>
        <xdr:cNvSpPr txBox="1"/>
      </xdr:nvSpPr>
      <xdr:spPr>
        <a:xfrm>
          <a:off x="16357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76200</xdr:rowOff>
    </xdr:from>
    <xdr:to>
      <xdr:col>86</xdr:col>
      <xdr:colOff>25400</xdr:colOff>
      <xdr:row>108</xdr:row>
      <xdr:rowOff>76200</xdr:rowOff>
    </xdr:to>
    <xdr:cxnSp macro="">
      <xdr:nvCxnSpPr>
        <xdr:cNvPr id="461" name="直線コネクタ 460">
          <a:extLst>
            <a:ext uri="{FF2B5EF4-FFF2-40B4-BE49-F238E27FC236}">
              <a16:creationId xmlns:a16="http://schemas.microsoft.com/office/drawing/2014/main" id="{A0D6FB85-E895-4C0B-9125-2EFE1503A4FB}"/>
            </a:ext>
          </a:extLst>
        </xdr:cNvPr>
        <xdr:cNvCxnSpPr/>
      </xdr:nvCxnSpPr>
      <xdr:spPr>
        <a:xfrm>
          <a:off x="16230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86885</xdr:rowOff>
    </xdr:from>
    <xdr:ext cx="405111" cy="259045"/>
    <xdr:sp macro="" textlink="">
      <xdr:nvSpPr>
        <xdr:cNvPr id="462" name="【公民館】&#10;有形固定資産減価償却率最大値テキスト">
          <a:extLst>
            <a:ext uri="{FF2B5EF4-FFF2-40B4-BE49-F238E27FC236}">
              <a16:creationId xmlns:a16="http://schemas.microsoft.com/office/drawing/2014/main" id="{5DF26FAF-23EF-4238-88B2-9C6425070737}"/>
            </a:ext>
          </a:extLst>
        </xdr:cNvPr>
        <xdr:cNvSpPr txBox="1"/>
      </xdr:nvSpPr>
      <xdr:spPr>
        <a:xfrm>
          <a:off x="16357600" y="17060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140208</xdr:rowOff>
    </xdr:from>
    <xdr:to>
      <xdr:col>86</xdr:col>
      <xdr:colOff>25400</xdr:colOff>
      <xdr:row>100</xdr:row>
      <xdr:rowOff>140208</xdr:rowOff>
    </xdr:to>
    <xdr:cxnSp macro="">
      <xdr:nvCxnSpPr>
        <xdr:cNvPr id="463" name="直線コネクタ 462">
          <a:extLst>
            <a:ext uri="{FF2B5EF4-FFF2-40B4-BE49-F238E27FC236}">
              <a16:creationId xmlns:a16="http://schemas.microsoft.com/office/drawing/2014/main" id="{404E0C06-4DB5-4E82-8567-49156CEDD8CA}"/>
            </a:ext>
          </a:extLst>
        </xdr:cNvPr>
        <xdr:cNvCxnSpPr/>
      </xdr:nvCxnSpPr>
      <xdr:spPr>
        <a:xfrm>
          <a:off x="16230600" y="1728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41419</xdr:rowOff>
    </xdr:from>
    <xdr:ext cx="405111" cy="259045"/>
    <xdr:sp macro="" textlink="">
      <xdr:nvSpPr>
        <xdr:cNvPr id="464" name="【公民館】&#10;有形固定資産減価償却率平均値テキスト">
          <a:extLst>
            <a:ext uri="{FF2B5EF4-FFF2-40B4-BE49-F238E27FC236}">
              <a16:creationId xmlns:a16="http://schemas.microsoft.com/office/drawing/2014/main" id="{162BF018-4AFC-4983-9469-707D1EFEA5CF}"/>
            </a:ext>
          </a:extLst>
        </xdr:cNvPr>
        <xdr:cNvSpPr txBox="1"/>
      </xdr:nvSpPr>
      <xdr:spPr>
        <a:xfrm>
          <a:off x="16357600" y="177007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18542</xdr:rowOff>
    </xdr:from>
    <xdr:to>
      <xdr:col>85</xdr:col>
      <xdr:colOff>177800</xdr:colOff>
      <xdr:row>104</xdr:row>
      <xdr:rowOff>120142</xdr:rowOff>
    </xdr:to>
    <xdr:sp macro="" textlink="">
      <xdr:nvSpPr>
        <xdr:cNvPr id="465" name="フローチャート: 判断 464">
          <a:extLst>
            <a:ext uri="{FF2B5EF4-FFF2-40B4-BE49-F238E27FC236}">
              <a16:creationId xmlns:a16="http://schemas.microsoft.com/office/drawing/2014/main" id="{3A68CFA4-4353-4D12-9B56-D2EC1373AE25}"/>
            </a:ext>
          </a:extLst>
        </xdr:cNvPr>
        <xdr:cNvSpPr/>
      </xdr:nvSpPr>
      <xdr:spPr>
        <a:xfrm>
          <a:off x="16268700" y="1784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29972</xdr:rowOff>
    </xdr:from>
    <xdr:to>
      <xdr:col>81</xdr:col>
      <xdr:colOff>101600</xdr:colOff>
      <xdr:row>104</xdr:row>
      <xdr:rowOff>131572</xdr:rowOff>
    </xdr:to>
    <xdr:sp macro="" textlink="">
      <xdr:nvSpPr>
        <xdr:cNvPr id="466" name="フローチャート: 判断 465">
          <a:extLst>
            <a:ext uri="{FF2B5EF4-FFF2-40B4-BE49-F238E27FC236}">
              <a16:creationId xmlns:a16="http://schemas.microsoft.com/office/drawing/2014/main" id="{25C9B8D7-06B9-41B1-8645-373DCAB3C833}"/>
            </a:ext>
          </a:extLst>
        </xdr:cNvPr>
        <xdr:cNvSpPr/>
      </xdr:nvSpPr>
      <xdr:spPr>
        <a:xfrm>
          <a:off x="15430500" y="1786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77978</xdr:rowOff>
    </xdr:from>
    <xdr:to>
      <xdr:col>76</xdr:col>
      <xdr:colOff>165100</xdr:colOff>
      <xdr:row>105</xdr:row>
      <xdr:rowOff>8128</xdr:rowOff>
    </xdr:to>
    <xdr:sp macro="" textlink="">
      <xdr:nvSpPr>
        <xdr:cNvPr id="467" name="フローチャート: 判断 466">
          <a:extLst>
            <a:ext uri="{FF2B5EF4-FFF2-40B4-BE49-F238E27FC236}">
              <a16:creationId xmlns:a16="http://schemas.microsoft.com/office/drawing/2014/main" id="{B00F6C37-A7E3-4A55-9E0C-BD7B93386F32}"/>
            </a:ext>
          </a:extLst>
        </xdr:cNvPr>
        <xdr:cNvSpPr/>
      </xdr:nvSpPr>
      <xdr:spPr>
        <a:xfrm>
          <a:off x="14541500" y="1790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41402</xdr:rowOff>
    </xdr:from>
    <xdr:to>
      <xdr:col>72</xdr:col>
      <xdr:colOff>38100</xdr:colOff>
      <xdr:row>104</xdr:row>
      <xdr:rowOff>143002</xdr:rowOff>
    </xdr:to>
    <xdr:sp macro="" textlink="">
      <xdr:nvSpPr>
        <xdr:cNvPr id="468" name="フローチャート: 判断 467">
          <a:extLst>
            <a:ext uri="{FF2B5EF4-FFF2-40B4-BE49-F238E27FC236}">
              <a16:creationId xmlns:a16="http://schemas.microsoft.com/office/drawing/2014/main" id="{D8EC0952-98EE-4621-A552-F9DD847243A3}"/>
            </a:ext>
          </a:extLst>
        </xdr:cNvPr>
        <xdr:cNvSpPr/>
      </xdr:nvSpPr>
      <xdr:spPr>
        <a:xfrm>
          <a:off x="13652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144272</xdr:rowOff>
    </xdr:from>
    <xdr:to>
      <xdr:col>67</xdr:col>
      <xdr:colOff>101600</xdr:colOff>
      <xdr:row>104</xdr:row>
      <xdr:rowOff>74422</xdr:rowOff>
    </xdr:to>
    <xdr:sp macro="" textlink="">
      <xdr:nvSpPr>
        <xdr:cNvPr id="469" name="フローチャート: 判断 468">
          <a:extLst>
            <a:ext uri="{FF2B5EF4-FFF2-40B4-BE49-F238E27FC236}">
              <a16:creationId xmlns:a16="http://schemas.microsoft.com/office/drawing/2014/main" id="{F445F8BA-2049-4989-BA2C-1AF8CF648B98}"/>
            </a:ext>
          </a:extLst>
        </xdr:cNvPr>
        <xdr:cNvSpPr/>
      </xdr:nvSpPr>
      <xdr:spPr>
        <a:xfrm>
          <a:off x="12763500" y="1780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D03636F5-9F7B-4AE1-8C56-264D16B36D97}"/>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15CA63E2-9FFB-4A59-BB19-A6FF3ED0AFA6}"/>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2EE373E6-44A6-49D8-8718-CF6EBADBE23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A3BDFAF4-552D-42E6-8AC0-4BBEE1A7375E}"/>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4DE9D70-DC11-4A4E-8CD0-4F32210EA36F}"/>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61976</xdr:rowOff>
    </xdr:from>
    <xdr:to>
      <xdr:col>85</xdr:col>
      <xdr:colOff>177800</xdr:colOff>
      <xdr:row>104</xdr:row>
      <xdr:rowOff>163576</xdr:rowOff>
    </xdr:to>
    <xdr:sp macro="" textlink="">
      <xdr:nvSpPr>
        <xdr:cNvPr id="475" name="楕円 474">
          <a:extLst>
            <a:ext uri="{FF2B5EF4-FFF2-40B4-BE49-F238E27FC236}">
              <a16:creationId xmlns:a16="http://schemas.microsoft.com/office/drawing/2014/main" id="{9E2932B1-CDC9-414F-959C-C6B1DB50B680}"/>
            </a:ext>
          </a:extLst>
        </xdr:cNvPr>
        <xdr:cNvSpPr/>
      </xdr:nvSpPr>
      <xdr:spPr>
        <a:xfrm>
          <a:off x="16268700" y="1789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40403</xdr:rowOff>
    </xdr:from>
    <xdr:ext cx="405111" cy="259045"/>
    <xdr:sp macro="" textlink="">
      <xdr:nvSpPr>
        <xdr:cNvPr id="476" name="【公民館】&#10;有形固定資産減価償却率該当値テキスト">
          <a:extLst>
            <a:ext uri="{FF2B5EF4-FFF2-40B4-BE49-F238E27FC236}">
              <a16:creationId xmlns:a16="http://schemas.microsoft.com/office/drawing/2014/main" id="{03774FA4-EBC7-48C6-B062-A232532F4CA8}"/>
            </a:ext>
          </a:extLst>
        </xdr:cNvPr>
        <xdr:cNvSpPr txBox="1"/>
      </xdr:nvSpPr>
      <xdr:spPr>
        <a:xfrm>
          <a:off x="16357600" y="17871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20828</xdr:rowOff>
    </xdr:from>
    <xdr:to>
      <xdr:col>81</xdr:col>
      <xdr:colOff>101600</xdr:colOff>
      <xdr:row>104</xdr:row>
      <xdr:rowOff>122428</xdr:rowOff>
    </xdr:to>
    <xdr:sp macro="" textlink="">
      <xdr:nvSpPr>
        <xdr:cNvPr id="477" name="楕円 476">
          <a:extLst>
            <a:ext uri="{FF2B5EF4-FFF2-40B4-BE49-F238E27FC236}">
              <a16:creationId xmlns:a16="http://schemas.microsoft.com/office/drawing/2014/main" id="{7AE64B02-9586-4809-8075-053B3155748A}"/>
            </a:ext>
          </a:extLst>
        </xdr:cNvPr>
        <xdr:cNvSpPr/>
      </xdr:nvSpPr>
      <xdr:spPr>
        <a:xfrm>
          <a:off x="15430500" y="1785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71628</xdr:rowOff>
    </xdr:from>
    <xdr:to>
      <xdr:col>85</xdr:col>
      <xdr:colOff>127000</xdr:colOff>
      <xdr:row>104</xdr:row>
      <xdr:rowOff>112776</xdr:rowOff>
    </xdr:to>
    <xdr:cxnSp macro="">
      <xdr:nvCxnSpPr>
        <xdr:cNvPr id="478" name="直線コネクタ 477">
          <a:extLst>
            <a:ext uri="{FF2B5EF4-FFF2-40B4-BE49-F238E27FC236}">
              <a16:creationId xmlns:a16="http://schemas.microsoft.com/office/drawing/2014/main" id="{19F9AAC3-026C-472A-A3E7-5BD57EA7A2D1}"/>
            </a:ext>
          </a:extLst>
        </xdr:cNvPr>
        <xdr:cNvCxnSpPr/>
      </xdr:nvCxnSpPr>
      <xdr:spPr>
        <a:xfrm>
          <a:off x="15481300" y="1790242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148844</xdr:rowOff>
    </xdr:from>
    <xdr:to>
      <xdr:col>76</xdr:col>
      <xdr:colOff>165100</xdr:colOff>
      <xdr:row>104</xdr:row>
      <xdr:rowOff>78994</xdr:rowOff>
    </xdr:to>
    <xdr:sp macro="" textlink="">
      <xdr:nvSpPr>
        <xdr:cNvPr id="479" name="楕円 478">
          <a:extLst>
            <a:ext uri="{FF2B5EF4-FFF2-40B4-BE49-F238E27FC236}">
              <a16:creationId xmlns:a16="http://schemas.microsoft.com/office/drawing/2014/main" id="{0058A028-C3BA-48B3-9499-D9F45144B443}"/>
            </a:ext>
          </a:extLst>
        </xdr:cNvPr>
        <xdr:cNvSpPr/>
      </xdr:nvSpPr>
      <xdr:spPr>
        <a:xfrm>
          <a:off x="14541500" y="1780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28194</xdr:rowOff>
    </xdr:from>
    <xdr:to>
      <xdr:col>81</xdr:col>
      <xdr:colOff>50800</xdr:colOff>
      <xdr:row>104</xdr:row>
      <xdr:rowOff>71628</xdr:rowOff>
    </xdr:to>
    <xdr:cxnSp macro="">
      <xdr:nvCxnSpPr>
        <xdr:cNvPr id="480" name="直線コネクタ 479">
          <a:extLst>
            <a:ext uri="{FF2B5EF4-FFF2-40B4-BE49-F238E27FC236}">
              <a16:creationId xmlns:a16="http://schemas.microsoft.com/office/drawing/2014/main" id="{89C0AEA7-7785-4286-ADB9-1D8F98FB1905}"/>
            </a:ext>
          </a:extLst>
        </xdr:cNvPr>
        <xdr:cNvCxnSpPr/>
      </xdr:nvCxnSpPr>
      <xdr:spPr>
        <a:xfrm>
          <a:off x="14592300" y="1785899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123698</xdr:rowOff>
    </xdr:from>
    <xdr:to>
      <xdr:col>72</xdr:col>
      <xdr:colOff>38100</xdr:colOff>
      <xdr:row>104</xdr:row>
      <xdr:rowOff>53848</xdr:rowOff>
    </xdr:to>
    <xdr:sp macro="" textlink="">
      <xdr:nvSpPr>
        <xdr:cNvPr id="481" name="楕円 480">
          <a:extLst>
            <a:ext uri="{FF2B5EF4-FFF2-40B4-BE49-F238E27FC236}">
              <a16:creationId xmlns:a16="http://schemas.microsoft.com/office/drawing/2014/main" id="{AE0CD05C-4B94-48B3-876B-A80E29A04B1D}"/>
            </a:ext>
          </a:extLst>
        </xdr:cNvPr>
        <xdr:cNvSpPr/>
      </xdr:nvSpPr>
      <xdr:spPr>
        <a:xfrm>
          <a:off x="13652500" y="1778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3048</xdr:rowOff>
    </xdr:from>
    <xdr:to>
      <xdr:col>76</xdr:col>
      <xdr:colOff>114300</xdr:colOff>
      <xdr:row>104</xdr:row>
      <xdr:rowOff>28194</xdr:rowOff>
    </xdr:to>
    <xdr:cxnSp macro="">
      <xdr:nvCxnSpPr>
        <xdr:cNvPr id="482" name="直線コネクタ 481">
          <a:extLst>
            <a:ext uri="{FF2B5EF4-FFF2-40B4-BE49-F238E27FC236}">
              <a16:creationId xmlns:a16="http://schemas.microsoft.com/office/drawing/2014/main" id="{2BFECB55-4A5E-40FF-9068-95A18C29185F}"/>
            </a:ext>
          </a:extLst>
        </xdr:cNvPr>
        <xdr:cNvCxnSpPr/>
      </xdr:nvCxnSpPr>
      <xdr:spPr>
        <a:xfrm>
          <a:off x="13703300" y="17833848"/>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66548</xdr:rowOff>
    </xdr:from>
    <xdr:to>
      <xdr:col>67</xdr:col>
      <xdr:colOff>101600</xdr:colOff>
      <xdr:row>103</xdr:row>
      <xdr:rowOff>168148</xdr:rowOff>
    </xdr:to>
    <xdr:sp macro="" textlink="">
      <xdr:nvSpPr>
        <xdr:cNvPr id="483" name="楕円 482">
          <a:extLst>
            <a:ext uri="{FF2B5EF4-FFF2-40B4-BE49-F238E27FC236}">
              <a16:creationId xmlns:a16="http://schemas.microsoft.com/office/drawing/2014/main" id="{21BF82D1-2DF6-4512-8C57-3CD1A47EADA0}"/>
            </a:ext>
          </a:extLst>
        </xdr:cNvPr>
        <xdr:cNvSpPr/>
      </xdr:nvSpPr>
      <xdr:spPr>
        <a:xfrm>
          <a:off x="12763500" y="1772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117348</xdr:rowOff>
    </xdr:from>
    <xdr:to>
      <xdr:col>71</xdr:col>
      <xdr:colOff>177800</xdr:colOff>
      <xdr:row>104</xdr:row>
      <xdr:rowOff>3048</xdr:rowOff>
    </xdr:to>
    <xdr:cxnSp macro="">
      <xdr:nvCxnSpPr>
        <xdr:cNvPr id="484" name="直線コネクタ 483">
          <a:extLst>
            <a:ext uri="{FF2B5EF4-FFF2-40B4-BE49-F238E27FC236}">
              <a16:creationId xmlns:a16="http://schemas.microsoft.com/office/drawing/2014/main" id="{65328F7C-8A88-45A5-BF91-7D2A9640CCB4}"/>
            </a:ext>
          </a:extLst>
        </xdr:cNvPr>
        <xdr:cNvCxnSpPr/>
      </xdr:nvCxnSpPr>
      <xdr:spPr>
        <a:xfrm>
          <a:off x="12814300" y="17776698"/>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122699</xdr:rowOff>
    </xdr:from>
    <xdr:ext cx="405111" cy="259045"/>
    <xdr:sp macro="" textlink="">
      <xdr:nvSpPr>
        <xdr:cNvPr id="485" name="n_1aveValue【公民館】&#10;有形固定資産減価償却率">
          <a:extLst>
            <a:ext uri="{FF2B5EF4-FFF2-40B4-BE49-F238E27FC236}">
              <a16:creationId xmlns:a16="http://schemas.microsoft.com/office/drawing/2014/main" id="{AF993719-C898-4E56-966A-39B69F28894F}"/>
            </a:ext>
          </a:extLst>
        </xdr:cNvPr>
        <xdr:cNvSpPr txBox="1"/>
      </xdr:nvSpPr>
      <xdr:spPr>
        <a:xfrm>
          <a:off x="15266044" y="17953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170705</xdr:rowOff>
    </xdr:from>
    <xdr:ext cx="405111" cy="259045"/>
    <xdr:sp macro="" textlink="">
      <xdr:nvSpPr>
        <xdr:cNvPr id="486" name="n_2aveValue【公民館】&#10;有形固定資産減価償却率">
          <a:extLst>
            <a:ext uri="{FF2B5EF4-FFF2-40B4-BE49-F238E27FC236}">
              <a16:creationId xmlns:a16="http://schemas.microsoft.com/office/drawing/2014/main" id="{AABD4611-9155-4D21-B5A3-358B9DB7A9F3}"/>
            </a:ext>
          </a:extLst>
        </xdr:cNvPr>
        <xdr:cNvSpPr txBox="1"/>
      </xdr:nvSpPr>
      <xdr:spPr>
        <a:xfrm>
          <a:off x="14389744" y="18001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134129</xdr:rowOff>
    </xdr:from>
    <xdr:ext cx="405111" cy="259045"/>
    <xdr:sp macro="" textlink="">
      <xdr:nvSpPr>
        <xdr:cNvPr id="487" name="n_3aveValue【公民館】&#10;有形固定資産減価償却率">
          <a:extLst>
            <a:ext uri="{FF2B5EF4-FFF2-40B4-BE49-F238E27FC236}">
              <a16:creationId xmlns:a16="http://schemas.microsoft.com/office/drawing/2014/main" id="{D77AD69D-1362-4FEE-AADB-2E98C8600719}"/>
            </a:ext>
          </a:extLst>
        </xdr:cNvPr>
        <xdr:cNvSpPr txBox="1"/>
      </xdr:nvSpPr>
      <xdr:spPr>
        <a:xfrm>
          <a:off x="13500744" y="17964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65549</xdr:rowOff>
    </xdr:from>
    <xdr:ext cx="405111" cy="259045"/>
    <xdr:sp macro="" textlink="">
      <xdr:nvSpPr>
        <xdr:cNvPr id="488" name="n_4aveValue【公民館】&#10;有形固定資産減価償却率">
          <a:extLst>
            <a:ext uri="{FF2B5EF4-FFF2-40B4-BE49-F238E27FC236}">
              <a16:creationId xmlns:a16="http://schemas.microsoft.com/office/drawing/2014/main" id="{07E25D42-6F42-4DC7-BEFE-111A26C11199}"/>
            </a:ext>
          </a:extLst>
        </xdr:cNvPr>
        <xdr:cNvSpPr txBox="1"/>
      </xdr:nvSpPr>
      <xdr:spPr>
        <a:xfrm>
          <a:off x="12611744" y="17896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138955</xdr:rowOff>
    </xdr:from>
    <xdr:ext cx="405111" cy="259045"/>
    <xdr:sp macro="" textlink="">
      <xdr:nvSpPr>
        <xdr:cNvPr id="489" name="n_1mainValue【公民館】&#10;有形固定資産減価償却率">
          <a:extLst>
            <a:ext uri="{FF2B5EF4-FFF2-40B4-BE49-F238E27FC236}">
              <a16:creationId xmlns:a16="http://schemas.microsoft.com/office/drawing/2014/main" id="{E145E107-CC9F-48DF-B246-10B25C2BB0F2}"/>
            </a:ext>
          </a:extLst>
        </xdr:cNvPr>
        <xdr:cNvSpPr txBox="1"/>
      </xdr:nvSpPr>
      <xdr:spPr>
        <a:xfrm>
          <a:off x="15266044" y="17626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95521</xdr:rowOff>
    </xdr:from>
    <xdr:ext cx="405111" cy="259045"/>
    <xdr:sp macro="" textlink="">
      <xdr:nvSpPr>
        <xdr:cNvPr id="490" name="n_2mainValue【公民館】&#10;有形固定資産減価償却率">
          <a:extLst>
            <a:ext uri="{FF2B5EF4-FFF2-40B4-BE49-F238E27FC236}">
              <a16:creationId xmlns:a16="http://schemas.microsoft.com/office/drawing/2014/main" id="{AB1652C4-2427-484E-9D27-53CA7BB6032C}"/>
            </a:ext>
          </a:extLst>
        </xdr:cNvPr>
        <xdr:cNvSpPr txBox="1"/>
      </xdr:nvSpPr>
      <xdr:spPr>
        <a:xfrm>
          <a:off x="14389744" y="17583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70375</xdr:rowOff>
    </xdr:from>
    <xdr:ext cx="405111" cy="259045"/>
    <xdr:sp macro="" textlink="">
      <xdr:nvSpPr>
        <xdr:cNvPr id="491" name="n_3mainValue【公民館】&#10;有形固定資産減価償却率">
          <a:extLst>
            <a:ext uri="{FF2B5EF4-FFF2-40B4-BE49-F238E27FC236}">
              <a16:creationId xmlns:a16="http://schemas.microsoft.com/office/drawing/2014/main" id="{4922A73B-0333-40CD-8248-0E1D065C5F1E}"/>
            </a:ext>
          </a:extLst>
        </xdr:cNvPr>
        <xdr:cNvSpPr txBox="1"/>
      </xdr:nvSpPr>
      <xdr:spPr>
        <a:xfrm>
          <a:off x="13500744" y="17558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13225</xdr:rowOff>
    </xdr:from>
    <xdr:ext cx="405111" cy="259045"/>
    <xdr:sp macro="" textlink="">
      <xdr:nvSpPr>
        <xdr:cNvPr id="492" name="n_4mainValue【公民館】&#10;有形固定資産減価償却率">
          <a:extLst>
            <a:ext uri="{FF2B5EF4-FFF2-40B4-BE49-F238E27FC236}">
              <a16:creationId xmlns:a16="http://schemas.microsoft.com/office/drawing/2014/main" id="{15C2CB64-8DD8-4EFF-8E01-36E50AD75DAD}"/>
            </a:ext>
          </a:extLst>
        </xdr:cNvPr>
        <xdr:cNvSpPr txBox="1"/>
      </xdr:nvSpPr>
      <xdr:spPr>
        <a:xfrm>
          <a:off x="12611744" y="17501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93" name="正方形/長方形 492">
          <a:extLst>
            <a:ext uri="{FF2B5EF4-FFF2-40B4-BE49-F238E27FC236}">
              <a16:creationId xmlns:a16="http://schemas.microsoft.com/office/drawing/2014/main" id="{28C9F7FF-5A4B-4E8A-846E-679B37DB74A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94" name="正方形/長方形 493">
          <a:extLst>
            <a:ext uri="{FF2B5EF4-FFF2-40B4-BE49-F238E27FC236}">
              <a16:creationId xmlns:a16="http://schemas.microsoft.com/office/drawing/2014/main" id="{CF0057DA-4F4E-49CC-AB8B-CF73759D405C}"/>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95" name="正方形/長方形 494">
          <a:extLst>
            <a:ext uri="{FF2B5EF4-FFF2-40B4-BE49-F238E27FC236}">
              <a16:creationId xmlns:a16="http://schemas.microsoft.com/office/drawing/2014/main" id="{BFC165E3-6FCA-40E5-8253-2AB8D8E3CD4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96" name="正方形/長方形 495">
          <a:extLst>
            <a:ext uri="{FF2B5EF4-FFF2-40B4-BE49-F238E27FC236}">
              <a16:creationId xmlns:a16="http://schemas.microsoft.com/office/drawing/2014/main" id="{22729FFD-2586-4C09-A0DC-D9D357074FAB}"/>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97" name="正方形/長方形 496">
          <a:extLst>
            <a:ext uri="{FF2B5EF4-FFF2-40B4-BE49-F238E27FC236}">
              <a16:creationId xmlns:a16="http://schemas.microsoft.com/office/drawing/2014/main" id="{7ACB054D-79F0-4CBD-ABEE-A92EF7DB692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98" name="正方形/長方形 497">
          <a:extLst>
            <a:ext uri="{FF2B5EF4-FFF2-40B4-BE49-F238E27FC236}">
              <a16:creationId xmlns:a16="http://schemas.microsoft.com/office/drawing/2014/main" id="{CCCCC8EC-BAF9-415F-8538-7DC757C18F0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99" name="正方形/長方形 498">
          <a:extLst>
            <a:ext uri="{FF2B5EF4-FFF2-40B4-BE49-F238E27FC236}">
              <a16:creationId xmlns:a16="http://schemas.microsoft.com/office/drawing/2014/main" id="{FF48088D-8108-4860-822D-75E6C3986F1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00" name="正方形/長方形 499">
          <a:extLst>
            <a:ext uri="{FF2B5EF4-FFF2-40B4-BE49-F238E27FC236}">
              <a16:creationId xmlns:a16="http://schemas.microsoft.com/office/drawing/2014/main" id="{83F9BCF1-EF96-41C2-B953-B16C4118EA1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01" name="テキスト ボックス 500">
          <a:extLst>
            <a:ext uri="{FF2B5EF4-FFF2-40B4-BE49-F238E27FC236}">
              <a16:creationId xmlns:a16="http://schemas.microsoft.com/office/drawing/2014/main" id="{B98501E9-8268-4C2A-8C19-EA6D72C63243}"/>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02" name="直線コネクタ 501">
          <a:extLst>
            <a:ext uri="{FF2B5EF4-FFF2-40B4-BE49-F238E27FC236}">
              <a16:creationId xmlns:a16="http://schemas.microsoft.com/office/drawing/2014/main" id="{E02996FA-A167-4533-9FBE-7669AA12C5AB}"/>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03" name="直線コネクタ 502">
          <a:extLst>
            <a:ext uri="{FF2B5EF4-FFF2-40B4-BE49-F238E27FC236}">
              <a16:creationId xmlns:a16="http://schemas.microsoft.com/office/drawing/2014/main" id="{4676F42D-BDE0-4333-90B0-E3295DE29C25}"/>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04" name="テキスト ボックス 503">
          <a:extLst>
            <a:ext uri="{FF2B5EF4-FFF2-40B4-BE49-F238E27FC236}">
              <a16:creationId xmlns:a16="http://schemas.microsoft.com/office/drawing/2014/main" id="{BFA6E1A1-00A3-436D-813C-CFEF6B77D1F2}"/>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05" name="直線コネクタ 504">
          <a:extLst>
            <a:ext uri="{FF2B5EF4-FFF2-40B4-BE49-F238E27FC236}">
              <a16:creationId xmlns:a16="http://schemas.microsoft.com/office/drawing/2014/main" id="{77ADBAE6-C7EF-43BF-BAC4-F636BB2A815D}"/>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06" name="テキスト ボックス 505">
          <a:extLst>
            <a:ext uri="{FF2B5EF4-FFF2-40B4-BE49-F238E27FC236}">
              <a16:creationId xmlns:a16="http://schemas.microsoft.com/office/drawing/2014/main" id="{DB340000-33E4-4BAF-B786-8DC610DE7A52}"/>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07" name="直線コネクタ 506">
          <a:extLst>
            <a:ext uri="{FF2B5EF4-FFF2-40B4-BE49-F238E27FC236}">
              <a16:creationId xmlns:a16="http://schemas.microsoft.com/office/drawing/2014/main" id="{B9A9C203-C501-4907-8EB2-F3FD4C0E926C}"/>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08" name="テキスト ボックス 507">
          <a:extLst>
            <a:ext uri="{FF2B5EF4-FFF2-40B4-BE49-F238E27FC236}">
              <a16:creationId xmlns:a16="http://schemas.microsoft.com/office/drawing/2014/main" id="{83E8EB6C-B7F1-4730-898F-6A44EE7B433D}"/>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09" name="直線コネクタ 508">
          <a:extLst>
            <a:ext uri="{FF2B5EF4-FFF2-40B4-BE49-F238E27FC236}">
              <a16:creationId xmlns:a16="http://schemas.microsoft.com/office/drawing/2014/main" id="{72C46013-0366-41A6-981C-D6E2E295CBBA}"/>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10" name="テキスト ボックス 509">
          <a:extLst>
            <a:ext uri="{FF2B5EF4-FFF2-40B4-BE49-F238E27FC236}">
              <a16:creationId xmlns:a16="http://schemas.microsoft.com/office/drawing/2014/main" id="{CE7D7CA4-99D3-4D5C-9E73-854FCDAA4BD8}"/>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11" name="直線コネクタ 510">
          <a:extLst>
            <a:ext uri="{FF2B5EF4-FFF2-40B4-BE49-F238E27FC236}">
              <a16:creationId xmlns:a16="http://schemas.microsoft.com/office/drawing/2014/main" id="{D14EDF7A-741F-48CE-A631-4CDDEFC4116C}"/>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12" name="テキスト ボックス 511">
          <a:extLst>
            <a:ext uri="{FF2B5EF4-FFF2-40B4-BE49-F238E27FC236}">
              <a16:creationId xmlns:a16="http://schemas.microsoft.com/office/drawing/2014/main" id="{233049FB-38F9-4A55-BD52-E7BC1C3F2A2E}"/>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13" name="直線コネクタ 512">
          <a:extLst>
            <a:ext uri="{FF2B5EF4-FFF2-40B4-BE49-F238E27FC236}">
              <a16:creationId xmlns:a16="http://schemas.microsoft.com/office/drawing/2014/main" id="{2E8B812C-488A-40B6-9C97-EE13F0B5B55D}"/>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14" name="テキスト ボックス 513">
          <a:extLst>
            <a:ext uri="{FF2B5EF4-FFF2-40B4-BE49-F238E27FC236}">
              <a16:creationId xmlns:a16="http://schemas.microsoft.com/office/drawing/2014/main" id="{137DD150-96A3-4974-B2BF-033DD6BB708A}"/>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15" name="直線コネクタ 514">
          <a:extLst>
            <a:ext uri="{FF2B5EF4-FFF2-40B4-BE49-F238E27FC236}">
              <a16:creationId xmlns:a16="http://schemas.microsoft.com/office/drawing/2014/main" id="{128A8FAA-2702-441D-97E8-E095249080F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16" name="テキスト ボックス 515">
          <a:extLst>
            <a:ext uri="{FF2B5EF4-FFF2-40B4-BE49-F238E27FC236}">
              <a16:creationId xmlns:a16="http://schemas.microsoft.com/office/drawing/2014/main" id="{7F2AC3C4-B6D9-4BB2-8EF3-74E2DEBD251A}"/>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17" name="【公民館】&#10;一人当たり面積グラフ枠">
          <a:extLst>
            <a:ext uri="{FF2B5EF4-FFF2-40B4-BE49-F238E27FC236}">
              <a16:creationId xmlns:a16="http://schemas.microsoft.com/office/drawing/2014/main" id="{3E9A3BD4-5C83-42F5-BED7-EDD5EFE1427F}"/>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22316</xdr:rowOff>
    </xdr:from>
    <xdr:to>
      <xdr:col>116</xdr:col>
      <xdr:colOff>62864</xdr:colOff>
      <xdr:row>109</xdr:row>
      <xdr:rowOff>27214</xdr:rowOff>
    </xdr:to>
    <xdr:cxnSp macro="">
      <xdr:nvCxnSpPr>
        <xdr:cNvPr id="518" name="直線コネクタ 517">
          <a:extLst>
            <a:ext uri="{FF2B5EF4-FFF2-40B4-BE49-F238E27FC236}">
              <a16:creationId xmlns:a16="http://schemas.microsoft.com/office/drawing/2014/main" id="{342047A6-51DA-4B41-AFEC-9833EEBFA71C}"/>
            </a:ext>
          </a:extLst>
        </xdr:cNvPr>
        <xdr:cNvCxnSpPr/>
      </xdr:nvCxnSpPr>
      <xdr:spPr>
        <a:xfrm flipV="1">
          <a:off x="22160864" y="17167316"/>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519" name="【公民館】&#10;一人当たり面積最小値テキスト">
          <a:extLst>
            <a:ext uri="{FF2B5EF4-FFF2-40B4-BE49-F238E27FC236}">
              <a16:creationId xmlns:a16="http://schemas.microsoft.com/office/drawing/2014/main" id="{A8BE963E-C581-400E-9D78-1E2064E8CB9E}"/>
            </a:ext>
          </a:extLst>
        </xdr:cNvPr>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520" name="直線コネクタ 519">
          <a:extLst>
            <a:ext uri="{FF2B5EF4-FFF2-40B4-BE49-F238E27FC236}">
              <a16:creationId xmlns:a16="http://schemas.microsoft.com/office/drawing/2014/main" id="{BD875869-D33B-4CE6-A57B-27390ACB3A63}"/>
            </a:ext>
          </a:extLst>
        </xdr:cNvPr>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140443</xdr:rowOff>
    </xdr:from>
    <xdr:ext cx="469744" cy="259045"/>
    <xdr:sp macro="" textlink="">
      <xdr:nvSpPr>
        <xdr:cNvPr id="521" name="【公民館】&#10;一人当たり面積最大値テキスト">
          <a:extLst>
            <a:ext uri="{FF2B5EF4-FFF2-40B4-BE49-F238E27FC236}">
              <a16:creationId xmlns:a16="http://schemas.microsoft.com/office/drawing/2014/main" id="{0A4AF2BA-A083-412A-8CDE-6C4562A6B60C}"/>
            </a:ext>
          </a:extLst>
        </xdr:cNvPr>
        <xdr:cNvSpPr txBox="1"/>
      </xdr:nvSpPr>
      <xdr:spPr>
        <a:xfrm>
          <a:off x="22199600" y="1694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22316</xdr:rowOff>
    </xdr:from>
    <xdr:to>
      <xdr:col>116</xdr:col>
      <xdr:colOff>152400</xdr:colOff>
      <xdr:row>100</xdr:row>
      <xdr:rowOff>22316</xdr:rowOff>
    </xdr:to>
    <xdr:cxnSp macro="">
      <xdr:nvCxnSpPr>
        <xdr:cNvPr id="522" name="直線コネクタ 521">
          <a:extLst>
            <a:ext uri="{FF2B5EF4-FFF2-40B4-BE49-F238E27FC236}">
              <a16:creationId xmlns:a16="http://schemas.microsoft.com/office/drawing/2014/main" id="{3DD41609-62D3-4014-BDF9-EF811513A049}"/>
            </a:ext>
          </a:extLst>
        </xdr:cNvPr>
        <xdr:cNvCxnSpPr/>
      </xdr:nvCxnSpPr>
      <xdr:spPr>
        <a:xfrm>
          <a:off x="22072600" y="1716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15620</xdr:rowOff>
    </xdr:from>
    <xdr:ext cx="469744" cy="259045"/>
    <xdr:sp macro="" textlink="">
      <xdr:nvSpPr>
        <xdr:cNvPr id="523" name="【公民館】&#10;一人当たり面積平均値テキスト">
          <a:extLst>
            <a:ext uri="{FF2B5EF4-FFF2-40B4-BE49-F238E27FC236}">
              <a16:creationId xmlns:a16="http://schemas.microsoft.com/office/drawing/2014/main" id="{0794258F-719F-4BC2-B6D4-84D0DB5C440A}"/>
            </a:ext>
          </a:extLst>
        </xdr:cNvPr>
        <xdr:cNvSpPr txBox="1"/>
      </xdr:nvSpPr>
      <xdr:spPr>
        <a:xfrm>
          <a:off x="22199600" y="181893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164193</xdr:rowOff>
    </xdr:from>
    <xdr:to>
      <xdr:col>116</xdr:col>
      <xdr:colOff>114300</xdr:colOff>
      <xdr:row>107</xdr:row>
      <xdr:rowOff>94343</xdr:rowOff>
    </xdr:to>
    <xdr:sp macro="" textlink="">
      <xdr:nvSpPr>
        <xdr:cNvPr id="524" name="フローチャート: 判断 523">
          <a:extLst>
            <a:ext uri="{FF2B5EF4-FFF2-40B4-BE49-F238E27FC236}">
              <a16:creationId xmlns:a16="http://schemas.microsoft.com/office/drawing/2014/main" id="{8E405F07-5DA3-4FA6-99FE-F274AFEE307A}"/>
            </a:ext>
          </a:extLst>
        </xdr:cNvPr>
        <xdr:cNvSpPr/>
      </xdr:nvSpPr>
      <xdr:spPr>
        <a:xfrm>
          <a:off x="22110700" y="1833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152763</xdr:rowOff>
    </xdr:from>
    <xdr:to>
      <xdr:col>112</xdr:col>
      <xdr:colOff>38100</xdr:colOff>
      <xdr:row>107</xdr:row>
      <xdr:rowOff>82913</xdr:rowOff>
    </xdr:to>
    <xdr:sp macro="" textlink="">
      <xdr:nvSpPr>
        <xdr:cNvPr id="525" name="フローチャート: 判断 524">
          <a:extLst>
            <a:ext uri="{FF2B5EF4-FFF2-40B4-BE49-F238E27FC236}">
              <a16:creationId xmlns:a16="http://schemas.microsoft.com/office/drawing/2014/main" id="{A336BA83-FA4E-4C73-A07D-EEAA383C3EA6}"/>
            </a:ext>
          </a:extLst>
        </xdr:cNvPr>
        <xdr:cNvSpPr/>
      </xdr:nvSpPr>
      <xdr:spPr>
        <a:xfrm>
          <a:off x="21272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162561</xdr:rowOff>
    </xdr:from>
    <xdr:to>
      <xdr:col>107</xdr:col>
      <xdr:colOff>101600</xdr:colOff>
      <xdr:row>107</xdr:row>
      <xdr:rowOff>92711</xdr:rowOff>
    </xdr:to>
    <xdr:sp macro="" textlink="">
      <xdr:nvSpPr>
        <xdr:cNvPr id="526" name="フローチャート: 判断 525">
          <a:extLst>
            <a:ext uri="{FF2B5EF4-FFF2-40B4-BE49-F238E27FC236}">
              <a16:creationId xmlns:a16="http://schemas.microsoft.com/office/drawing/2014/main" id="{65757428-94B0-4234-9CDB-7466C9E726F7}"/>
            </a:ext>
          </a:extLst>
        </xdr:cNvPr>
        <xdr:cNvSpPr/>
      </xdr:nvSpPr>
      <xdr:spPr>
        <a:xfrm>
          <a:off x="20383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157662</xdr:rowOff>
    </xdr:from>
    <xdr:to>
      <xdr:col>102</xdr:col>
      <xdr:colOff>165100</xdr:colOff>
      <xdr:row>107</xdr:row>
      <xdr:rowOff>87812</xdr:rowOff>
    </xdr:to>
    <xdr:sp macro="" textlink="">
      <xdr:nvSpPr>
        <xdr:cNvPr id="527" name="フローチャート: 判断 526">
          <a:extLst>
            <a:ext uri="{FF2B5EF4-FFF2-40B4-BE49-F238E27FC236}">
              <a16:creationId xmlns:a16="http://schemas.microsoft.com/office/drawing/2014/main" id="{B3108622-B4E2-44B0-BB18-72092B708C9A}"/>
            </a:ext>
          </a:extLst>
        </xdr:cNvPr>
        <xdr:cNvSpPr/>
      </xdr:nvSpPr>
      <xdr:spPr>
        <a:xfrm>
          <a:off x="19494500" y="1833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160927</xdr:rowOff>
    </xdr:from>
    <xdr:to>
      <xdr:col>98</xdr:col>
      <xdr:colOff>38100</xdr:colOff>
      <xdr:row>107</xdr:row>
      <xdr:rowOff>91077</xdr:rowOff>
    </xdr:to>
    <xdr:sp macro="" textlink="">
      <xdr:nvSpPr>
        <xdr:cNvPr id="528" name="フローチャート: 判断 527">
          <a:extLst>
            <a:ext uri="{FF2B5EF4-FFF2-40B4-BE49-F238E27FC236}">
              <a16:creationId xmlns:a16="http://schemas.microsoft.com/office/drawing/2014/main" id="{F4B87158-F8C4-44B2-BF34-1CA9EEB61F8D}"/>
            </a:ext>
          </a:extLst>
        </xdr:cNvPr>
        <xdr:cNvSpPr/>
      </xdr:nvSpPr>
      <xdr:spPr>
        <a:xfrm>
          <a:off x="18605500" y="1833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29" name="テキスト ボックス 528">
          <a:extLst>
            <a:ext uri="{FF2B5EF4-FFF2-40B4-BE49-F238E27FC236}">
              <a16:creationId xmlns:a16="http://schemas.microsoft.com/office/drawing/2014/main" id="{64F7E877-8B8C-433C-B6CF-BBF6BECC385C}"/>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30" name="テキスト ボックス 529">
          <a:extLst>
            <a:ext uri="{FF2B5EF4-FFF2-40B4-BE49-F238E27FC236}">
              <a16:creationId xmlns:a16="http://schemas.microsoft.com/office/drawing/2014/main" id="{C2F5978B-F928-44F0-A746-D9E45FEFFA57}"/>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31" name="テキスト ボックス 530">
          <a:extLst>
            <a:ext uri="{FF2B5EF4-FFF2-40B4-BE49-F238E27FC236}">
              <a16:creationId xmlns:a16="http://schemas.microsoft.com/office/drawing/2014/main" id="{BE14C04F-4B59-47B6-A518-EA325EEC8D3D}"/>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32" name="テキスト ボックス 531">
          <a:extLst>
            <a:ext uri="{FF2B5EF4-FFF2-40B4-BE49-F238E27FC236}">
              <a16:creationId xmlns:a16="http://schemas.microsoft.com/office/drawing/2014/main" id="{332CBE5B-E064-45A5-9EE3-9645F2E09903}"/>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33" name="テキスト ボックス 532">
          <a:extLst>
            <a:ext uri="{FF2B5EF4-FFF2-40B4-BE49-F238E27FC236}">
              <a16:creationId xmlns:a16="http://schemas.microsoft.com/office/drawing/2014/main" id="{F73E04E1-D4FE-452A-9F93-C2149160A8D3}"/>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98879</xdr:rowOff>
    </xdr:from>
    <xdr:to>
      <xdr:col>116</xdr:col>
      <xdr:colOff>114300</xdr:colOff>
      <xdr:row>108</xdr:row>
      <xdr:rowOff>29029</xdr:rowOff>
    </xdr:to>
    <xdr:sp macro="" textlink="">
      <xdr:nvSpPr>
        <xdr:cNvPr id="534" name="楕円 533">
          <a:extLst>
            <a:ext uri="{FF2B5EF4-FFF2-40B4-BE49-F238E27FC236}">
              <a16:creationId xmlns:a16="http://schemas.microsoft.com/office/drawing/2014/main" id="{7DC26835-5373-4405-A7C7-5E61D137CBAE}"/>
            </a:ext>
          </a:extLst>
        </xdr:cNvPr>
        <xdr:cNvSpPr/>
      </xdr:nvSpPr>
      <xdr:spPr>
        <a:xfrm>
          <a:off x="22110700" y="1844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77306</xdr:rowOff>
    </xdr:from>
    <xdr:ext cx="469744" cy="259045"/>
    <xdr:sp macro="" textlink="">
      <xdr:nvSpPr>
        <xdr:cNvPr id="535" name="【公民館】&#10;一人当たり面積該当値テキスト">
          <a:extLst>
            <a:ext uri="{FF2B5EF4-FFF2-40B4-BE49-F238E27FC236}">
              <a16:creationId xmlns:a16="http://schemas.microsoft.com/office/drawing/2014/main" id="{91434D39-7888-4492-BF0E-0FEA3B6DFAC3}"/>
            </a:ext>
          </a:extLst>
        </xdr:cNvPr>
        <xdr:cNvSpPr txBox="1"/>
      </xdr:nvSpPr>
      <xdr:spPr>
        <a:xfrm>
          <a:off x="22199600" y="18422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103777</xdr:rowOff>
    </xdr:from>
    <xdr:to>
      <xdr:col>112</xdr:col>
      <xdr:colOff>38100</xdr:colOff>
      <xdr:row>108</xdr:row>
      <xdr:rowOff>33927</xdr:rowOff>
    </xdr:to>
    <xdr:sp macro="" textlink="">
      <xdr:nvSpPr>
        <xdr:cNvPr id="536" name="楕円 535">
          <a:extLst>
            <a:ext uri="{FF2B5EF4-FFF2-40B4-BE49-F238E27FC236}">
              <a16:creationId xmlns:a16="http://schemas.microsoft.com/office/drawing/2014/main" id="{5CEF43D0-25F6-4C03-A449-60868812A80C}"/>
            </a:ext>
          </a:extLst>
        </xdr:cNvPr>
        <xdr:cNvSpPr/>
      </xdr:nvSpPr>
      <xdr:spPr>
        <a:xfrm>
          <a:off x="21272500" y="1844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149679</xdr:rowOff>
    </xdr:from>
    <xdr:to>
      <xdr:col>116</xdr:col>
      <xdr:colOff>63500</xdr:colOff>
      <xdr:row>107</xdr:row>
      <xdr:rowOff>154577</xdr:rowOff>
    </xdr:to>
    <xdr:cxnSp macro="">
      <xdr:nvCxnSpPr>
        <xdr:cNvPr id="537" name="直線コネクタ 536">
          <a:extLst>
            <a:ext uri="{FF2B5EF4-FFF2-40B4-BE49-F238E27FC236}">
              <a16:creationId xmlns:a16="http://schemas.microsoft.com/office/drawing/2014/main" id="{B4BF22D2-8125-4949-B268-DC1BB88CED2B}"/>
            </a:ext>
          </a:extLst>
        </xdr:cNvPr>
        <xdr:cNvCxnSpPr/>
      </xdr:nvCxnSpPr>
      <xdr:spPr>
        <a:xfrm flipV="1">
          <a:off x="21323300" y="18494829"/>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107043</xdr:rowOff>
    </xdr:from>
    <xdr:to>
      <xdr:col>107</xdr:col>
      <xdr:colOff>101600</xdr:colOff>
      <xdr:row>108</xdr:row>
      <xdr:rowOff>37193</xdr:rowOff>
    </xdr:to>
    <xdr:sp macro="" textlink="">
      <xdr:nvSpPr>
        <xdr:cNvPr id="538" name="楕円 537">
          <a:extLst>
            <a:ext uri="{FF2B5EF4-FFF2-40B4-BE49-F238E27FC236}">
              <a16:creationId xmlns:a16="http://schemas.microsoft.com/office/drawing/2014/main" id="{737E2103-DA54-40CE-AD77-9E65ED9874FB}"/>
            </a:ext>
          </a:extLst>
        </xdr:cNvPr>
        <xdr:cNvSpPr/>
      </xdr:nvSpPr>
      <xdr:spPr>
        <a:xfrm>
          <a:off x="20383500" y="1845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154577</xdr:rowOff>
    </xdr:from>
    <xdr:to>
      <xdr:col>111</xdr:col>
      <xdr:colOff>177800</xdr:colOff>
      <xdr:row>107</xdr:row>
      <xdr:rowOff>157843</xdr:rowOff>
    </xdr:to>
    <xdr:cxnSp macro="">
      <xdr:nvCxnSpPr>
        <xdr:cNvPr id="539" name="直線コネクタ 538">
          <a:extLst>
            <a:ext uri="{FF2B5EF4-FFF2-40B4-BE49-F238E27FC236}">
              <a16:creationId xmlns:a16="http://schemas.microsoft.com/office/drawing/2014/main" id="{500C9C5E-1FF3-4F55-983B-5A8210B9E777}"/>
            </a:ext>
          </a:extLst>
        </xdr:cNvPr>
        <xdr:cNvCxnSpPr/>
      </xdr:nvCxnSpPr>
      <xdr:spPr>
        <a:xfrm flipV="1">
          <a:off x="20434300" y="1849972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110308</xdr:rowOff>
    </xdr:from>
    <xdr:to>
      <xdr:col>102</xdr:col>
      <xdr:colOff>165100</xdr:colOff>
      <xdr:row>108</xdr:row>
      <xdr:rowOff>40458</xdr:rowOff>
    </xdr:to>
    <xdr:sp macro="" textlink="">
      <xdr:nvSpPr>
        <xdr:cNvPr id="540" name="楕円 539">
          <a:extLst>
            <a:ext uri="{FF2B5EF4-FFF2-40B4-BE49-F238E27FC236}">
              <a16:creationId xmlns:a16="http://schemas.microsoft.com/office/drawing/2014/main" id="{2E822F16-8B82-483D-975E-75E55CB4AEB6}"/>
            </a:ext>
          </a:extLst>
        </xdr:cNvPr>
        <xdr:cNvSpPr/>
      </xdr:nvSpPr>
      <xdr:spPr>
        <a:xfrm>
          <a:off x="19494500" y="1845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157843</xdr:rowOff>
    </xdr:from>
    <xdr:to>
      <xdr:col>107</xdr:col>
      <xdr:colOff>50800</xdr:colOff>
      <xdr:row>107</xdr:row>
      <xdr:rowOff>161108</xdr:rowOff>
    </xdr:to>
    <xdr:cxnSp macro="">
      <xdr:nvCxnSpPr>
        <xdr:cNvPr id="541" name="直線コネクタ 540">
          <a:extLst>
            <a:ext uri="{FF2B5EF4-FFF2-40B4-BE49-F238E27FC236}">
              <a16:creationId xmlns:a16="http://schemas.microsoft.com/office/drawing/2014/main" id="{EDFEE479-2E87-4F41-909F-9CE06751B5D2}"/>
            </a:ext>
          </a:extLst>
        </xdr:cNvPr>
        <xdr:cNvCxnSpPr/>
      </xdr:nvCxnSpPr>
      <xdr:spPr>
        <a:xfrm flipV="1">
          <a:off x="19545300" y="1850299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113574</xdr:rowOff>
    </xdr:from>
    <xdr:to>
      <xdr:col>98</xdr:col>
      <xdr:colOff>38100</xdr:colOff>
      <xdr:row>108</xdr:row>
      <xdr:rowOff>43724</xdr:rowOff>
    </xdr:to>
    <xdr:sp macro="" textlink="">
      <xdr:nvSpPr>
        <xdr:cNvPr id="542" name="楕円 541">
          <a:extLst>
            <a:ext uri="{FF2B5EF4-FFF2-40B4-BE49-F238E27FC236}">
              <a16:creationId xmlns:a16="http://schemas.microsoft.com/office/drawing/2014/main" id="{1A5C5CF1-C238-4409-80D7-0363F9233526}"/>
            </a:ext>
          </a:extLst>
        </xdr:cNvPr>
        <xdr:cNvSpPr/>
      </xdr:nvSpPr>
      <xdr:spPr>
        <a:xfrm>
          <a:off x="18605500" y="1845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161108</xdr:rowOff>
    </xdr:from>
    <xdr:to>
      <xdr:col>102</xdr:col>
      <xdr:colOff>114300</xdr:colOff>
      <xdr:row>107</xdr:row>
      <xdr:rowOff>164374</xdr:rowOff>
    </xdr:to>
    <xdr:cxnSp macro="">
      <xdr:nvCxnSpPr>
        <xdr:cNvPr id="543" name="直線コネクタ 542">
          <a:extLst>
            <a:ext uri="{FF2B5EF4-FFF2-40B4-BE49-F238E27FC236}">
              <a16:creationId xmlns:a16="http://schemas.microsoft.com/office/drawing/2014/main" id="{08E29163-4605-47C0-B817-A6B27326FA12}"/>
            </a:ext>
          </a:extLst>
        </xdr:cNvPr>
        <xdr:cNvCxnSpPr/>
      </xdr:nvCxnSpPr>
      <xdr:spPr>
        <a:xfrm flipV="1">
          <a:off x="18656300" y="18506258"/>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99440</xdr:rowOff>
    </xdr:from>
    <xdr:ext cx="469744" cy="259045"/>
    <xdr:sp macro="" textlink="">
      <xdr:nvSpPr>
        <xdr:cNvPr id="544" name="n_1aveValue【公民館】&#10;一人当たり面積">
          <a:extLst>
            <a:ext uri="{FF2B5EF4-FFF2-40B4-BE49-F238E27FC236}">
              <a16:creationId xmlns:a16="http://schemas.microsoft.com/office/drawing/2014/main" id="{2530596B-F649-417B-BBBC-503337CF089F}"/>
            </a:ext>
          </a:extLst>
        </xdr:cNvPr>
        <xdr:cNvSpPr txBox="1"/>
      </xdr:nvSpPr>
      <xdr:spPr>
        <a:xfrm>
          <a:off x="21075727" y="181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109238</xdr:rowOff>
    </xdr:from>
    <xdr:ext cx="469744" cy="259045"/>
    <xdr:sp macro="" textlink="">
      <xdr:nvSpPr>
        <xdr:cNvPr id="545" name="n_2aveValue【公民館】&#10;一人当たり面積">
          <a:extLst>
            <a:ext uri="{FF2B5EF4-FFF2-40B4-BE49-F238E27FC236}">
              <a16:creationId xmlns:a16="http://schemas.microsoft.com/office/drawing/2014/main" id="{A3FDA281-7B61-49E6-BABA-893DFCAEA7F0}"/>
            </a:ext>
          </a:extLst>
        </xdr:cNvPr>
        <xdr:cNvSpPr txBox="1"/>
      </xdr:nvSpPr>
      <xdr:spPr>
        <a:xfrm>
          <a:off x="20199427" y="1811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104339</xdr:rowOff>
    </xdr:from>
    <xdr:ext cx="469744" cy="259045"/>
    <xdr:sp macro="" textlink="">
      <xdr:nvSpPr>
        <xdr:cNvPr id="546" name="n_3aveValue【公民館】&#10;一人当たり面積">
          <a:extLst>
            <a:ext uri="{FF2B5EF4-FFF2-40B4-BE49-F238E27FC236}">
              <a16:creationId xmlns:a16="http://schemas.microsoft.com/office/drawing/2014/main" id="{B8EF8D7B-94E9-4425-AA5D-3CE3F26D823E}"/>
            </a:ext>
          </a:extLst>
        </xdr:cNvPr>
        <xdr:cNvSpPr txBox="1"/>
      </xdr:nvSpPr>
      <xdr:spPr>
        <a:xfrm>
          <a:off x="19310427" y="18106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107604</xdr:rowOff>
    </xdr:from>
    <xdr:ext cx="469744" cy="259045"/>
    <xdr:sp macro="" textlink="">
      <xdr:nvSpPr>
        <xdr:cNvPr id="547" name="n_4aveValue【公民館】&#10;一人当たり面積">
          <a:extLst>
            <a:ext uri="{FF2B5EF4-FFF2-40B4-BE49-F238E27FC236}">
              <a16:creationId xmlns:a16="http://schemas.microsoft.com/office/drawing/2014/main" id="{6246AEC0-5246-4761-A55B-0F8199C2D7B9}"/>
            </a:ext>
          </a:extLst>
        </xdr:cNvPr>
        <xdr:cNvSpPr txBox="1"/>
      </xdr:nvSpPr>
      <xdr:spPr>
        <a:xfrm>
          <a:off x="18421427" y="1810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25054</xdr:rowOff>
    </xdr:from>
    <xdr:ext cx="469744" cy="259045"/>
    <xdr:sp macro="" textlink="">
      <xdr:nvSpPr>
        <xdr:cNvPr id="548" name="n_1mainValue【公民館】&#10;一人当たり面積">
          <a:extLst>
            <a:ext uri="{FF2B5EF4-FFF2-40B4-BE49-F238E27FC236}">
              <a16:creationId xmlns:a16="http://schemas.microsoft.com/office/drawing/2014/main" id="{3D5C1ADF-C394-4C4E-B982-A76F416EF5E9}"/>
            </a:ext>
          </a:extLst>
        </xdr:cNvPr>
        <xdr:cNvSpPr txBox="1"/>
      </xdr:nvSpPr>
      <xdr:spPr>
        <a:xfrm>
          <a:off x="21075727" y="1854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28320</xdr:rowOff>
    </xdr:from>
    <xdr:ext cx="469744" cy="259045"/>
    <xdr:sp macro="" textlink="">
      <xdr:nvSpPr>
        <xdr:cNvPr id="549" name="n_2mainValue【公民館】&#10;一人当たり面積">
          <a:extLst>
            <a:ext uri="{FF2B5EF4-FFF2-40B4-BE49-F238E27FC236}">
              <a16:creationId xmlns:a16="http://schemas.microsoft.com/office/drawing/2014/main" id="{62E78FD0-281B-416D-A464-2C615E0CBD4C}"/>
            </a:ext>
          </a:extLst>
        </xdr:cNvPr>
        <xdr:cNvSpPr txBox="1"/>
      </xdr:nvSpPr>
      <xdr:spPr>
        <a:xfrm>
          <a:off x="20199427" y="18544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31585</xdr:rowOff>
    </xdr:from>
    <xdr:ext cx="469744" cy="259045"/>
    <xdr:sp macro="" textlink="">
      <xdr:nvSpPr>
        <xdr:cNvPr id="550" name="n_3mainValue【公民館】&#10;一人当たり面積">
          <a:extLst>
            <a:ext uri="{FF2B5EF4-FFF2-40B4-BE49-F238E27FC236}">
              <a16:creationId xmlns:a16="http://schemas.microsoft.com/office/drawing/2014/main" id="{08A74D31-37A9-4B8A-A2EF-11FA89C01F0E}"/>
            </a:ext>
          </a:extLst>
        </xdr:cNvPr>
        <xdr:cNvSpPr txBox="1"/>
      </xdr:nvSpPr>
      <xdr:spPr>
        <a:xfrm>
          <a:off x="19310427" y="18548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34851</xdr:rowOff>
    </xdr:from>
    <xdr:ext cx="469744" cy="259045"/>
    <xdr:sp macro="" textlink="">
      <xdr:nvSpPr>
        <xdr:cNvPr id="551" name="n_4mainValue【公民館】&#10;一人当たり面積">
          <a:extLst>
            <a:ext uri="{FF2B5EF4-FFF2-40B4-BE49-F238E27FC236}">
              <a16:creationId xmlns:a16="http://schemas.microsoft.com/office/drawing/2014/main" id="{EF6A21C8-CC43-4DEC-A389-179066A5FB0F}"/>
            </a:ext>
          </a:extLst>
        </xdr:cNvPr>
        <xdr:cNvSpPr txBox="1"/>
      </xdr:nvSpPr>
      <xdr:spPr>
        <a:xfrm>
          <a:off x="18421427" y="18551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52" name="正方形/長方形 551">
          <a:extLst>
            <a:ext uri="{FF2B5EF4-FFF2-40B4-BE49-F238E27FC236}">
              <a16:creationId xmlns:a16="http://schemas.microsoft.com/office/drawing/2014/main" id="{565CFAF6-E717-4BD5-9A7B-2D165C6165C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3" name="正方形/長方形 552">
          <a:extLst>
            <a:ext uri="{FF2B5EF4-FFF2-40B4-BE49-F238E27FC236}">
              <a16:creationId xmlns:a16="http://schemas.microsoft.com/office/drawing/2014/main" id="{88A4B49A-D40C-4355-B1A5-0175E0789FB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54" name="テキスト ボックス 553">
          <a:extLst>
            <a:ext uri="{FF2B5EF4-FFF2-40B4-BE49-F238E27FC236}">
              <a16:creationId xmlns:a16="http://schemas.microsoft.com/office/drawing/2014/main" id="{007E2165-3306-4B5B-A51C-DE5B58F8E449}"/>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有形固定資産減価償却率について，類似団体平均値と比較して比率が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特に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高くなっているのは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「公民館」である</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年度に舞台吊物更新工事を行ったものの，投資よりも減価償却による価値の減少により比率が上昇したと考えられる。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今後も個別施設計画等に基づく計画的な修繕を行い，適切な施設の維持管理に努めていく。</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「橋りょう・トンネル」については，令和元年度に修繕計画を策定し，令和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修繕設計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修繕工事を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行った。今後も令和４年度から修繕設計及び工事を実施予定である。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道路，学校施設については類似団体平均値と比較すると低くなっている。道路については，毎年度修繕工事や改良工事を継続的に実施しており，今後も町全体の道路状況を鑑みながら修繕工事および改良工事を実施していく。</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学校施設については，平成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より実施した大規模改造工事の影響によるものと考えられる。住民一人当たりの数値で見ると，橋りょう・トンネルの有形固定資産額が類似団体平均値より特に低くなっているが，橋りょう自体が少ないためであると考えられ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42B1A20-9E78-4AB5-AE8F-F032C707B74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5AC6C80-FCE5-4D3F-8E87-8789C934C2A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D9B4EBF-DE80-46EA-91C6-9C7A848D0C8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AC09A2D-6954-4C18-82F0-8D67A21C1A9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茨城県利根町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F85F25D-A7CA-4C53-9CF7-BFEE1AD1E08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9B50C3F-4D9F-4523-BCF0-4625C32B3A4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7124BF5-A1B2-44A1-8862-A34D2BE2181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0E2B0F4-B65F-44FD-9E00-0BCC25E7382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FB7FEB5-5F8B-4F2B-B804-7586DF740E2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AA8531D-2FBC-45CA-9DCF-37450CA2224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15,556
15,274
24.86
7,030,257
6,750,728
278,808
4,106,247
5,398,323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2B78ACB-433E-4892-B795-874F4ED1912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A7B9DDE-8CF7-45DF-A597-EAA373122F0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115BFB9-E1E8-4F5D-ACC1-80CBC54C7CA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FB11B42-ADCB-48DA-8EFF-688FFBF5956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49131CA-DE1C-4BAE-BC85-1AA5D0374A5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D93DF525-D34F-4777-9BBD-F4FDD89710C6}"/>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34D0B79-203C-46B7-A0D9-FD9DBCC3E60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3460125-7BF1-40BA-9BDB-1B39596181A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78AF4A8-E66A-49CC-B65E-AE88805019EB}"/>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641EFBB-D6DB-493E-9491-34474C5AC0F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8D06E85-FC06-445F-9787-EE6AFA1BE77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172B70D-BD75-406C-B194-E4E51269AD78}"/>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9449224-E781-45A9-94CC-6381EE5DD4A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903F7BA-001B-40C5-9E06-09729189379B}"/>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C0B64C3-F7D3-4955-A3D9-E888284867FA}"/>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E5036DD-34E9-41A0-8BB3-DB0DEDF4063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415A330-8419-4E27-90D1-894C5D5623A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2E8203E-82D4-4D58-BA62-CBFC8DDC26E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E699126-8D8E-444E-8357-8448EE575CAC}"/>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BD94760E-8005-4510-B63F-D9D38D84E7C2}"/>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94EE8EB-686E-4841-8500-50100F869886}"/>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DB2735B-7187-4419-901D-7C60EB614175}"/>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450BD71-ADF5-4E27-90CC-1E2AB0817EF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FD11E89-5438-4BED-B74E-7E170A2CB73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6DE10A1-1440-447E-BE2F-BB19AC9A8405}"/>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E4B5F56-AC4E-4039-93FB-0E0DBF69545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5C3BD18-77DD-4B58-AB8E-24636783554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ED1ED32-225C-46B7-933E-0AA48D5F1F55}"/>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F4FD840-D9C6-4BCF-9665-288C07FF378F}"/>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1868734E-48B0-475F-9EE0-4779D024F98A}"/>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60B90223-FF9E-4383-B4A4-AD2A2DFC5F6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E51C9718-D3AB-4622-B497-B6514ED557C3}"/>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931D54D7-0DCD-4753-B6A9-AD37822495F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141FCE63-8132-4D44-9562-C63FD46E4F06}"/>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EB1019B4-F1B7-46D7-9CAC-DE53042B26DA}"/>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1D6947A5-1664-40EE-873F-DFC36DC9DCF5}"/>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67FE6CA6-ED6F-4DBB-9169-C5EC7C491B25}"/>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33BBD0C2-867E-438D-9C07-8FBCA2EC4CA8}"/>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51C4A5F2-A2A0-4B7F-BC6A-56E8FE23DDFB}"/>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2D4CA8C2-4761-46F2-9EEC-0B7FD7A77F7C}"/>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EDBB255F-3EAF-4786-A94D-B9856ADD6143}"/>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B151D8A2-5383-4462-8D02-8AAD420A97C1}"/>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FEDFA90E-C5D8-4F8E-BCB0-30D3254CDE1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E62170C5-26DB-4551-92EE-9DF1A8AFB456}"/>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96A23070-5CBE-4689-9041-DF3C8F479B66}"/>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3415ECD8-E671-4DD7-BDDE-75448D77B47F}"/>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128451</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8C6FC9C1-F2CE-4C01-889E-5A6861996295}"/>
            </a:ext>
          </a:extLst>
        </xdr:cNvPr>
        <xdr:cNvCxnSpPr/>
      </xdr:nvCxnSpPr>
      <xdr:spPr>
        <a:xfrm flipV="1">
          <a:off x="4634865" y="5786301"/>
          <a:ext cx="0" cy="150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3B1F1852-6174-408A-97EE-34D412DD4ACD}"/>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D90FC2EF-1792-493A-A85D-BD9703B535F8}"/>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75128</xdr:rowOff>
    </xdr:from>
    <xdr:ext cx="340478" cy="259045"/>
    <xdr:sp macro="" textlink="">
      <xdr:nvSpPr>
        <xdr:cNvPr id="61" name="【図書館】&#10;有形固定資産減価償却率最大値テキスト">
          <a:extLst>
            <a:ext uri="{FF2B5EF4-FFF2-40B4-BE49-F238E27FC236}">
              <a16:creationId xmlns:a16="http://schemas.microsoft.com/office/drawing/2014/main" id="{9B7AB3C8-3D40-4AA7-9178-7ED8FBEA4695}"/>
            </a:ext>
          </a:extLst>
        </xdr:cNvPr>
        <xdr:cNvSpPr txBox="1"/>
      </xdr:nvSpPr>
      <xdr:spPr>
        <a:xfrm>
          <a:off x="4673600" y="55615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128451</xdr:rowOff>
    </xdr:from>
    <xdr:to>
      <xdr:col>24</xdr:col>
      <xdr:colOff>152400</xdr:colOff>
      <xdr:row>33</xdr:row>
      <xdr:rowOff>128451</xdr:rowOff>
    </xdr:to>
    <xdr:cxnSp macro="">
      <xdr:nvCxnSpPr>
        <xdr:cNvPr id="62" name="直線コネクタ 61">
          <a:extLst>
            <a:ext uri="{FF2B5EF4-FFF2-40B4-BE49-F238E27FC236}">
              <a16:creationId xmlns:a16="http://schemas.microsoft.com/office/drawing/2014/main" id="{10E3C3C0-C864-449C-AFD0-2D580019B71F}"/>
            </a:ext>
          </a:extLst>
        </xdr:cNvPr>
        <xdr:cNvCxnSpPr/>
      </xdr:nvCxnSpPr>
      <xdr:spPr>
        <a:xfrm>
          <a:off x="4546600" y="578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129920</xdr:rowOff>
    </xdr:from>
    <xdr:ext cx="405111" cy="259045"/>
    <xdr:sp macro="" textlink="">
      <xdr:nvSpPr>
        <xdr:cNvPr id="63" name="【図書館】&#10;有形固定資産減価償却率平均値テキスト">
          <a:extLst>
            <a:ext uri="{FF2B5EF4-FFF2-40B4-BE49-F238E27FC236}">
              <a16:creationId xmlns:a16="http://schemas.microsoft.com/office/drawing/2014/main" id="{BF00625D-965F-48A8-957D-C005FAED2A46}"/>
            </a:ext>
          </a:extLst>
        </xdr:cNvPr>
        <xdr:cNvSpPr txBox="1"/>
      </xdr:nvSpPr>
      <xdr:spPr>
        <a:xfrm>
          <a:off x="4673600" y="6302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107043</xdr:rowOff>
    </xdr:from>
    <xdr:to>
      <xdr:col>24</xdr:col>
      <xdr:colOff>114300</xdr:colOff>
      <xdr:row>38</xdr:row>
      <xdr:rowOff>37193</xdr:rowOff>
    </xdr:to>
    <xdr:sp macro="" textlink="">
      <xdr:nvSpPr>
        <xdr:cNvPr id="64" name="フローチャート: 判断 63">
          <a:extLst>
            <a:ext uri="{FF2B5EF4-FFF2-40B4-BE49-F238E27FC236}">
              <a16:creationId xmlns:a16="http://schemas.microsoft.com/office/drawing/2014/main" id="{7D8DF94B-7136-4A7F-993D-3A85BBAA4A6C}"/>
            </a:ext>
          </a:extLst>
        </xdr:cNvPr>
        <xdr:cNvSpPr/>
      </xdr:nvSpPr>
      <xdr:spPr>
        <a:xfrm>
          <a:off x="4584700" y="645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113574</xdr:rowOff>
    </xdr:from>
    <xdr:to>
      <xdr:col>20</xdr:col>
      <xdr:colOff>38100</xdr:colOff>
      <xdr:row>38</xdr:row>
      <xdr:rowOff>43724</xdr:rowOff>
    </xdr:to>
    <xdr:sp macro="" textlink="">
      <xdr:nvSpPr>
        <xdr:cNvPr id="65" name="フローチャート: 判断 64">
          <a:extLst>
            <a:ext uri="{FF2B5EF4-FFF2-40B4-BE49-F238E27FC236}">
              <a16:creationId xmlns:a16="http://schemas.microsoft.com/office/drawing/2014/main" id="{C55352A6-F66C-48EE-98D6-A445807D23AA}"/>
            </a:ext>
          </a:extLst>
        </xdr:cNvPr>
        <xdr:cNvSpPr/>
      </xdr:nvSpPr>
      <xdr:spPr>
        <a:xfrm>
          <a:off x="3746500" y="645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5806</xdr:rowOff>
    </xdr:from>
    <xdr:to>
      <xdr:col>15</xdr:col>
      <xdr:colOff>101600</xdr:colOff>
      <xdr:row>37</xdr:row>
      <xdr:rowOff>107406</xdr:rowOff>
    </xdr:to>
    <xdr:sp macro="" textlink="">
      <xdr:nvSpPr>
        <xdr:cNvPr id="66" name="フローチャート: 判断 65">
          <a:extLst>
            <a:ext uri="{FF2B5EF4-FFF2-40B4-BE49-F238E27FC236}">
              <a16:creationId xmlns:a16="http://schemas.microsoft.com/office/drawing/2014/main" id="{7906179A-1EDA-4DC1-9596-676F3BDBDDF9}"/>
            </a:ext>
          </a:extLst>
        </xdr:cNvPr>
        <xdr:cNvSpPr/>
      </xdr:nvSpPr>
      <xdr:spPr>
        <a:xfrm>
          <a:off x="2857500" y="634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12337</xdr:rowOff>
    </xdr:from>
    <xdr:to>
      <xdr:col>10</xdr:col>
      <xdr:colOff>165100</xdr:colOff>
      <xdr:row>37</xdr:row>
      <xdr:rowOff>113937</xdr:rowOff>
    </xdr:to>
    <xdr:sp macro="" textlink="">
      <xdr:nvSpPr>
        <xdr:cNvPr id="67" name="フローチャート: 判断 66">
          <a:extLst>
            <a:ext uri="{FF2B5EF4-FFF2-40B4-BE49-F238E27FC236}">
              <a16:creationId xmlns:a16="http://schemas.microsoft.com/office/drawing/2014/main" id="{60AE04F7-C047-42FD-8428-5C6846B67D32}"/>
            </a:ext>
          </a:extLst>
        </xdr:cNvPr>
        <xdr:cNvSpPr/>
      </xdr:nvSpPr>
      <xdr:spPr>
        <a:xfrm>
          <a:off x="1968500" y="635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154396</xdr:rowOff>
    </xdr:from>
    <xdr:to>
      <xdr:col>6</xdr:col>
      <xdr:colOff>38100</xdr:colOff>
      <xdr:row>37</xdr:row>
      <xdr:rowOff>84546</xdr:rowOff>
    </xdr:to>
    <xdr:sp macro="" textlink="">
      <xdr:nvSpPr>
        <xdr:cNvPr id="68" name="フローチャート: 判断 67">
          <a:extLst>
            <a:ext uri="{FF2B5EF4-FFF2-40B4-BE49-F238E27FC236}">
              <a16:creationId xmlns:a16="http://schemas.microsoft.com/office/drawing/2014/main" id="{AD406CD0-0892-4BA4-8CDB-EB9CE84D216C}"/>
            </a:ext>
          </a:extLst>
        </xdr:cNvPr>
        <xdr:cNvSpPr/>
      </xdr:nvSpPr>
      <xdr:spPr>
        <a:xfrm>
          <a:off x="1079500"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AFA631E-990D-4659-8C4E-8CD06BED5966}"/>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D31EA80-B9F7-41CB-B4E9-5476A06AE22E}"/>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D6DE9BD8-7F75-4422-8977-F1F9BD30ABAA}"/>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BE5B0CF5-350E-42DB-BC4C-D1F187FE61F7}"/>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B3B9F800-E189-4EBE-8726-EC6F31A4B6FB}"/>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151130</xdr:rowOff>
    </xdr:from>
    <xdr:to>
      <xdr:col>24</xdr:col>
      <xdr:colOff>114300</xdr:colOff>
      <xdr:row>39</xdr:row>
      <xdr:rowOff>81280</xdr:rowOff>
    </xdr:to>
    <xdr:sp macro="" textlink="">
      <xdr:nvSpPr>
        <xdr:cNvPr id="74" name="楕円 73">
          <a:extLst>
            <a:ext uri="{FF2B5EF4-FFF2-40B4-BE49-F238E27FC236}">
              <a16:creationId xmlns:a16="http://schemas.microsoft.com/office/drawing/2014/main" id="{731D4A52-99D3-4148-8959-2D40098DDA7D}"/>
            </a:ext>
          </a:extLst>
        </xdr:cNvPr>
        <xdr:cNvSpPr/>
      </xdr:nvSpPr>
      <xdr:spPr>
        <a:xfrm>
          <a:off x="45847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129557</xdr:rowOff>
    </xdr:from>
    <xdr:ext cx="405111" cy="259045"/>
    <xdr:sp macro="" textlink="">
      <xdr:nvSpPr>
        <xdr:cNvPr id="75" name="【図書館】&#10;有形固定資産減価償却率該当値テキスト">
          <a:extLst>
            <a:ext uri="{FF2B5EF4-FFF2-40B4-BE49-F238E27FC236}">
              <a16:creationId xmlns:a16="http://schemas.microsoft.com/office/drawing/2014/main" id="{24B92113-A691-4A32-BA26-F9DE727F30C6}"/>
            </a:ext>
          </a:extLst>
        </xdr:cNvPr>
        <xdr:cNvSpPr txBox="1"/>
      </xdr:nvSpPr>
      <xdr:spPr>
        <a:xfrm>
          <a:off x="4673600"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121738</xdr:rowOff>
    </xdr:from>
    <xdr:to>
      <xdr:col>20</xdr:col>
      <xdr:colOff>38100</xdr:colOff>
      <xdr:row>39</xdr:row>
      <xdr:rowOff>51888</xdr:rowOff>
    </xdr:to>
    <xdr:sp macro="" textlink="">
      <xdr:nvSpPr>
        <xdr:cNvPr id="76" name="楕円 75">
          <a:extLst>
            <a:ext uri="{FF2B5EF4-FFF2-40B4-BE49-F238E27FC236}">
              <a16:creationId xmlns:a16="http://schemas.microsoft.com/office/drawing/2014/main" id="{CA00A8B3-A3DE-4E7F-AEEF-7548AD048A48}"/>
            </a:ext>
          </a:extLst>
        </xdr:cNvPr>
        <xdr:cNvSpPr/>
      </xdr:nvSpPr>
      <xdr:spPr>
        <a:xfrm>
          <a:off x="3746500" y="663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1088</xdr:rowOff>
    </xdr:from>
    <xdr:to>
      <xdr:col>24</xdr:col>
      <xdr:colOff>63500</xdr:colOff>
      <xdr:row>39</xdr:row>
      <xdr:rowOff>30480</xdr:rowOff>
    </xdr:to>
    <xdr:cxnSp macro="">
      <xdr:nvCxnSpPr>
        <xdr:cNvPr id="77" name="直線コネクタ 76">
          <a:extLst>
            <a:ext uri="{FF2B5EF4-FFF2-40B4-BE49-F238E27FC236}">
              <a16:creationId xmlns:a16="http://schemas.microsoft.com/office/drawing/2014/main" id="{1230917F-49D6-48C6-AFD7-5649BA01950E}"/>
            </a:ext>
          </a:extLst>
        </xdr:cNvPr>
        <xdr:cNvCxnSpPr/>
      </xdr:nvCxnSpPr>
      <xdr:spPr>
        <a:xfrm>
          <a:off x="3797300" y="6687638"/>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98878</xdr:rowOff>
    </xdr:from>
    <xdr:to>
      <xdr:col>15</xdr:col>
      <xdr:colOff>101600</xdr:colOff>
      <xdr:row>39</xdr:row>
      <xdr:rowOff>29028</xdr:rowOff>
    </xdr:to>
    <xdr:sp macro="" textlink="">
      <xdr:nvSpPr>
        <xdr:cNvPr id="78" name="楕円 77">
          <a:extLst>
            <a:ext uri="{FF2B5EF4-FFF2-40B4-BE49-F238E27FC236}">
              <a16:creationId xmlns:a16="http://schemas.microsoft.com/office/drawing/2014/main" id="{C8255F63-D2A0-4ED9-8CAC-A83C54EE4A02}"/>
            </a:ext>
          </a:extLst>
        </xdr:cNvPr>
        <xdr:cNvSpPr/>
      </xdr:nvSpPr>
      <xdr:spPr>
        <a:xfrm>
          <a:off x="2857500" y="661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149678</xdr:rowOff>
    </xdr:from>
    <xdr:to>
      <xdr:col>19</xdr:col>
      <xdr:colOff>177800</xdr:colOff>
      <xdr:row>39</xdr:row>
      <xdr:rowOff>1088</xdr:rowOff>
    </xdr:to>
    <xdr:cxnSp macro="">
      <xdr:nvCxnSpPr>
        <xdr:cNvPr id="79" name="直線コネクタ 78">
          <a:extLst>
            <a:ext uri="{FF2B5EF4-FFF2-40B4-BE49-F238E27FC236}">
              <a16:creationId xmlns:a16="http://schemas.microsoft.com/office/drawing/2014/main" id="{1B319982-E7CF-4DDA-BEDB-2A3896ED097C}"/>
            </a:ext>
          </a:extLst>
        </xdr:cNvPr>
        <xdr:cNvCxnSpPr/>
      </xdr:nvCxnSpPr>
      <xdr:spPr>
        <a:xfrm>
          <a:off x="2908300" y="666477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72753</xdr:rowOff>
    </xdr:from>
    <xdr:to>
      <xdr:col>10</xdr:col>
      <xdr:colOff>165100</xdr:colOff>
      <xdr:row>39</xdr:row>
      <xdr:rowOff>2903</xdr:rowOff>
    </xdr:to>
    <xdr:sp macro="" textlink="">
      <xdr:nvSpPr>
        <xdr:cNvPr id="80" name="楕円 79">
          <a:extLst>
            <a:ext uri="{FF2B5EF4-FFF2-40B4-BE49-F238E27FC236}">
              <a16:creationId xmlns:a16="http://schemas.microsoft.com/office/drawing/2014/main" id="{6EE6D115-B836-47F8-B5B8-05ED6C64171C}"/>
            </a:ext>
          </a:extLst>
        </xdr:cNvPr>
        <xdr:cNvSpPr/>
      </xdr:nvSpPr>
      <xdr:spPr>
        <a:xfrm>
          <a:off x="1968500" y="658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123553</xdr:rowOff>
    </xdr:from>
    <xdr:to>
      <xdr:col>15</xdr:col>
      <xdr:colOff>50800</xdr:colOff>
      <xdr:row>38</xdr:row>
      <xdr:rowOff>149678</xdr:rowOff>
    </xdr:to>
    <xdr:cxnSp macro="">
      <xdr:nvCxnSpPr>
        <xdr:cNvPr id="81" name="直線コネクタ 80">
          <a:extLst>
            <a:ext uri="{FF2B5EF4-FFF2-40B4-BE49-F238E27FC236}">
              <a16:creationId xmlns:a16="http://schemas.microsoft.com/office/drawing/2014/main" id="{CB7DF277-7F95-48FF-BD6B-01032FDB852D}"/>
            </a:ext>
          </a:extLst>
        </xdr:cNvPr>
        <xdr:cNvCxnSpPr/>
      </xdr:nvCxnSpPr>
      <xdr:spPr>
        <a:xfrm>
          <a:off x="2019300" y="6638653"/>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43362</xdr:rowOff>
    </xdr:from>
    <xdr:to>
      <xdr:col>6</xdr:col>
      <xdr:colOff>38100</xdr:colOff>
      <xdr:row>38</xdr:row>
      <xdr:rowOff>144962</xdr:rowOff>
    </xdr:to>
    <xdr:sp macro="" textlink="">
      <xdr:nvSpPr>
        <xdr:cNvPr id="82" name="楕円 81">
          <a:extLst>
            <a:ext uri="{FF2B5EF4-FFF2-40B4-BE49-F238E27FC236}">
              <a16:creationId xmlns:a16="http://schemas.microsoft.com/office/drawing/2014/main" id="{94BD4D83-48C8-4B48-8D5A-E0A628C1B126}"/>
            </a:ext>
          </a:extLst>
        </xdr:cNvPr>
        <xdr:cNvSpPr/>
      </xdr:nvSpPr>
      <xdr:spPr>
        <a:xfrm>
          <a:off x="1079500" y="655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94162</xdr:rowOff>
    </xdr:from>
    <xdr:to>
      <xdr:col>10</xdr:col>
      <xdr:colOff>114300</xdr:colOff>
      <xdr:row>38</xdr:row>
      <xdr:rowOff>123553</xdr:rowOff>
    </xdr:to>
    <xdr:cxnSp macro="">
      <xdr:nvCxnSpPr>
        <xdr:cNvPr id="83" name="直線コネクタ 82">
          <a:extLst>
            <a:ext uri="{FF2B5EF4-FFF2-40B4-BE49-F238E27FC236}">
              <a16:creationId xmlns:a16="http://schemas.microsoft.com/office/drawing/2014/main" id="{76BB7A98-79B7-43D5-9775-752918D73622}"/>
            </a:ext>
          </a:extLst>
        </xdr:cNvPr>
        <xdr:cNvCxnSpPr/>
      </xdr:nvCxnSpPr>
      <xdr:spPr>
        <a:xfrm>
          <a:off x="1130300" y="6609262"/>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60251</xdr:rowOff>
    </xdr:from>
    <xdr:ext cx="405111" cy="259045"/>
    <xdr:sp macro="" textlink="">
      <xdr:nvSpPr>
        <xdr:cNvPr id="84" name="n_1aveValue【図書館】&#10;有形固定資産減価償却率">
          <a:extLst>
            <a:ext uri="{FF2B5EF4-FFF2-40B4-BE49-F238E27FC236}">
              <a16:creationId xmlns:a16="http://schemas.microsoft.com/office/drawing/2014/main" id="{DA56A848-D563-49B1-A435-D88CC0905915}"/>
            </a:ext>
          </a:extLst>
        </xdr:cNvPr>
        <xdr:cNvSpPr txBox="1"/>
      </xdr:nvSpPr>
      <xdr:spPr>
        <a:xfrm>
          <a:off x="3582044" y="623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123933</xdr:rowOff>
    </xdr:from>
    <xdr:ext cx="405111" cy="259045"/>
    <xdr:sp macro="" textlink="">
      <xdr:nvSpPr>
        <xdr:cNvPr id="85" name="n_2aveValue【図書館】&#10;有形固定資産減価償却率">
          <a:extLst>
            <a:ext uri="{FF2B5EF4-FFF2-40B4-BE49-F238E27FC236}">
              <a16:creationId xmlns:a16="http://schemas.microsoft.com/office/drawing/2014/main" id="{9FB18A57-C387-44A0-88D3-FAD3A6A2630E}"/>
            </a:ext>
          </a:extLst>
        </xdr:cNvPr>
        <xdr:cNvSpPr txBox="1"/>
      </xdr:nvSpPr>
      <xdr:spPr>
        <a:xfrm>
          <a:off x="2705744" y="612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130464</xdr:rowOff>
    </xdr:from>
    <xdr:ext cx="405111" cy="259045"/>
    <xdr:sp macro="" textlink="">
      <xdr:nvSpPr>
        <xdr:cNvPr id="86" name="n_3aveValue【図書館】&#10;有形固定資産減価償却率">
          <a:extLst>
            <a:ext uri="{FF2B5EF4-FFF2-40B4-BE49-F238E27FC236}">
              <a16:creationId xmlns:a16="http://schemas.microsoft.com/office/drawing/2014/main" id="{08D6217D-5EC9-4E30-8420-4579DABCCA73}"/>
            </a:ext>
          </a:extLst>
        </xdr:cNvPr>
        <xdr:cNvSpPr txBox="1"/>
      </xdr:nvSpPr>
      <xdr:spPr>
        <a:xfrm>
          <a:off x="1816744" y="613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101073</xdr:rowOff>
    </xdr:from>
    <xdr:ext cx="405111" cy="259045"/>
    <xdr:sp macro="" textlink="">
      <xdr:nvSpPr>
        <xdr:cNvPr id="87" name="n_4aveValue【図書館】&#10;有形固定資産減価償却率">
          <a:extLst>
            <a:ext uri="{FF2B5EF4-FFF2-40B4-BE49-F238E27FC236}">
              <a16:creationId xmlns:a16="http://schemas.microsoft.com/office/drawing/2014/main" id="{836E9E22-0C34-4860-AE15-58520BF89203}"/>
            </a:ext>
          </a:extLst>
        </xdr:cNvPr>
        <xdr:cNvSpPr txBox="1"/>
      </xdr:nvSpPr>
      <xdr:spPr>
        <a:xfrm>
          <a:off x="927744" y="610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43015</xdr:rowOff>
    </xdr:from>
    <xdr:ext cx="405111" cy="259045"/>
    <xdr:sp macro="" textlink="">
      <xdr:nvSpPr>
        <xdr:cNvPr id="88" name="n_1mainValue【図書館】&#10;有形固定資産減価償却率">
          <a:extLst>
            <a:ext uri="{FF2B5EF4-FFF2-40B4-BE49-F238E27FC236}">
              <a16:creationId xmlns:a16="http://schemas.microsoft.com/office/drawing/2014/main" id="{D8F77B14-55B4-4225-92F0-33768E335DD7}"/>
            </a:ext>
          </a:extLst>
        </xdr:cNvPr>
        <xdr:cNvSpPr txBox="1"/>
      </xdr:nvSpPr>
      <xdr:spPr>
        <a:xfrm>
          <a:off x="3582044" y="672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20155</xdr:rowOff>
    </xdr:from>
    <xdr:ext cx="405111" cy="259045"/>
    <xdr:sp macro="" textlink="">
      <xdr:nvSpPr>
        <xdr:cNvPr id="89" name="n_2mainValue【図書館】&#10;有形固定資産減価償却率">
          <a:extLst>
            <a:ext uri="{FF2B5EF4-FFF2-40B4-BE49-F238E27FC236}">
              <a16:creationId xmlns:a16="http://schemas.microsoft.com/office/drawing/2014/main" id="{9A0519CE-132E-4FBC-9C31-3831A7C2398C}"/>
            </a:ext>
          </a:extLst>
        </xdr:cNvPr>
        <xdr:cNvSpPr txBox="1"/>
      </xdr:nvSpPr>
      <xdr:spPr>
        <a:xfrm>
          <a:off x="2705744" y="6706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165480</xdr:rowOff>
    </xdr:from>
    <xdr:ext cx="405111" cy="259045"/>
    <xdr:sp macro="" textlink="">
      <xdr:nvSpPr>
        <xdr:cNvPr id="90" name="n_3mainValue【図書館】&#10;有形固定資産減価償却率">
          <a:extLst>
            <a:ext uri="{FF2B5EF4-FFF2-40B4-BE49-F238E27FC236}">
              <a16:creationId xmlns:a16="http://schemas.microsoft.com/office/drawing/2014/main" id="{403E6EC2-5F8A-4E22-B140-FC78BAB8DF95}"/>
            </a:ext>
          </a:extLst>
        </xdr:cNvPr>
        <xdr:cNvSpPr txBox="1"/>
      </xdr:nvSpPr>
      <xdr:spPr>
        <a:xfrm>
          <a:off x="1816744"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136089</xdr:rowOff>
    </xdr:from>
    <xdr:ext cx="405111" cy="259045"/>
    <xdr:sp macro="" textlink="">
      <xdr:nvSpPr>
        <xdr:cNvPr id="91" name="n_4mainValue【図書館】&#10;有形固定資産減価償却率">
          <a:extLst>
            <a:ext uri="{FF2B5EF4-FFF2-40B4-BE49-F238E27FC236}">
              <a16:creationId xmlns:a16="http://schemas.microsoft.com/office/drawing/2014/main" id="{37BA2B15-C30F-4EA4-A218-6DF765A4050C}"/>
            </a:ext>
          </a:extLst>
        </xdr:cNvPr>
        <xdr:cNvSpPr txBox="1"/>
      </xdr:nvSpPr>
      <xdr:spPr>
        <a:xfrm>
          <a:off x="927744" y="665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DB285B96-B130-4F0B-B300-B4C5589469AC}"/>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764D52F7-6B1F-4491-97BC-FADF3983714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31049CE7-A482-4EB8-A5DD-1EC8CB464C5C}"/>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F55D27C7-E8EC-4093-BB59-A1ABA8AA800B}"/>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21375784-0A0E-4DA9-9CE8-73E5DBF6776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94BEF10F-A379-4B90-8778-57566FFEB344}"/>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EC70D58A-E57C-4ACD-84F5-A2300A00CF25}"/>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8DB9C7A6-C818-4A05-9908-032F7A9C7D69}"/>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ACA73086-C6F8-47BF-96CF-72E3EFFDB9AD}"/>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30A14F02-5908-4E3D-98A2-CF389930EB45}"/>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A08E788A-DF4E-48DF-B1B4-2E4CCB1F1CA6}"/>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29DFE167-903A-418A-82D0-03DFC40DEE4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6F87AB9E-30EF-4B7E-AE7C-F1A666920A98}"/>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0DB4DD80-D24E-4632-9954-7AD924D707A7}"/>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E35B4E88-CAD5-41B0-AEB9-5443A9255A1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478461A0-7493-4FE5-BC95-250A1E3C14D2}"/>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F7C66936-1A30-46A5-8B4F-7CBAE4311C3B}"/>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176A2159-A633-430C-AB02-61F43BCC69CC}"/>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95FA0385-3F22-4444-B55E-83D922A05382}"/>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3CF73DF2-6130-44DD-9FB9-65E8622B4F45}"/>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FBCD4806-5223-4D5B-8366-A5D2F300F7FD}"/>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46482</xdr:rowOff>
    </xdr:from>
    <xdr:to>
      <xdr:col>54</xdr:col>
      <xdr:colOff>189865</xdr:colOff>
      <xdr:row>41</xdr:row>
      <xdr:rowOff>73914</xdr:rowOff>
    </xdr:to>
    <xdr:cxnSp macro="">
      <xdr:nvCxnSpPr>
        <xdr:cNvPr id="113" name="直線コネクタ 112">
          <a:extLst>
            <a:ext uri="{FF2B5EF4-FFF2-40B4-BE49-F238E27FC236}">
              <a16:creationId xmlns:a16="http://schemas.microsoft.com/office/drawing/2014/main" id="{E3D50E34-FE3A-4D5B-92B8-2470E50F1224}"/>
            </a:ext>
          </a:extLst>
        </xdr:cNvPr>
        <xdr:cNvCxnSpPr/>
      </xdr:nvCxnSpPr>
      <xdr:spPr>
        <a:xfrm flipV="1">
          <a:off x="10476865" y="6047232"/>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77741</xdr:rowOff>
    </xdr:from>
    <xdr:ext cx="469744" cy="259045"/>
    <xdr:sp macro="" textlink="">
      <xdr:nvSpPr>
        <xdr:cNvPr id="114" name="【図書館】&#10;一人当たり面積最小値テキスト">
          <a:extLst>
            <a:ext uri="{FF2B5EF4-FFF2-40B4-BE49-F238E27FC236}">
              <a16:creationId xmlns:a16="http://schemas.microsoft.com/office/drawing/2014/main" id="{1045B3DD-6813-4183-AE7A-77F4CDD04C42}"/>
            </a:ext>
          </a:extLst>
        </xdr:cNvPr>
        <xdr:cNvSpPr txBox="1"/>
      </xdr:nvSpPr>
      <xdr:spPr>
        <a:xfrm>
          <a:off x="10515600" y="710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73914</xdr:rowOff>
    </xdr:from>
    <xdr:to>
      <xdr:col>55</xdr:col>
      <xdr:colOff>88900</xdr:colOff>
      <xdr:row>41</xdr:row>
      <xdr:rowOff>73914</xdr:rowOff>
    </xdr:to>
    <xdr:cxnSp macro="">
      <xdr:nvCxnSpPr>
        <xdr:cNvPr id="115" name="直線コネクタ 114">
          <a:extLst>
            <a:ext uri="{FF2B5EF4-FFF2-40B4-BE49-F238E27FC236}">
              <a16:creationId xmlns:a16="http://schemas.microsoft.com/office/drawing/2014/main" id="{E6513B16-6DF6-4E1F-8AD1-34BCF8FAD6B7}"/>
            </a:ext>
          </a:extLst>
        </xdr:cNvPr>
        <xdr:cNvCxnSpPr/>
      </xdr:nvCxnSpPr>
      <xdr:spPr>
        <a:xfrm>
          <a:off x="10388600" y="710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164609</xdr:rowOff>
    </xdr:from>
    <xdr:ext cx="469744" cy="259045"/>
    <xdr:sp macro="" textlink="">
      <xdr:nvSpPr>
        <xdr:cNvPr id="116" name="【図書館】&#10;一人当たり面積最大値テキスト">
          <a:extLst>
            <a:ext uri="{FF2B5EF4-FFF2-40B4-BE49-F238E27FC236}">
              <a16:creationId xmlns:a16="http://schemas.microsoft.com/office/drawing/2014/main" id="{D96F41E9-DB8C-46D5-8F30-F8BDBAE28D28}"/>
            </a:ext>
          </a:extLst>
        </xdr:cNvPr>
        <xdr:cNvSpPr txBox="1"/>
      </xdr:nvSpPr>
      <xdr:spPr>
        <a:xfrm>
          <a:off x="10515600" y="5822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46482</xdr:rowOff>
    </xdr:from>
    <xdr:to>
      <xdr:col>55</xdr:col>
      <xdr:colOff>88900</xdr:colOff>
      <xdr:row>35</xdr:row>
      <xdr:rowOff>46482</xdr:rowOff>
    </xdr:to>
    <xdr:cxnSp macro="">
      <xdr:nvCxnSpPr>
        <xdr:cNvPr id="117" name="直線コネクタ 116">
          <a:extLst>
            <a:ext uri="{FF2B5EF4-FFF2-40B4-BE49-F238E27FC236}">
              <a16:creationId xmlns:a16="http://schemas.microsoft.com/office/drawing/2014/main" id="{952E8E17-E113-4003-9002-D2344A676EDE}"/>
            </a:ext>
          </a:extLst>
        </xdr:cNvPr>
        <xdr:cNvCxnSpPr/>
      </xdr:nvCxnSpPr>
      <xdr:spPr>
        <a:xfrm>
          <a:off x="10388600" y="6047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65549</xdr:rowOff>
    </xdr:from>
    <xdr:ext cx="469744" cy="259045"/>
    <xdr:sp macro="" textlink="">
      <xdr:nvSpPr>
        <xdr:cNvPr id="118" name="【図書館】&#10;一人当たり面積平均値テキスト">
          <a:extLst>
            <a:ext uri="{FF2B5EF4-FFF2-40B4-BE49-F238E27FC236}">
              <a16:creationId xmlns:a16="http://schemas.microsoft.com/office/drawing/2014/main" id="{417D8085-0525-4973-81DD-EF96CE234503}"/>
            </a:ext>
          </a:extLst>
        </xdr:cNvPr>
        <xdr:cNvSpPr txBox="1"/>
      </xdr:nvSpPr>
      <xdr:spPr>
        <a:xfrm>
          <a:off x="10515600" y="6752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87122</xdr:rowOff>
    </xdr:from>
    <xdr:to>
      <xdr:col>55</xdr:col>
      <xdr:colOff>50800</xdr:colOff>
      <xdr:row>40</xdr:row>
      <xdr:rowOff>17272</xdr:rowOff>
    </xdr:to>
    <xdr:sp macro="" textlink="">
      <xdr:nvSpPr>
        <xdr:cNvPr id="119" name="フローチャート: 判断 118">
          <a:extLst>
            <a:ext uri="{FF2B5EF4-FFF2-40B4-BE49-F238E27FC236}">
              <a16:creationId xmlns:a16="http://schemas.microsoft.com/office/drawing/2014/main" id="{BE641606-F4CB-4394-8405-32BA3E48480A}"/>
            </a:ext>
          </a:extLst>
        </xdr:cNvPr>
        <xdr:cNvSpPr/>
      </xdr:nvSpPr>
      <xdr:spPr>
        <a:xfrm>
          <a:off x="104267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77978</xdr:rowOff>
    </xdr:from>
    <xdr:to>
      <xdr:col>50</xdr:col>
      <xdr:colOff>165100</xdr:colOff>
      <xdr:row>40</xdr:row>
      <xdr:rowOff>8128</xdr:rowOff>
    </xdr:to>
    <xdr:sp macro="" textlink="">
      <xdr:nvSpPr>
        <xdr:cNvPr id="120" name="フローチャート: 判断 119">
          <a:extLst>
            <a:ext uri="{FF2B5EF4-FFF2-40B4-BE49-F238E27FC236}">
              <a16:creationId xmlns:a16="http://schemas.microsoft.com/office/drawing/2014/main" id="{3A954E25-3ECB-455A-9BF9-7A61EF4A9495}"/>
            </a:ext>
          </a:extLst>
        </xdr:cNvPr>
        <xdr:cNvSpPr/>
      </xdr:nvSpPr>
      <xdr:spPr>
        <a:xfrm>
          <a:off x="9588500" y="676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27686</xdr:rowOff>
    </xdr:from>
    <xdr:to>
      <xdr:col>46</xdr:col>
      <xdr:colOff>38100</xdr:colOff>
      <xdr:row>39</xdr:row>
      <xdr:rowOff>129286</xdr:rowOff>
    </xdr:to>
    <xdr:sp macro="" textlink="">
      <xdr:nvSpPr>
        <xdr:cNvPr id="121" name="フローチャート: 判断 120">
          <a:extLst>
            <a:ext uri="{FF2B5EF4-FFF2-40B4-BE49-F238E27FC236}">
              <a16:creationId xmlns:a16="http://schemas.microsoft.com/office/drawing/2014/main" id="{D7FA123D-A7E9-4216-8AA0-5DCC5269EAE3}"/>
            </a:ext>
          </a:extLst>
        </xdr:cNvPr>
        <xdr:cNvSpPr/>
      </xdr:nvSpPr>
      <xdr:spPr>
        <a:xfrm>
          <a:off x="8699500" y="671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41402</xdr:rowOff>
    </xdr:from>
    <xdr:to>
      <xdr:col>41</xdr:col>
      <xdr:colOff>101600</xdr:colOff>
      <xdr:row>39</xdr:row>
      <xdr:rowOff>143002</xdr:rowOff>
    </xdr:to>
    <xdr:sp macro="" textlink="">
      <xdr:nvSpPr>
        <xdr:cNvPr id="122" name="フローチャート: 判断 121">
          <a:extLst>
            <a:ext uri="{FF2B5EF4-FFF2-40B4-BE49-F238E27FC236}">
              <a16:creationId xmlns:a16="http://schemas.microsoft.com/office/drawing/2014/main" id="{C35733F2-0180-4753-9A32-19E40D22204B}"/>
            </a:ext>
          </a:extLst>
        </xdr:cNvPr>
        <xdr:cNvSpPr/>
      </xdr:nvSpPr>
      <xdr:spPr>
        <a:xfrm>
          <a:off x="7810500" y="67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73406</xdr:rowOff>
    </xdr:from>
    <xdr:to>
      <xdr:col>36</xdr:col>
      <xdr:colOff>165100</xdr:colOff>
      <xdr:row>40</xdr:row>
      <xdr:rowOff>3556</xdr:rowOff>
    </xdr:to>
    <xdr:sp macro="" textlink="">
      <xdr:nvSpPr>
        <xdr:cNvPr id="123" name="フローチャート: 判断 122">
          <a:extLst>
            <a:ext uri="{FF2B5EF4-FFF2-40B4-BE49-F238E27FC236}">
              <a16:creationId xmlns:a16="http://schemas.microsoft.com/office/drawing/2014/main" id="{A90F7445-4F29-4F70-BF82-D0A32AA9F8C1}"/>
            </a:ext>
          </a:extLst>
        </xdr:cNvPr>
        <xdr:cNvSpPr/>
      </xdr:nvSpPr>
      <xdr:spPr>
        <a:xfrm>
          <a:off x="6921500" y="675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A64E8A6A-E512-4C6D-A4B3-43E6B4B6F1E7}"/>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90160728-F398-4833-A44A-2333D6161C3A}"/>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1F63153F-6E17-4801-837E-081AC8B60B17}"/>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F636B03D-1095-4509-BC99-710F19A4F229}"/>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B1BA7953-6E23-49D9-8136-56D407B5AE73}"/>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45974</xdr:rowOff>
    </xdr:from>
    <xdr:to>
      <xdr:col>55</xdr:col>
      <xdr:colOff>50800</xdr:colOff>
      <xdr:row>37</xdr:row>
      <xdr:rowOff>147574</xdr:rowOff>
    </xdr:to>
    <xdr:sp macro="" textlink="">
      <xdr:nvSpPr>
        <xdr:cNvPr id="129" name="楕円 128">
          <a:extLst>
            <a:ext uri="{FF2B5EF4-FFF2-40B4-BE49-F238E27FC236}">
              <a16:creationId xmlns:a16="http://schemas.microsoft.com/office/drawing/2014/main" id="{A1A30F0F-05F4-41BE-A332-67A8F2E55F69}"/>
            </a:ext>
          </a:extLst>
        </xdr:cNvPr>
        <xdr:cNvSpPr/>
      </xdr:nvSpPr>
      <xdr:spPr>
        <a:xfrm>
          <a:off x="10426700" y="638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68851</xdr:rowOff>
    </xdr:from>
    <xdr:ext cx="469744" cy="259045"/>
    <xdr:sp macro="" textlink="">
      <xdr:nvSpPr>
        <xdr:cNvPr id="130" name="【図書館】&#10;一人当たり面積該当値テキスト">
          <a:extLst>
            <a:ext uri="{FF2B5EF4-FFF2-40B4-BE49-F238E27FC236}">
              <a16:creationId xmlns:a16="http://schemas.microsoft.com/office/drawing/2014/main" id="{6ECDDE55-FF6E-40F4-85B1-FC7AF54E666A}"/>
            </a:ext>
          </a:extLst>
        </xdr:cNvPr>
        <xdr:cNvSpPr txBox="1"/>
      </xdr:nvSpPr>
      <xdr:spPr>
        <a:xfrm>
          <a:off x="10515600" y="6241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59690</xdr:rowOff>
    </xdr:from>
    <xdr:to>
      <xdr:col>50</xdr:col>
      <xdr:colOff>165100</xdr:colOff>
      <xdr:row>37</xdr:row>
      <xdr:rowOff>161290</xdr:rowOff>
    </xdr:to>
    <xdr:sp macro="" textlink="">
      <xdr:nvSpPr>
        <xdr:cNvPr id="131" name="楕円 130">
          <a:extLst>
            <a:ext uri="{FF2B5EF4-FFF2-40B4-BE49-F238E27FC236}">
              <a16:creationId xmlns:a16="http://schemas.microsoft.com/office/drawing/2014/main" id="{D42E3E3C-29C8-4A9F-B28C-B28B82039011}"/>
            </a:ext>
          </a:extLst>
        </xdr:cNvPr>
        <xdr:cNvSpPr/>
      </xdr:nvSpPr>
      <xdr:spPr>
        <a:xfrm>
          <a:off x="9588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96774</xdr:rowOff>
    </xdr:from>
    <xdr:to>
      <xdr:col>55</xdr:col>
      <xdr:colOff>0</xdr:colOff>
      <xdr:row>37</xdr:row>
      <xdr:rowOff>110490</xdr:rowOff>
    </xdr:to>
    <xdr:cxnSp macro="">
      <xdr:nvCxnSpPr>
        <xdr:cNvPr id="132" name="直線コネクタ 131">
          <a:extLst>
            <a:ext uri="{FF2B5EF4-FFF2-40B4-BE49-F238E27FC236}">
              <a16:creationId xmlns:a16="http://schemas.microsoft.com/office/drawing/2014/main" id="{48E43D4F-60A4-4549-9877-0C148116F7EB}"/>
            </a:ext>
          </a:extLst>
        </xdr:cNvPr>
        <xdr:cNvCxnSpPr/>
      </xdr:nvCxnSpPr>
      <xdr:spPr>
        <a:xfrm flipV="1">
          <a:off x="9639300" y="644042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68834</xdr:rowOff>
    </xdr:from>
    <xdr:to>
      <xdr:col>46</xdr:col>
      <xdr:colOff>38100</xdr:colOff>
      <xdr:row>37</xdr:row>
      <xdr:rowOff>170435</xdr:rowOff>
    </xdr:to>
    <xdr:sp macro="" textlink="">
      <xdr:nvSpPr>
        <xdr:cNvPr id="133" name="楕円 132">
          <a:extLst>
            <a:ext uri="{FF2B5EF4-FFF2-40B4-BE49-F238E27FC236}">
              <a16:creationId xmlns:a16="http://schemas.microsoft.com/office/drawing/2014/main" id="{55C0403E-184A-4D83-B5D0-6BFB607B6C81}"/>
            </a:ext>
          </a:extLst>
        </xdr:cNvPr>
        <xdr:cNvSpPr/>
      </xdr:nvSpPr>
      <xdr:spPr>
        <a:xfrm>
          <a:off x="8699500" y="64124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110490</xdr:rowOff>
    </xdr:from>
    <xdr:to>
      <xdr:col>50</xdr:col>
      <xdr:colOff>114300</xdr:colOff>
      <xdr:row>37</xdr:row>
      <xdr:rowOff>119634</xdr:rowOff>
    </xdr:to>
    <xdr:cxnSp macro="">
      <xdr:nvCxnSpPr>
        <xdr:cNvPr id="134" name="直線コネクタ 133">
          <a:extLst>
            <a:ext uri="{FF2B5EF4-FFF2-40B4-BE49-F238E27FC236}">
              <a16:creationId xmlns:a16="http://schemas.microsoft.com/office/drawing/2014/main" id="{F990AF00-BBB6-4CF5-93A1-98B0B29A3FB0}"/>
            </a:ext>
          </a:extLst>
        </xdr:cNvPr>
        <xdr:cNvCxnSpPr/>
      </xdr:nvCxnSpPr>
      <xdr:spPr>
        <a:xfrm flipV="1">
          <a:off x="8750300" y="64541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82550</xdr:rowOff>
    </xdr:from>
    <xdr:to>
      <xdr:col>41</xdr:col>
      <xdr:colOff>101600</xdr:colOff>
      <xdr:row>38</xdr:row>
      <xdr:rowOff>12700</xdr:rowOff>
    </xdr:to>
    <xdr:sp macro="" textlink="">
      <xdr:nvSpPr>
        <xdr:cNvPr id="135" name="楕円 134">
          <a:extLst>
            <a:ext uri="{FF2B5EF4-FFF2-40B4-BE49-F238E27FC236}">
              <a16:creationId xmlns:a16="http://schemas.microsoft.com/office/drawing/2014/main" id="{E4992F2B-16A9-4CC1-86FA-505BFA7E4DD1}"/>
            </a:ext>
          </a:extLst>
        </xdr:cNvPr>
        <xdr:cNvSpPr/>
      </xdr:nvSpPr>
      <xdr:spPr>
        <a:xfrm>
          <a:off x="7810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119634</xdr:rowOff>
    </xdr:from>
    <xdr:to>
      <xdr:col>45</xdr:col>
      <xdr:colOff>177800</xdr:colOff>
      <xdr:row>37</xdr:row>
      <xdr:rowOff>133350</xdr:rowOff>
    </xdr:to>
    <xdr:cxnSp macro="">
      <xdr:nvCxnSpPr>
        <xdr:cNvPr id="136" name="直線コネクタ 135">
          <a:extLst>
            <a:ext uri="{FF2B5EF4-FFF2-40B4-BE49-F238E27FC236}">
              <a16:creationId xmlns:a16="http://schemas.microsoft.com/office/drawing/2014/main" id="{0C1C2819-29AC-401D-B9E5-75040C69E520}"/>
            </a:ext>
          </a:extLst>
        </xdr:cNvPr>
        <xdr:cNvCxnSpPr/>
      </xdr:nvCxnSpPr>
      <xdr:spPr>
        <a:xfrm flipV="1">
          <a:off x="7861300" y="646328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91694</xdr:rowOff>
    </xdr:from>
    <xdr:to>
      <xdr:col>36</xdr:col>
      <xdr:colOff>165100</xdr:colOff>
      <xdr:row>38</xdr:row>
      <xdr:rowOff>21844</xdr:rowOff>
    </xdr:to>
    <xdr:sp macro="" textlink="">
      <xdr:nvSpPr>
        <xdr:cNvPr id="137" name="楕円 136">
          <a:extLst>
            <a:ext uri="{FF2B5EF4-FFF2-40B4-BE49-F238E27FC236}">
              <a16:creationId xmlns:a16="http://schemas.microsoft.com/office/drawing/2014/main" id="{B80F60F7-37F0-4AD8-9C2E-62061BE59CBB}"/>
            </a:ext>
          </a:extLst>
        </xdr:cNvPr>
        <xdr:cNvSpPr/>
      </xdr:nvSpPr>
      <xdr:spPr>
        <a:xfrm>
          <a:off x="6921500" y="643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133350</xdr:rowOff>
    </xdr:from>
    <xdr:to>
      <xdr:col>41</xdr:col>
      <xdr:colOff>50800</xdr:colOff>
      <xdr:row>37</xdr:row>
      <xdr:rowOff>142494</xdr:rowOff>
    </xdr:to>
    <xdr:cxnSp macro="">
      <xdr:nvCxnSpPr>
        <xdr:cNvPr id="138" name="直線コネクタ 137">
          <a:extLst>
            <a:ext uri="{FF2B5EF4-FFF2-40B4-BE49-F238E27FC236}">
              <a16:creationId xmlns:a16="http://schemas.microsoft.com/office/drawing/2014/main" id="{488B9090-5B84-4832-B7B6-CFFA99599E3C}"/>
            </a:ext>
          </a:extLst>
        </xdr:cNvPr>
        <xdr:cNvCxnSpPr/>
      </xdr:nvCxnSpPr>
      <xdr:spPr>
        <a:xfrm flipV="1">
          <a:off x="6972300" y="64770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170705</xdr:rowOff>
    </xdr:from>
    <xdr:ext cx="469744" cy="259045"/>
    <xdr:sp macro="" textlink="">
      <xdr:nvSpPr>
        <xdr:cNvPr id="139" name="n_1aveValue【図書館】&#10;一人当たり面積">
          <a:extLst>
            <a:ext uri="{FF2B5EF4-FFF2-40B4-BE49-F238E27FC236}">
              <a16:creationId xmlns:a16="http://schemas.microsoft.com/office/drawing/2014/main" id="{B427030C-FBC4-499D-AFD6-E00B7D99001B}"/>
            </a:ext>
          </a:extLst>
        </xdr:cNvPr>
        <xdr:cNvSpPr txBox="1"/>
      </xdr:nvSpPr>
      <xdr:spPr>
        <a:xfrm>
          <a:off x="9391727" y="685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120413</xdr:rowOff>
    </xdr:from>
    <xdr:ext cx="469744" cy="259045"/>
    <xdr:sp macro="" textlink="">
      <xdr:nvSpPr>
        <xdr:cNvPr id="140" name="n_2aveValue【図書館】&#10;一人当たり面積">
          <a:extLst>
            <a:ext uri="{FF2B5EF4-FFF2-40B4-BE49-F238E27FC236}">
              <a16:creationId xmlns:a16="http://schemas.microsoft.com/office/drawing/2014/main" id="{51A212B3-499D-4A18-BC10-C5DFF25B3744}"/>
            </a:ext>
          </a:extLst>
        </xdr:cNvPr>
        <xdr:cNvSpPr txBox="1"/>
      </xdr:nvSpPr>
      <xdr:spPr>
        <a:xfrm>
          <a:off x="8515427" y="6806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134129</xdr:rowOff>
    </xdr:from>
    <xdr:ext cx="469744" cy="259045"/>
    <xdr:sp macro="" textlink="">
      <xdr:nvSpPr>
        <xdr:cNvPr id="141" name="n_3aveValue【図書館】&#10;一人当たり面積">
          <a:extLst>
            <a:ext uri="{FF2B5EF4-FFF2-40B4-BE49-F238E27FC236}">
              <a16:creationId xmlns:a16="http://schemas.microsoft.com/office/drawing/2014/main" id="{CA9057F5-9315-4FD8-8CA4-0F4A087E20F4}"/>
            </a:ext>
          </a:extLst>
        </xdr:cNvPr>
        <xdr:cNvSpPr txBox="1"/>
      </xdr:nvSpPr>
      <xdr:spPr>
        <a:xfrm>
          <a:off x="7626427" y="682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166133</xdr:rowOff>
    </xdr:from>
    <xdr:ext cx="469744" cy="259045"/>
    <xdr:sp macro="" textlink="">
      <xdr:nvSpPr>
        <xdr:cNvPr id="142" name="n_4aveValue【図書館】&#10;一人当たり面積">
          <a:extLst>
            <a:ext uri="{FF2B5EF4-FFF2-40B4-BE49-F238E27FC236}">
              <a16:creationId xmlns:a16="http://schemas.microsoft.com/office/drawing/2014/main" id="{27A42F9B-0E5F-4E60-AEC4-0A88D7A4F78C}"/>
            </a:ext>
          </a:extLst>
        </xdr:cNvPr>
        <xdr:cNvSpPr txBox="1"/>
      </xdr:nvSpPr>
      <xdr:spPr>
        <a:xfrm>
          <a:off x="6737427" y="685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6367</xdr:rowOff>
    </xdr:from>
    <xdr:ext cx="469744" cy="259045"/>
    <xdr:sp macro="" textlink="">
      <xdr:nvSpPr>
        <xdr:cNvPr id="143" name="n_1mainValue【図書館】&#10;一人当たり面積">
          <a:extLst>
            <a:ext uri="{FF2B5EF4-FFF2-40B4-BE49-F238E27FC236}">
              <a16:creationId xmlns:a16="http://schemas.microsoft.com/office/drawing/2014/main" id="{A0E683C1-BF84-4CBC-92E3-B9E842EAE955}"/>
            </a:ext>
          </a:extLst>
        </xdr:cNvPr>
        <xdr:cNvSpPr txBox="1"/>
      </xdr:nvSpPr>
      <xdr:spPr>
        <a:xfrm>
          <a:off x="9391727" y="617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15511</xdr:rowOff>
    </xdr:from>
    <xdr:ext cx="469744" cy="259045"/>
    <xdr:sp macro="" textlink="">
      <xdr:nvSpPr>
        <xdr:cNvPr id="144" name="n_2mainValue【図書館】&#10;一人当たり面積">
          <a:extLst>
            <a:ext uri="{FF2B5EF4-FFF2-40B4-BE49-F238E27FC236}">
              <a16:creationId xmlns:a16="http://schemas.microsoft.com/office/drawing/2014/main" id="{6DE94639-A178-4BD5-80FF-98C59BF96DC7}"/>
            </a:ext>
          </a:extLst>
        </xdr:cNvPr>
        <xdr:cNvSpPr txBox="1"/>
      </xdr:nvSpPr>
      <xdr:spPr>
        <a:xfrm>
          <a:off x="8515427" y="6187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29227</xdr:rowOff>
    </xdr:from>
    <xdr:ext cx="469744" cy="259045"/>
    <xdr:sp macro="" textlink="">
      <xdr:nvSpPr>
        <xdr:cNvPr id="145" name="n_3mainValue【図書館】&#10;一人当たり面積">
          <a:extLst>
            <a:ext uri="{FF2B5EF4-FFF2-40B4-BE49-F238E27FC236}">
              <a16:creationId xmlns:a16="http://schemas.microsoft.com/office/drawing/2014/main" id="{FFE01A51-F8AF-48A5-B0CE-597AC5B078B2}"/>
            </a:ext>
          </a:extLst>
        </xdr:cNvPr>
        <xdr:cNvSpPr txBox="1"/>
      </xdr:nvSpPr>
      <xdr:spPr>
        <a:xfrm>
          <a:off x="7626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38371</xdr:rowOff>
    </xdr:from>
    <xdr:ext cx="469744" cy="259045"/>
    <xdr:sp macro="" textlink="">
      <xdr:nvSpPr>
        <xdr:cNvPr id="146" name="n_4mainValue【図書館】&#10;一人当たり面積">
          <a:extLst>
            <a:ext uri="{FF2B5EF4-FFF2-40B4-BE49-F238E27FC236}">
              <a16:creationId xmlns:a16="http://schemas.microsoft.com/office/drawing/2014/main" id="{03185BB5-7BEC-4F62-9A27-E2578C6782CF}"/>
            </a:ext>
          </a:extLst>
        </xdr:cNvPr>
        <xdr:cNvSpPr txBox="1"/>
      </xdr:nvSpPr>
      <xdr:spPr>
        <a:xfrm>
          <a:off x="6737427" y="621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596FFDBF-E83E-43AC-AADC-D1902485664D}"/>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6C8234B0-3525-410E-965D-4681CF6A2952}"/>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5698AFAC-286E-48EA-8473-602E4B6FA80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96764842-06E2-4B2A-BD6E-E5DF0DC4976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C7C5BF80-0AE6-47D1-B17C-752A1EB5057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BE18749D-4852-4D31-92E8-DFBE99D4108D}"/>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ED718AB1-AAAF-4715-BB91-C8A002265279}"/>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F954C6B9-A0E1-4DFB-86BA-464A6A4E6E92}"/>
            </a:ext>
          </a:extLst>
        </xdr:cNvPr>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55" name="正方形/長方形 154">
          <a:extLst>
            <a:ext uri="{FF2B5EF4-FFF2-40B4-BE49-F238E27FC236}">
              <a16:creationId xmlns:a16="http://schemas.microsoft.com/office/drawing/2014/main" id="{F186652F-6100-4DE5-B312-A5F33F85399B}"/>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6" name="正方形/長方形 155">
          <a:extLst>
            <a:ext uri="{FF2B5EF4-FFF2-40B4-BE49-F238E27FC236}">
              <a16:creationId xmlns:a16="http://schemas.microsoft.com/office/drawing/2014/main" id="{D3E088D2-142E-4625-98D1-1E10AA4CA1C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7" name="正方形/長方形 156">
          <a:extLst>
            <a:ext uri="{FF2B5EF4-FFF2-40B4-BE49-F238E27FC236}">
              <a16:creationId xmlns:a16="http://schemas.microsoft.com/office/drawing/2014/main" id="{05D6DB68-9A54-40C2-87A5-8962635CCC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8" name="正方形/長方形 157">
          <a:extLst>
            <a:ext uri="{FF2B5EF4-FFF2-40B4-BE49-F238E27FC236}">
              <a16:creationId xmlns:a16="http://schemas.microsoft.com/office/drawing/2014/main" id="{282D4C3D-09A7-4ECC-BD87-F74B55157D5D}"/>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59" name="正方形/長方形 158">
          <a:extLst>
            <a:ext uri="{FF2B5EF4-FFF2-40B4-BE49-F238E27FC236}">
              <a16:creationId xmlns:a16="http://schemas.microsoft.com/office/drawing/2014/main" id="{0602E9A7-AADE-4B2A-824F-A7574592CF2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0" name="正方形/長方形 159">
          <a:extLst>
            <a:ext uri="{FF2B5EF4-FFF2-40B4-BE49-F238E27FC236}">
              <a16:creationId xmlns:a16="http://schemas.microsoft.com/office/drawing/2014/main" id="{FAD8FE30-7121-4FE3-9502-5E231445422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1" name="正方形/長方形 160">
          <a:extLst>
            <a:ext uri="{FF2B5EF4-FFF2-40B4-BE49-F238E27FC236}">
              <a16:creationId xmlns:a16="http://schemas.microsoft.com/office/drawing/2014/main" id="{CE5B1D9B-7AD6-4BE3-A38E-585451859E2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2" name="正方形/長方形 161">
          <a:extLst>
            <a:ext uri="{FF2B5EF4-FFF2-40B4-BE49-F238E27FC236}">
              <a16:creationId xmlns:a16="http://schemas.microsoft.com/office/drawing/2014/main" id="{C813D601-576B-4F71-91D8-99B981B44147}"/>
            </a:ext>
          </a:extLst>
        </xdr:cNvPr>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63" name="正方形/長方形 162">
          <a:extLst>
            <a:ext uri="{FF2B5EF4-FFF2-40B4-BE49-F238E27FC236}">
              <a16:creationId xmlns:a16="http://schemas.microsoft.com/office/drawing/2014/main" id="{06656C47-B218-499C-B71F-33D60413686D}"/>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4" name="正方形/長方形 163">
          <a:extLst>
            <a:ext uri="{FF2B5EF4-FFF2-40B4-BE49-F238E27FC236}">
              <a16:creationId xmlns:a16="http://schemas.microsoft.com/office/drawing/2014/main" id="{4DE4330F-6D2A-4CF9-B015-9F0F645E38F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5" name="正方形/長方形 164">
          <a:extLst>
            <a:ext uri="{FF2B5EF4-FFF2-40B4-BE49-F238E27FC236}">
              <a16:creationId xmlns:a16="http://schemas.microsoft.com/office/drawing/2014/main" id="{9FDD2694-1A79-421D-8A95-9DE81B59109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6" name="正方形/長方形 165">
          <a:extLst>
            <a:ext uri="{FF2B5EF4-FFF2-40B4-BE49-F238E27FC236}">
              <a16:creationId xmlns:a16="http://schemas.microsoft.com/office/drawing/2014/main" id="{BE617F53-8D8F-48C1-8C16-9870A5CCA05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7" name="正方形/長方形 166">
          <a:extLst>
            <a:ext uri="{FF2B5EF4-FFF2-40B4-BE49-F238E27FC236}">
              <a16:creationId xmlns:a16="http://schemas.microsoft.com/office/drawing/2014/main" id="{5C8C7747-30AD-42F2-8258-B268D07393F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8" name="正方形/長方形 167">
          <a:extLst>
            <a:ext uri="{FF2B5EF4-FFF2-40B4-BE49-F238E27FC236}">
              <a16:creationId xmlns:a16="http://schemas.microsoft.com/office/drawing/2014/main" id="{FCA09AB6-4B78-43EB-AA32-E6F55DE82C49}"/>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9" name="正方形/長方形 168">
          <a:extLst>
            <a:ext uri="{FF2B5EF4-FFF2-40B4-BE49-F238E27FC236}">
              <a16:creationId xmlns:a16="http://schemas.microsoft.com/office/drawing/2014/main" id="{DBB20BA3-CD8A-4B3D-AEA7-08BE1411891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0" name="正方形/長方形 169">
          <a:extLst>
            <a:ext uri="{FF2B5EF4-FFF2-40B4-BE49-F238E27FC236}">
              <a16:creationId xmlns:a16="http://schemas.microsoft.com/office/drawing/2014/main" id="{DA3DE466-7F24-49CB-B8E7-AE140E174B1C}"/>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1" name="テキスト ボックス 170">
          <a:extLst>
            <a:ext uri="{FF2B5EF4-FFF2-40B4-BE49-F238E27FC236}">
              <a16:creationId xmlns:a16="http://schemas.microsoft.com/office/drawing/2014/main" id="{78DBD62E-F947-434A-BD6F-1F8B987A997F}"/>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2" name="直線コネクタ 171">
          <a:extLst>
            <a:ext uri="{FF2B5EF4-FFF2-40B4-BE49-F238E27FC236}">
              <a16:creationId xmlns:a16="http://schemas.microsoft.com/office/drawing/2014/main" id="{E78B0844-EDAB-4809-A14B-FB2BA8EF7F0F}"/>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3" name="テキスト ボックス 172">
          <a:extLst>
            <a:ext uri="{FF2B5EF4-FFF2-40B4-BE49-F238E27FC236}">
              <a16:creationId xmlns:a16="http://schemas.microsoft.com/office/drawing/2014/main" id="{3A052BC3-5E5B-433C-A0E9-4583896E7F12}"/>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4" name="直線コネクタ 173">
          <a:extLst>
            <a:ext uri="{FF2B5EF4-FFF2-40B4-BE49-F238E27FC236}">
              <a16:creationId xmlns:a16="http://schemas.microsoft.com/office/drawing/2014/main" id="{D4AF1D36-7B7C-4937-B9F0-1AC89C3D971C}"/>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5" name="テキスト ボックス 174">
          <a:extLst>
            <a:ext uri="{FF2B5EF4-FFF2-40B4-BE49-F238E27FC236}">
              <a16:creationId xmlns:a16="http://schemas.microsoft.com/office/drawing/2014/main" id="{53780AA3-B7FC-4BED-86FD-E2BC16FEDDFE}"/>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6" name="直線コネクタ 175">
          <a:extLst>
            <a:ext uri="{FF2B5EF4-FFF2-40B4-BE49-F238E27FC236}">
              <a16:creationId xmlns:a16="http://schemas.microsoft.com/office/drawing/2014/main" id="{A13DD4D7-61E1-4812-824C-B737DA7C10ED}"/>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7" name="テキスト ボックス 176">
          <a:extLst>
            <a:ext uri="{FF2B5EF4-FFF2-40B4-BE49-F238E27FC236}">
              <a16:creationId xmlns:a16="http://schemas.microsoft.com/office/drawing/2014/main" id="{9006FF38-6774-4624-9E30-1F4C2996642C}"/>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8" name="直線コネクタ 177">
          <a:extLst>
            <a:ext uri="{FF2B5EF4-FFF2-40B4-BE49-F238E27FC236}">
              <a16:creationId xmlns:a16="http://schemas.microsoft.com/office/drawing/2014/main" id="{5AAA56DE-59E0-487F-ADFC-9F64FF53ADE3}"/>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9" name="テキスト ボックス 178">
          <a:extLst>
            <a:ext uri="{FF2B5EF4-FFF2-40B4-BE49-F238E27FC236}">
              <a16:creationId xmlns:a16="http://schemas.microsoft.com/office/drawing/2014/main" id="{7A0A3286-3A62-4D48-AD13-7A09AB3D766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0" name="直線コネクタ 179">
          <a:extLst>
            <a:ext uri="{FF2B5EF4-FFF2-40B4-BE49-F238E27FC236}">
              <a16:creationId xmlns:a16="http://schemas.microsoft.com/office/drawing/2014/main" id="{D32237BC-91FE-4563-910D-994CEF02A1DD}"/>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1" name="テキスト ボックス 180">
          <a:extLst>
            <a:ext uri="{FF2B5EF4-FFF2-40B4-BE49-F238E27FC236}">
              <a16:creationId xmlns:a16="http://schemas.microsoft.com/office/drawing/2014/main" id="{5AF88D89-35C9-4BA8-AEE3-D40F3D33DAF6}"/>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2" name="直線コネクタ 181">
          <a:extLst>
            <a:ext uri="{FF2B5EF4-FFF2-40B4-BE49-F238E27FC236}">
              <a16:creationId xmlns:a16="http://schemas.microsoft.com/office/drawing/2014/main" id="{0DB66322-0F04-4F4F-81B5-F585EACFA4AC}"/>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3" name="テキスト ボックス 182">
          <a:extLst>
            <a:ext uri="{FF2B5EF4-FFF2-40B4-BE49-F238E27FC236}">
              <a16:creationId xmlns:a16="http://schemas.microsoft.com/office/drawing/2014/main" id="{C723371A-2FD5-4B17-8C3D-3E10DD21B3CB}"/>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4" name="直線コネクタ 183">
          <a:extLst>
            <a:ext uri="{FF2B5EF4-FFF2-40B4-BE49-F238E27FC236}">
              <a16:creationId xmlns:a16="http://schemas.microsoft.com/office/drawing/2014/main" id="{7AF3EB66-59F7-4FF9-95E1-7695C995A87E}"/>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5" name="テキスト ボックス 184">
          <a:extLst>
            <a:ext uri="{FF2B5EF4-FFF2-40B4-BE49-F238E27FC236}">
              <a16:creationId xmlns:a16="http://schemas.microsoft.com/office/drawing/2014/main" id="{05FF6DFA-32F1-4BF7-9EA8-0A6FA37F5218}"/>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6" name="【福祉施設】&#10;有形固定資産減価償却率グラフ枠">
          <a:extLst>
            <a:ext uri="{FF2B5EF4-FFF2-40B4-BE49-F238E27FC236}">
              <a16:creationId xmlns:a16="http://schemas.microsoft.com/office/drawing/2014/main" id="{24CEC579-DDD7-419D-9995-940843BDC756}"/>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9525</xdr:rowOff>
    </xdr:from>
    <xdr:to>
      <xdr:col>24</xdr:col>
      <xdr:colOff>62865</xdr:colOff>
      <xdr:row>86</xdr:row>
      <xdr:rowOff>114300</xdr:rowOff>
    </xdr:to>
    <xdr:cxnSp macro="">
      <xdr:nvCxnSpPr>
        <xdr:cNvPr id="187" name="直線コネクタ 186">
          <a:extLst>
            <a:ext uri="{FF2B5EF4-FFF2-40B4-BE49-F238E27FC236}">
              <a16:creationId xmlns:a16="http://schemas.microsoft.com/office/drawing/2014/main" id="{2458C026-CFF1-47A2-8BDA-E8025D1F2731}"/>
            </a:ext>
          </a:extLst>
        </xdr:cNvPr>
        <xdr:cNvCxnSpPr/>
      </xdr:nvCxnSpPr>
      <xdr:spPr>
        <a:xfrm flipV="1">
          <a:off x="4634865" y="13382625"/>
          <a:ext cx="0"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88" name="【福祉施設】&#10;有形固定資産減価償却率最小値テキスト">
          <a:extLst>
            <a:ext uri="{FF2B5EF4-FFF2-40B4-BE49-F238E27FC236}">
              <a16:creationId xmlns:a16="http://schemas.microsoft.com/office/drawing/2014/main" id="{6F5FD780-3EDD-470E-8F7C-35E31DE8EAF4}"/>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89" name="直線コネクタ 188">
          <a:extLst>
            <a:ext uri="{FF2B5EF4-FFF2-40B4-BE49-F238E27FC236}">
              <a16:creationId xmlns:a16="http://schemas.microsoft.com/office/drawing/2014/main" id="{125C0D98-D623-41E4-92F0-F459BDCF8D84}"/>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127652</xdr:rowOff>
    </xdr:from>
    <xdr:ext cx="405111" cy="259045"/>
    <xdr:sp macro="" textlink="">
      <xdr:nvSpPr>
        <xdr:cNvPr id="190" name="【福祉施設】&#10;有形固定資産減価償却率最大値テキスト">
          <a:extLst>
            <a:ext uri="{FF2B5EF4-FFF2-40B4-BE49-F238E27FC236}">
              <a16:creationId xmlns:a16="http://schemas.microsoft.com/office/drawing/2014/main" id="{3E185EE7-674F-4B51-AD51-56AE9C8F7253}"/>
            </a:ext>
          </a:extLst>
        </xdr:cNvPr>
        <xdr:cNvSpPr txBox="1"/>
      </xdr:nvSpPr>
      <xdr:spPr>
        <a:xfrm>
          <a:off x="4673600" y="1315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9525</xdr:rowOff>
    </xdr:from>
    <xdr:to>
      <xdr:col>24</xdr:col>
      <xdr:colOff>152400</xdr:colOff>
      <xdr:row>78</xdr:row>
      <xdr:rowOff>9525</xdr:rowOff>
    </xdr:to>
    <xdr:cxnSp macro="">
      <xdr:nvCxnSpPr>
        <xdr:cNvPr id="191" name="直線コネクタ 190">
          <a:extLst>
            <a:ext uri="{FF2B5EF4-FFF2-40B4-BE49-F238E27FC236}">
              <a16:creationId xmlns:a16="http://schemas.microsoft.com/office/drawing/2014/main" id="{A213B709-365D-4D95-885C-C134B20E4D07}"/>
            </a:ext>
          </a:extLst>
        </xdr:cNvPr>
        <xdr:cNvCxnSpPr/>
      </xdr:nvCxnSpPr>
      <xdr:spPr>
        <a:xfrm>
          <a:off x="4546600" y="1338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164482</xdr:rowOff>
    </xdr:from>
    <xdr:ext cx="405111" cy="259045"/>
    <xdr:sp macro="" textlink="">
      <xdr:nvSpPr>
        <xdr:cNvPr id="192" name="【福祉施設】&#10;有形固定資産減価償却率平均値テキスト">
          <a:extLst>
            <a:ext uri="{FF2B5EF4-FFF2-40B4-BE49-F238E27FC236}">
              <a16:creationId xmlns:a16="http://schemas.microsoft.com/office/drawing/2014/main" id="{7EA59458-2494-4641-B080-BDE20218F65D}"/>
            </a:ext>
          </a:extLst>
        </xdr:cNvPr>
        <xdr:cNvSpPr txBox="1"/>
      </xdr:nvSpPr>
      <xdr:spPr>
        <a:xfrm>
          <a:off x="4673600" y="13880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141605</xdr:rowOff>
    </xdr:from>
    <xdr:to>
      <xdr:col>24</xdr:col>
      <xdr:colOff>114300</xdr:colOff>
      <xdr:row>82</xdr:row>
      <xdr:rowOff>71755</xdr:rowOff>
    </xdr:to>
    <xdr:sp macro="" textlink="">
      <xdr:nvSpPr>
        <xdr:cNvPr id="193" name="フローチャート: 判断 192">
          <a:extLst>
            <a:ext uri="{FF2B5EF4-FFF2-40B4-BE49-F238E27FC236}">
              <a16:creationId xmlns:a16="http://schemas.microsoft.com/office/drawing/2014/main" id="{760D413A-53D8-42CC-A689-B454EEF9C965}"/>
            </a:ext>
          </a:extLst>
        </xdr:cNvPr>
        <xdr:cNvSpPr/>
      </xdr:nvSpPr>
      <xdr:spPr>
        <a:xfrm>
          <a:off x="4584700" y="1402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65405</xdr:rowOff>
    </xdr:from>
    <xdr:to>
      <xdr:col>20</xdr:col>
      <xdr:colOff>38100</xdr:colOff>
      <xdr:row>81</xdr:row>
      <xdr:rowOff>167005</xdr:rowOff>
    </xdr:to>
    <xdr:sp macro="" textlink="">
      <xdr:nvSpPr>
        <xdr:cNvPr id="194" name="フローチャート: 判断 193">
          <a:extLst>
            <a:ext uri="{FF2B5EF4-FFF2-40B4-BE49-F238E27FC236}">
              <a16:creationId xmlns:a16="http://schemas.microsoft.com/office/drawing/2014/main" id="{A2B5F028-AC7B-4F72-A20D-5A6511FE0F3C}"/>
            </a:ext>
          </a:extLst>
        </xdr:cNvPr>
        <xdr:cNvSpPr/>
      </xdr:nvSpPr>
      <xdr:spPr>
        <a:xfrm>
          <a:off x="3746500" y="1395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116839</xdr:rowOff>
    </xdr:from>
    <xdr:to>
      <xdr:col>15</xdr:col>
      <xdr:colOff>101600</xdr:colOff>
      <xdr:row>82</xdr:row>
      <xdr:rowOff>46989</xdr:rowOff>
    </xdr:to>
    <xdr:sp macro="" textlink="">
      <xdr:nvSpPr>
        <xdr:cNvPr id="195" name="フローチャート: 判断 194">
          <a:extLst>
            <a:ext uri="{FF2B5EF4-FFF2-40B4-BE49-F238E27FC236}">
              <a16:creationId xmlns:a16="http://schemas.microsoft.com/office/drawing/2014/main" id="{80BADECB-07C7-4381-B6D1-CC4ACC76022B}"/>
            </a:ext>
          </a:extLst>
        </xdr:cNvPr>
        <xdr:cNvSpPr/>
      </xdr:nvSpPr>
      <xdr:spPr>
        <a:xfrm>
          <a:off x="2857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52070</xdr:rowOff>
    </xdr:from>
    <xdr:to>
      <xdr:col>10</xdr:col>
      <xdr:colOff>165100</xdr:colOff>
      <xdr:row>81</xdr:row>
      <xdr:rowOff>153670</xdr:rowOff>
    </xdr:to>
    <xdr:sp macro="" textlink="">
      <xdr:nvSpPr>
        <xdr:cNvPr id="196" name="フローチャート: 判断 195">
          <a:extLst>
            <a:ext uri="{FF2B5EF4-FFF2-40B4-BE49-F238E27FC236}">
              <a16:creationId xmlns:a16="http://schemas.microsoft.com/office/drawing/2014/main" id="{8678FD5A-5B35-41F5-AABE-3FDFB05DC01B}"/>
            </a:ext>
          </a:extLst>
        </xdr:cNvPr>
        <xdr:cNvSpPr/>
      </xdr:nvSpPr>
      <xdr:spPr>
        <a:xfrm>
          <a:off x="1968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27305</xdr:rowOff>
    </xdr:from>
    <xdr:to>
      <xdr:col>6</xdr:col>
      <xdr:colOff>38100</xdr:colOff>
      <xdr:row>81</xdr:row>
      <xdr:rowOff>128905</xdr:rowOff>
    </xdr:to>
    <xdr:sp macro="" textlink="">
      <xdr:nvSpPr>
        <xdr:cNvPr id="197" name="フローチャート: 判断 196">
          <a:extLst>
            <a:ext uri="{FF2B5EF4-FFF2-40B4-BE49-F238E27FC236}">
              <a16:creationId xmlns:a16="http://schemas.microsoft.com/office/drawing/2014/main" id="{954AEBAD-86D3-4319-B17F-CB41F744C018}"/>
            </a:ext>
          </a:extLst>
        </xdr:cNvPr>
        <xdr:cNvSpPr/>
      </xdr:nvSpPr>
      <xdr:spPr>
        <a:xfrm>
          <a:off x="10795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8" name="テキスト ボックス 197">
          <a:extLst>
            <a:ext uri="{FF2B5EF4-FFF2-40B4-BE49-F238E27FC236}">
              <a16:creationId xmlns:a16="http://schemas.microsoft.com/office/drawing/2014/main" id="{BEF6CCF9-0472-4719-8ACA-0C56D9943876}"/>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D9DB2755-2C17-4A6C-B651-A5E525D1B6FF}"/>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70346A06-B4F6-4465-B917-E35A5A8FDBAA}"/>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13CC8614-C561-49CA-B3DF-B538AEC97008}"/>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895439F5-79C4-4B45-A975-85930ECC9835}"/>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4445</xdr:rowOff>
    </xdr:from>
    <xdr:to>
      <xdr:col>24</xdr:col>
      <xdr:colOff>114300</xdr:colOff>
      <xdr:row>83</xdr:row>
      <xdr:rowOff>106045</xdr:rowOff>
    </xdr:to>
    <xdr:sp macro="" textlink="">
      <xdr:nvSpPr>
        <xdr:cNvPr id="203" name="楕円 202">
          <a:extLst>
            <a:ext uri="{FF2B5EF4-FFF2-40B4-BE49-F238E27FC236}">
              <a16:creationId xmlns:a16="http://schemas.microsoft.com/office/drawing/2014/main" id="{9B6E9F89-1932-4936-A036-806CA51645AF}"/>
            </a:ext>
          </a:extLst>
        </xdr:cNvPr>
        <xdr:cNvSpPr/>
      </xdr:nvSpPr>
      <xdr:spPr>
        <a:xfrm>
          <a:off x="4584700" y="1423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154322</xdr:rowOff>
    </xdr:from>
    <xdr:ext cx="405111" cy="259045"/>
    <xdr:sp macro="" textlink="">
      <xdr:nvSpPr>
        <xdr:cNvPr id="204" name="【福祉施設】&#10;有形固定資産減価償却率該当値テキスト">
          <a:extLst>
            <a:ext uri="{FF2B5EF4-FFF2-40B4-BE49-F238E27FC236}">
              <a16:creationId xmlns:a16="http://schemas.microsoft.com/office/drawing/2014/main" id="{7D7B5660-3E2E-4A36-8D74-ED984A8844FC}"/>
            </a:ext>
          </a:extLst>
        </xdr:cNvPr>
        <xdr:cNvSpPr txBox="1"/>
      </xdr:nvSpPr>
      <xdr:spPr>
        <a:xfrm>
          <a:off x="4673600" y="1421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132080</xdr:rowOff>
    </xdr:from>
    <xdr:to>
      <xdr:col>20</xdr:col>
      <xdr:colOff>38100</xdr:colOff>
      <xdr:row>83</xdr:row>
      <xdr:rowOff>62230</xdr:rowOff>
    </xdr:to>
    <xdr:sp macro="" textlink="">
      <xdr:nvSpPr>
        <xdr:cNvPr id="205" name="楕円 204">
          <a:extLst>
            <a:ext uri="{FF2B5EF4-FFF2-40B4-BE49-F238E27FC236}">
              <a16:creationId xmlns:a16="http://schemas.microsoft.com/office/drawing/2014/main" id="{44C70204-A981-480F-B5D4-4322B5CCFB59}"/>
            </a:ext>
          </a:extLst>
        </xdr:cNvPr>
        <xdr:cNvSpPr/>
      </xdr:nvSpPr>
      <xdr:spPr>
        <a:xfrm>
          <a:off x="3746500" y="1419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11430</xdr:rowOff>
    </xdr:from>
    <xdr:to>
      <xdr:col>24</xdr:col>
      <xdr:colOff>63500</xdr:colOff>
      <xdr:row>83</xdr:row>
      <xdr:rowOff>55245</xdr:rowOff>
    </xdr:to>
    <xdr:cxnSp macro="">
      <xdr:nvCxnSpPr>
        <xdr:cNvPr id="206" name="直線コネクタ 205">
          <a:extLst>
            <a:ext uri="{FF2B5EF4-FFF2-40B4-BE49-F238E27FC236}">
              <a16:creationId xmlns:a16="http://schemas.microsoft.com/office/drawing/2014/main" id="{E875C485-0DB2-4A4A-975D-B97BC6F8D5DB}"/>
            </a:ext>
          </a:extLst>
        </xdr:cNvPr>
        <xdr:cNvCxnSpPr/>
      </xdr:nvCxnSpPr>
      <xdr:spPr>
        <a:xfrm>
          <a:off x="3797300" y="1424178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97789</xdr:rowOff>
    </xdr:from>
    <xdr:to>
      <xdr:col>15</xdr:col>
      <xdr:colOff>101600</xdr:colOff>
      <xdr:row>83</xdr:row>
      <xdr:rowOff>27939</xdr:rowOff>
    </xdr:to>
    <xdr:sp macro="" textlink="">
      <xdr:nvSpPr>
        <xdr:cNvPr id="207" name="楕円 206">
          <a:extLst>
            <a:ext uri="{FF2B5EF4-FFF2-40B4-BE49-F238E27FC236}">
              <a16:creationId xmlns:a16="http://schemas.microsoft.com/office/drawing/2014/main" id="{EBF1BE77-E15B-4F7F-8E02-B5DA96EB9FA3}"/>
            </a:ext>
          </a:extLst>
        </xdr:cNvPr>
        <xdr:cNvSpPr/>
      </xdr:nvSpPr>
      <xdr:spPr>
        <a:xfrm>
          <a:off x="2857500" y="1415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148589</xdr:rowOff>
    </xdr:from>
    <xdr:to>
      <xdr:col>19</xdr:col>
      <xdr:colOff>177800</xdr:colOff>
      <xdr:row>83</xdr:row>
      <xdr:rowOff>11430</xdr:rowOff>
    </xdr:to>
    <xdr:cxnSp macro="">
      <xdr:nvCxnSpPr>
        <xdr:cNvPr id="208" name="直線コネクタ 207">
          <a:extLst>
            <a:ext uri="{FF2B5EF4-FFF2-40B4-BE49-F238E27FC236}">
              <a16:creationId xmlns:a16="http://schemas.microsoft.com/office/drawing/2014/main" id="{570ECA27-2402-4224-9369-01FA3DBA01C7}"/>
            </a:ext>
          </a:extLst>
        </xdr:cNvPr>
        <xdr:cNvCxnSpPr/>
      </xdr:nvCxnSpPr>
      <xdr:spPr>
        <a:xfrm>
          <a:off x="2908300" y="1420748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53975</xdr:rowOff>
    </xdr:from>
    <xdr:to>
      <xdr:col>10</xdr:col>
      <xdr:colOff>165100</xdr:colOff>
      <xdr:row>82</xdr:row>
      <xdr:rowOff>155575</xdr:rowOff>
    </xdr:to>
    <xdr:sp macro="" textlink="">
      <xdr:nvSpPr>
        <xdr:cNvPr id="209" name="楕円 208">
          <a:extLst>
            <a:ext uri="{FF2B5EF4-FFF2-40B4-BE49-F238E27FC236}">
              <a16:creationId xmlns:a16="http://schemas.microsoft.com/office/drawing/2014/main" id="{62E77CB0-0358-43FA-AD58-0CE447D43D27}"/>
            </a:ext>
          </a:extLst>
        </xdr:cNvPr>
        <xdr:cNvSpPr/>
      </xdr:nvSpPr>
      <xdr:spPr>
        <a:xfrm>
          <a:off x="1968500" y="1411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104775</xdr:rowOff>
    </xdr:from>
    <xdr:to>
      <xdr:col>15</xdr:col>
      <xdr:colOff>50800</xdr:colOff>
      <xdr:row>82</xdr:row>
      <xdr:rowOff>148589</xdr:rowOff>
    </xdr:to>
    <xdr:cxnSp macro="">
      <xdr:nvCxnSpPr>
        <xdr:cNvPr id="210" name="直線コネクタ 209">
          <a:extLst>
            <a:ext uri="{FF2B5EF4-FFF2-40B4-BE49-F238E27FC236}">
              <a16:creationId xmlns:a16="http://schemas.microsoft.com/office/drawing/2014/main" id="{6825E154-1FB5-4448-BEEE-8E202A161042}"/>
            </a:ext>
          </a:extLst>
        </xdr:cNvPr>
        <xdr:cNvCxnSpPr/>
      </xdr:nvCxnSpPr>
      <xdr:spPr>
        <a:xfrm>
          <a:off x="2019300" y="14163675"/>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10161</xdr:rowOff>
    </xdr:from>
    <xdr:to>
      <xdr:col>6</xdr:col>
      <xdr:colOff>38100</xdr:colOff>
      <xdr:row>82</xdr:row>
      <xdr:rowOff>111761</xdr:rowOff>
    </xdr:to>
    <xdr:sp macro="" textlink="">
      <xdr:nvSpPr>
        <xdr:cNvPr id="211" name="楕円 210">
          <a:extLst>
            <a:ext uri="{FF2B5EF4-FFF2-40B4-BE49-F238E27FC236}">
              <a16:creationId xmlns:a16="http://schemas.microsoft.com/office/drawing/2014/main" id="{A5852510-068F-4582-ADAA-CAF2E34AC8DB}"/>
            </a:ext>
          </a:extLst>
        </xdr:cNvPr>
        <xdr:cNvSpPr/>
      </xdr:nvSpPr>
      <xdr:spPr>
        <a:xfrm>
          <a:off x="10795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60961</xdr:rowOff>
    </xdr:from>
    <xdr:to>
      <xdr:col>10</xdr:col>
      <xdr:colOff>114300</xdr:colOff>
      <xdr:row>82</xdr:row>
      <xdr:rowOff>104775</xdr:rowOff>
    </xdr:to>
    <xdr:cxnSp macro="">
      <xdr:nvCxnSpPr>
        <xdr:cNvPr id="212" name="直線コネクタ 211">
          <a:extLst>
            <a:ext uri="{FF2B5EF4-FFF2-40B4-BE49-F238E27FC236}">
              <a16:creationId xmlns:a16="http://schemas.microsoft.com/office/drawing/2014/main" id="{010EC218-4447-4FAD-A8E7-7B8C936D939A}"/>
            </a:ext>
          </a:extLst>
        </xdr:cNvPr>
        <xdr:cNvCxnSpPr/>
      </xdr:nvCxnSpPr>
      <xdr:spPr>
        <a:xfrm>
          <a:off x="1130300" y="14119861"/>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12082</xdr:rowOff>
    </xdr:from>
    <xdr:ext cx="405111" cy="259045"/>
    <xdr:sp macro="" textlink="">
      <xdr:nvSpPr>
        <xdr:cNvPr id="213" name="n_1aveValue【福祉施設】&#10;有形固定資産減価償却率">
          <a:extLst>
            <a:ext uri="{FF2B5EF4-FFF2-40B4-BE49-F238E27FC236}">
              <a16:creationId xmlns:a16="http://schemas.microsoft.com/office/drawing/2014/main" id="{B710F330-0457-4D89-A687-D952182E0316}"/>
            </a:ext>
          </a:extLst>
        </xdr:cNvPr>
        <xdr:cNvSpPr txBox="1"/>
      </xdr:nvSpPr>
      <xdr:spPr>
        <a:xfrm>
          <a:off x="3582044" y="1372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63516</xdr:rowOff>
    </xdr:from>
    <xdr:ext cx="405111" cy="259045"/>
    <xdr:sp macro="" textlink="">
      <xdr:nvSpPr>
        <xdr:cNvPr id="214" name="n_2aveValue【福祉施設】&#10;有形固定資産減価償却率">
          <a:extLst>
            <a:ext uri="{FF2B5EF4-FFF2-40B4-BE49-F238E27FC236}">
              <a16:creationId xmlns:a16="http://schemas.microsoft.com/office/drawing/2014/main" id="{E86BF7C5-110E-4B91-A3CA-817F53226B07}"/>
            </a:ext>
          </a:extLst>
        </xdr:cNvPr>
        <xdr:cNvSpPr txBox="1"/>
      </xdr:nvSpPr>
      <xdr:spPr>
        <a:xfrm>
          <a:off x="2705744"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170197</xdr:rowOff>
    </xdr:from>
    <xdr:ext cx="405111" cy="259045"/>
    <xdr:sp macro="" textlink="">
      <xdr:nvSpPr>
        <xdr:cNvPr id="215" name="n_3aveValue【福祉施設】&#10;有形固定資産減価償却率">
          <a:extLst>
            <a:ext uri="{FF2B5EF4-FFF2-40B4-BE49-F238E27FC236}">
              <a16:creationId xmlns:a16="http://schemas.microsoft.com/office/drawing/2014/main" id="{0604B70F-0484-4963-8FC7-03FBA01AEB1D}"/>
            </a:ext>
          </a:extLst>
        </xdr:cNvPr>
        <xdr:cNvSpPr txBox="1"/>
      </xdr:nvSpPr>
      <xdr:spPr>
        <a:xfrm>
          <a:off x="1816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145432</xdr:rowOff>
    </xdr:from>
    <xdr:ext cx="405111" cy="259045"/>
    <xdr:sp macro="" textlink="">
      <xdr:nvSpPr>
        <xdr:cNvPr id="216" name="n_4aveValue【福祉施設】&#10;有形固定資産減価償却率">
          <a:extLst>
            <a:ext uri="{FF2B5EF4-FFF2-40B4-BE49-F238E27FC236}">
              <a16:creationId xmlns:a16="http://schemas.microsoft.com/office/drawing/2014/main" id="{E78A4211-E898-40C2-9FA6-70526FFB19BA}"/>
            </a:ext>
          </a:extLst>
        </xdr:cNvPr>
        <xdr:cNvSpPr txBox="1"/>
      </xdr:nvSpPr>
      <xdr:spPr>
        <a:xfrm>
          <a:off x="927744" y="1368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53357</xdr:rowOff>
    </xdr:from>
    <xdr:ext cx="405111" cy="259045"/>
    <xdr:sp macro="" textlink="">
      <xdr:nvSpPr>
        <xdr:cNvPr id="217" name="n_1mainValue【福祉施設】&#10;有形固定資産減価償却率">
          <a:extLst>
            <a:ext uri="{FF2B5EF4-FFF2-40B4-BE49-F238E27FC236}">
              <a16:creationId xmlns:a16="http://schemas.microsoft.com/office/drawing/2014/main" id="{F152A978-E4A3-4911-B73F-C2435FEFCA8C}"/>
            </a:ext>
          </a:extLst>
        </xdr:cNvPr>
        <xdr:cNvSpPr txBox="1"/>
      </xdr:nvSpPr>
      <xdr:spPr>
        <a:xfrm>
          <a:off x="3582044" y="1428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19066</xdr:rowOff>
    </xdr:from>
    <xdr:ext cx="405111" cy="259045"/>
    <xdr:sp macro="" textlink="">
      <xdr:nvSpPr>
        <xdr:cNvPr id="218" name="n_2mainValue【福祉施設】&#10;有形固定資産減価償却率">
          <a:extLst>
            <a:ext uri="{FF2B5EF4-FFF2-40B4-BE49-F238E27FC236}">
              <a16:creationId xmlns:a16="http://schemas.microsoft.com/office/drawing/2014/main" id="{8BE7C173-6B6E-4C50-8D58-BE8C1E715C8A}"/>
            </a:ext>
          </a:extLst>
        </xdr:cNvPr>
        <xdr:cNvSpPr txBox="1"/>
      </xdr:nvSpPr>
      <xdr:spPr>
        <a:xfrm>
          <a:off x="2705744" y="14249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146702</xdr:rowOff>
    </xdr:from>
    <xdr:ext cx="405111" cy="259045"/>
    <xdr:sp macro="" textlink="">
      <xdr:nvSpPr>
        <xdr:cNvPr id="219" name="n_3mainValue【福祉施設】&#10;有形固定資産減価償却率">
          <a:extLst>
            <a:ext uri="{FF2B5EF4-FFF2-40B4-BE49-F238E27FC236}">
              <a16:creationId xmlns:a16="http://schemas.microsoft.com/office/drawing/2014/main" id="{C5A26FA0-4786-47D7-9953-51E17BC56E6F}"/>
            </a:ext>
          </a:extLst>
        </xdr:cNvPr>
        <xdr:cNvSpPr txBox="1"/>
      </xdr:nvSpPr>
      <xdr:spPr>
        <a:xfrm>
          <a:off x="1816744" y="1420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102888</xdr:rowOff>
    </xdr:from>
    <xdr:ext cx="405111" cy="259045"/>
    <xdr:sp macro="" textlink="">
      <xdr:nvSpPr>
        <xdr:cNvPr id="220" name="n_4mainValue【福祉施設】&#10;有形固定資産減価償却率">
          <a:extLst>
            <a:ext uri="{FF2B5EF4-FFF2-40B4-BE49-F238E27FC236}">
              <a16:creationId xmlns:a16="http://schemas.microsoft.com/office/drawing/2014/main" id="{BC67E5CE-1046-421B-8467-FFEC8C4D2218}"/>
            </a:ext>
          </a:extLst>
        </xdr:cNvPr>
        <xdr:cNvSpPr txBox="1"/>
      </xdr:nvSpPr>
      <xdr:spPr>
        <a:xfrm>
          <a:off x="92774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1" name="正方形/長方形 220">
          <a:extLst>
            <a:ext uri="{FF2B5EF4-FFF2-40B4-BE49-F238E27FC236}">
              <a16:creationId xmlns:a16="http://schemas.microsoft.com/office/drawing/2014/main" id="{FC1C8841-45A7-4BFD-8FE5-D03B9610A70D}"/>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2" name="正方形/長方形 221">
          <a:extLst>
            <a:ext uri="{FF2B5EF4-FFF2-40B4-BE49-F238E27FC236}">
              <a16:creationId xmlns:a16="http://schemas.microsoft.com/office/drawing/2014/main" id="{B7432866-BBC1-42F6-BB07-FFBCF0285E45}"/>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3" name="正方形/長方形 222">
          <a:extLst>
            <a:ext uri="{FF2B5EF4-FFF2-40B4-BE49-F238E27FC236}">
              <a16:creationId xmlns:a16="http://schemas.microsoft.com/office/drawing/2014/main" id="{C521A6EF-925D-4347-92C0-B1E7051FC871}"/>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4" name="正方形/長方形 223">
          <a:extLst>
            <a:ext uri="{FF2B5EF4-FFF2-40B4-BE49-F238E27FC236}">
              <a16:creationId xmlns:a16="http://schemas.microsoft.com/office/drawing/2014/main" id="{9495CEDA-599E-4566-BA6E-E46FA6BAED98}"/>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5" name="正方形/長方形 224">
          <a:extLst>
            <a:ext uri="{FF2B5EF4-FFF2-40B4-BE49-F238E27FC236}">
              <a16:creationId xmlns:a16="http://schemas.microsoft.com/office/drawing/2014/main" id="{0EF61442-47C7-4478-B507-59E2F0257456}"/>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6" name="正方形/長方形 225">
          <a:extLst>
            <a:ext uri="{FF2B5EF4-FFF2-40B4-BE49-F238E27FC236}">
              <a16:creationId xmlns:a16="http://schemas.microsoft.com/office/drawing/2014/main" id="{BD0D10CE-BC38-4A7A-8E9C-D7D33B2F3CC8}"/>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7" name="正方形/長方形 226">
          <a:extLst>
            <a:ext uri="{FF2B5EF4-FFF2-40B4-BE49-F238E27FC236}">
              <a16:creationId xmlns:a16="http://schemas.microsoft.com/office/drawing/2014/main" id="{B8DF0973-C54D-41F5-BADD-1C58EAE21AA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8" name="正方形/長方形 227">
          <a:extLst>
            <a:ext uri="{FF2B5EF4-FFF2-40B4-BE49-F238E27FC236}">
              <a16:creationId xmlns:a16="http://schemas.microsoft.com/office/drawing/2014/main" id="{0028C1DE-BE40-4E3A-8A08-EFDADDD4A176}"/>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9" name="テキスト ボックス 228">
          <a:extLst>
            <a:ext uri="{FF2B5EF4-FFF2-40B4-BE49-F238E27FC236}">
              <a16:creationId xmlns:a16="http://schemas.microsoft.com/office/drawing/2014/main" id="{37E21F34-761A-46C0-BBB6-21062698D7F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0" name="直線コネクタ 229">
          <a:extLst>
            <a:ext uri="{FF2B5EF4-FFF2-40B4-BE49-F238E27FC236}">
              <a16:creationId xmlns:a16="http://schemas.microsoft.com/office/drawing/2014/main" id="{A2D1655E-7A33-4BA6-86FC-4A914BC7B237}"/>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31" name="直線コネクタ 230">
          <a:extLst>
            <a:ext uri="{FF2B5EF4-FFF2-40B4-BE49-F238E27FC236}">
              <a16:creationId xmlns:a16="http://schemas.microsoft.com/office/drawing/2014/main" id="{78F51868-307D-446A-89FD-C2E7C889452F}"/>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2" name="テキスト ボックス 231">
          <a:extLst>
            <a:ext uri="{FF2B5EF4-FFF2-40B4-BE49-F238E27FC236}">
              <a16:creationId xmlns:a16="http://schemas.microsoft.com/office/drawing/2014/main" id="{AA62E830-9F19-4D32-B288-3402FF14F26B}"/>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3" name="直線コネクタ 232">
          <a:extLst>
            <a:ext uri="{FF2B5EF4-FFF2-40B4-BE49-F238E27FC236}">
              <a16:creationId xmlns:a16="http://schemas.microsoft.com/office/drawing/2014/main" id="{F2244033-8432-4E0F-8418-75E2A6EC38DC}"/>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4" name="テキスト ボックス 233">
          <a:extLst>
            <a:ext uri="{FF2B5EF4-FFF2-40B4-BE49-F238E27FC236}">
              <a16:creationId xmlns:a16="http://schemas.microsoft.com/office/drawing/2014/main" id="{C2B637D7-3FED-475D-8423-18826A02FA6A}"/>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5" name="直線コネクタ 234">
          <a:extLst>
            <a:ext uri="{FF2B5EF4-FFF2-40B4-BE49-F238E27FC236}">
              <a16:creationId xmlns:a16="http://schemas.microsoft.com/office/drawing/2014/main" id="{95C69C95-59A6-493D-9AE2-A22F7D456D9E}"/>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6" name="テキスト ボックス 235">
          <a:extLst>
            <a:ext uri="{FF2B5EF4-FFF2-40B4-BE49-F238E27FC236}">
              <a16:creationId xmlns:a16="http://schemas.microsoft.com/office/drawing/2014/main" id="{6A111DBB-2FFE-47DA-AFC5-2F1C7C12D9F1}"/>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37" name="直線コネクタ 236">
          <a:extLst>
            <a:ext uri="{FF2B5EF4-FFF2-40B4-BE49-F238E27FC236}">
              <a16:creationId xmlns:a16="http://schemas.microsoft.com/office/drawing/2014/main" id="{9A9457CF-E606-4BE7-AA34-97EFEFC1A49C}"/>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38" name="テキスト ボックス 237">
          <a:extLst>
            <a:ext uri="{FF2B5EF4-FFF2-40B4-BE49-F238E27FC236}">
              <a16:creationId xmlns:a16="http://schemas.microsoft.com/office/drawing/2014/main" id="{A623384C-FD3A-4293-8D8E-82C48983AD58}"/>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9" name="直線コネクタ 238">
          <a:extLst>
            <a:ext uri="{FF2B5EF4-FFF2-40B4-BE49-F238E27FC236}">
              <a16:creationId xmlns:a16="http://schemas.microsoft.com/office/drawing/2014/main" id="{A2B2E232-3F54-4D29-897C-319FACB0ADCF}"/>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0" name="テキスト ボックス 239">
          <a:extLst>
            <a:ext uri="{FF2B5EF4-FFF2-40B4-BE49-F238E27FC236}">
              <a16:creationId xmlns:a16="http://schemas.microsoft.com/office/drawing/2014/main" id="{08CA8334-EA5F-4D75-9D7E-6FF4E42CE8ED}"/>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1" name="【福祉施設】&#10;一人当たり面積グラフ枠">
          <a:extLst>
            <a:ext uri="{FF2B5EF4-FFF2-40B4-BE49-F238E27FC236}">
              <a16:creationId xmlns:a16="http://schemas.microsoft.com/office/drawing/2014/main" id="{95F38D24-FCD9-4B45-96AA-F2325F6228E6}"/>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15239</xdr:rowOff>
    </xdr:from>
    <xdr:to>
      <xdr:col>54</xdr:col>
      <xdr:colOff>189865</xdr:colOff>
      <xdr:row>86</xdr:row>
      <xdr:rowOff>1524</xdr:rowOff>
    </xdr:to>
    <xdr:cxnSp macro="">
      <xdr:nvCxnSpPr>
        <xdr:cNvPr id="242" name="直線コネクタ 241">
          <a:extLst>
            <a:ext uri="{FF2B5EF4-FFF2-40B4-BE49-F238E27FC236}">
              <a16:creationId xmlns:a16="http://schemas.microsoft.com/office/drawing/2014/main" id="{0BA1D8B3-5692-4478-8743-512A00413DF5}"/>
            </a:ext>
          </a:extLst>
        </xdr:cNvPr>
        <xdr:cNvCxnSpPr/>
      </xdr:nvCxnSpPr>
      <xdr:spPr>
        <a:xfrm flipV="1">
          <a:off x="10476865" y="13559789"/>
          <a:ext cx="0" cy="1186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5351</xdr:rowOff>
    </xdr:from>
    <xdr:ext cx="469744" cy="259045"/>
    <xdr:sp macro="" textlink="">
      <xdr:nvSpPr>
        <xdr:cNvPr id="243" name="【福祉施設】&#10;一人当たり面積最小値テキスト">
          <a:extLst>
            <a:ext uri="{FF2B5EF4-FFF2-40B4-BE49-F238E27FC236}">
              <a16:creationId xmlns:a16="http://schemas.microsoft.com/office/drawing/2014/main" id="{91E6F6FC-1F42-47B1-AF80-0AEA0EF070D6}"/>
            </a:ext>
          </a:extLst>
        </xdr:cNvPr>
        <xdr:cNvSpPr txBox="1"/>
      </xdr:nvSpPr>
      <xdr:spPr>
        <a:xfrm>
          <a:off x="10515600" y="1475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1524</xdr:rowOff>
    </xdr:from>
    <xdr:to>
      <xdr:col>55</xdr:col>
      <xdr:colOff>88900</xdr:colOff>
      <xdr:row>86</xdr:row>
      <xdr:rowOff>1524</xdr:rowOff>
    </xdr:to>
    <xdr:cxnSp macro="">
      <xdr:nvCxnSpPr>
        <xdr:cNvPr id="244" name="直線コネクタ 243">
          <a:extLst>
            <a:ext uri="{FF2B5EF4-FFF2-40B4-BE49-F238E27FC236}">
              <a16:creationId xmlns:a16="http://schemas.microsoft.com/office/drawing/2014/main" id="{CBBF5CC2-B4B2-4D80-9BA3-A8DC76F183DB}"/>
            </a:ext>
          </a:extLst>
        </xdr:cNvPr>
        <xdr:cNvCxnSpPr/>
      </xdr:nvCxnSpPr>
      <xdr:spPr>
        <a:xfrm>
          <a:off x="10388600" y="1474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133366</xdr:rowOff>
    </xdr:from>
    <xdr:ext cx="469744" cy="259045"/>
    <xdr:sp macro="" textlink="">
      <xdr:nvSpPr>
        <xdr:cNvPr id="245" name="【福祉施設】&#10;一人当たり面積最大値テキスト">
          <a:extLst>
            <a:ext uri="{FF2B5EF4-FFF2-40B4-BE49-F238E27FC236}">
              <a16:creationId xmlns:a16="http://schemas.microsoft.com/office/drawing/2014/main" id="{B6B43161-1B69-4E58-BDBD-147772713BB8}"/>
            </a:ext>
          </a:extLst>
        </xdr:cNvPr>
        <xdr:cNvSpPr txBox="1"/>
      </xdr:nvSpPr>
      <xdr:spPr>
        <a:xfrm>
          <a:off x="10515600" y="13335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15239</xdr:rowOff>
    </xdr:from>
    <xdr:to>
      <xdr:col>55</xdr:col>
      <xdr:colOff>88900</xdr:colOff>
      <xdr:row>79</xdr:row>
      <xdr:rowOff>15239</xdr:rowOff>
    </xdr:to>
    <xdr:cxnSp macro="">
      <xdr:nvCxnSpPr>
        <xdr:cNvPr id="246" name="直線コネクタ 245">
          <a:extLst>
            <a:ext uri="{FF2B5EF4-FFF2-40B4-BE49-F238E27FC236}">
              <a16:creationId xmlns:a16="http://schemas.microsoft.com/office/drawing/2014/main" id="{CB909B50-5BD1-4D6E-86A6-E1333A6B9C55}"/>
            </a:ext>
          </a:extLst>
        </xdr:cNvPr>
        <xdr:cNvCxnSpPr/>
      </xdr:nvCxnSpPr>
      <xdr:spPr>
        <a:xfrm>
          <a:off x="10388600" y="1355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90188</xdr:rowOff>
    </xdr:from>
    <xdr:ext cx="469744" cy="259045"/>
    <xdr:sp macro="" textlink="">
      <xdr:nvSpPr>
        <xdr:cNvPr id="247" name="【福祉施設】&#10;一人当たり面積平均値テキスト">
          <a:extLst>
            <a:ext uri="{FF2B5EF4-FFF2-40B4-BE49-F238E27FC236}">
              <a16:creationId xmlns:a16="http://schemas.microsoft.com/office/drawing/2014/main" id="{D356D048-94AC-4B7D-BAF0-7433C804D73F}"/>
            </a:ext>
          </a:extLst>
        </xdr:cNvPr>
        <xdr:cNvSpPr txBox="1"/>
      </xdr:nvSpPr>
      <xdr:spPr>
        <a:xfrm>
          <a:off x="10515600" y="14149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67311</xdr:rowOff>
    </xdr:from>
    <xdr:to>
      <xdr:col>55</xdr:col>
      <xdr:colOff>50800</xdr:colOff>
      <xdr:row>83</xdr:row>
      <xdr:rowOff>168911</xdr:rowOff>
    </xdr:to>
    <xdr:sp macro="" textlink="">
      <xdr:nvSpPr>
        <xdr:cNvPr id="248" name="フローチャート: 判断 247">
          <a:extLst>
            <a:ext uri="{FF2B5EF4-FFF2-40B4-BE49-F238E27FC236}">
              <a16:creationId xmlns:a16="http://schemas.microsoft.com/office/drawing/2014/main" id="{DDF2F078-DAD7-42EB-90A0-71F11FB135E9}"/>
            </a:ext>
          </a:extLst>
        </xdr:cNvPr>
        <xdr:cNvSpPr/>
      </xdr:nvSpPr>
      <xdr:spPr>
        <a:xfrm>
          <a:off x="104267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94742</xdr:rowOff>
    </xdr:from>
    <xdr:to>
      <xdr:col>50</xdr:col>
      <xdr:colOff>165100</xdr:colOff>
      <xdr:row>84</xdr:row>
      <xdr:rowOff>24892</xdr:rowOff>
    </xdr:to>
    <xdr:sp macro="" textlink="">
      <xdr:nvSpPr>
        <xdr:cNvPr id="249" name="フローチャート: 判断 248">
          <a:extLst>
            <a:ext uri="{FF2B5EF4-FFF2-40B4-BE49-F238E27FC236}">
              <a16:creationId xmlns:a16="http://schemas.microsoft.com/office/drawing/2014/main" id="{DAEFC00C-DCA9-4A75-9155-203DF5C7CE0C}"/>
            </a:ext>
          </a:extLst>
        </xdr:cNvPr>
        <xdr:cNvSpPr/>
      </xdr:nvSpPr>
      <xdr:spPr>
        <a:xfrm>
          <a:off x="9588500" y="1432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117602</xdr:rowOff>
    </xdr:from>
    <xdr:to>
      <xdr:col>46</xdr:col>
      <xdr:colOff>38100</xdr:colOff>
      <xdr:row>84</xdr:row>
      <xdr:rowOff>47752</xdr:rowOff>
    </xdr:to>
    <xdr:sp macro="" textlink="">
      <xdr:nvSpPr>
        <xdr:cNvPr id="250" name="フローチャート: 判断 249">
          <a:extLst>
            <a:ext uri="{FF2B5EF4-FFF2-40B4-BE49-F238E27FC236}">
              <a16:creationId xmlns:a16="http://schemas.microsoft.com/office/drawing/2014/main" id="{22A3486F-B505-46F9-ACE8-B1F6057DE358}"/>
            </a:ext>
          </a:extLst>
        </xdr:cNvPr>
        <xdr:cNvSpPr/>
      </xdr:nvSpPr>
      <xdr:spPr>
        <a:xfrm>
          <a:off x="8699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142748</xdr:rowOff>
    </xdr:from>
    <xdr:to>
      <xdr:col>41</xdr:col>
      <xdr:colOff>101600</xdr:colOff>
      <xdr:row>84</xdr:row>
      <xdr:rowOff>72898</xdr:rowOff>
    </xdr:to>
    <xdr:sp macro="" textlink="">
      <xdr:nvSpPr>
        <xdr:cNvPr id="251" name="フローチャート: 判断 250">
          <a:extLst>
            <a:ext uri="{FF2B5EF4-FFF2-40B4-BE49-F238E27FC236}">
              <a16:creationId xmlns:a16="http://schemas.microsoft.com/office/drawing/2014/main" id="{515CFB98-CB28-42CD-AB78-6E469AC014BF}"/>
            </a:ext>
          </a:extLst>
        </xdr:cNvPr>
        <xdr:cNvSpPr/>
      </xdr:nvSpPr>
      <xdr:spPr>
        <a:xfrm>
          <a:off x="7810500" y="1437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154178</xdr:rowOff>
    </xdr:from>
    <xdr:to>
      <xdr:col>36</xdr:col>
      <xdr:colOff>165100</xdr:colOff>
      <xdr:row>84</xdr:row>
      <xdr:rowOff>84328</xdr:rowOff>
    </xdr:to>
    <xdr:sp macro="" textlink="">
      <xdr:nvSpPr>
        <xdr:cNvPr id="252" name="フローチャート: 判断 251">
          <a:extLst>
            <a:ext uri="{FF2B5EF4-FFF2-40B4-BE49-F238E27FC236}">
              <a16:creationId xmlns:a16="http://schemas.microsoft.com/office/drawing/2014/main" id="{A6426310-3A1A-4AA6-876B-88C1FB31B907}"/>
            </a:ext>
          </a:extLst>
        </xdr:cNvPr>
        <xdr:cNvSpPr/>
      </xdr:nvSpPr>
      <xdr:spPr>
        <a:xfrm>
          <a:off x="6921500" y="1438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id="{BA1B4963-DC1F-4283-91B7-48108395EFB7}"/>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8A6AB23C-BFEF-41E9-A7B7-61DED1DC3575}"/>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15FBF243-6840-4F1D-A3A8-CD498DB40A01}"/>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75559BB9-6248-4116-B88E-B46547CCDB12}"/>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8D534BA6-B4BB-404C-8588-2F832562FD54}"/>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163322</xdr:rowOff>
    </xdr:from>
    <xdr:to>
      <xdr:col>55</xdr:col>
      <xdr:colOff>50800</xdr:colOff>
      <xdr:row>85</xdr:row>
      <xdr:rowOff>93472</xdr:rowOff>
    </xdr:to>
    <xdr:sp macro="" textlink="">
      <xdr:nvSpPr>
        <xdr:cNvPr id="258" name="楕円 257">
          <a:extLst>
            <a:ext uri="{FF2B5EF4-FFF2-40B4-BE49-F238E27FC236}">
              <a16:creationId xmlns:a16="http://schemas.microsoft.com/office/drawing/2014/main" id="{4A427F53-FCD8-4761-A44B-34F0D819686D}"/>
            </a:ext>
          </a:extLst>
        </xdr:cNvPr>
        <xdr:cNvSpPr/>
      </xdr:nvSpPr>
      <xdr:spPr>
        <a:xfrm>
          <a:off x="10426700" y="1456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141749</xdr:rowOff>
    </xdr:from>
    <xdr:ext cx="469744" cy="259045"/>
    <xdr:sp macro="" textlink="">
      <xdr:nvSpPr>
        <xdr:cNvPr id="259" name="【福祉施設】&#10;一人当たり面積該当値テキスト">
          <a:extLst>
            <a:ext uri="{FF2B5EF4-FFF2-40B4-BE49-F238E27FC236}">
              <a16:creationId xmlns:a16="http://schemas.microsoft.com/office/drawing/2014/main" id="{8B4008EC-3FBC-4CA1-9A95-BFB7CC6585E9}"/>
            </a:ext>
          </a:extLst>
        </xdr:cNvPr>
        <xdr:cNvSpPr txBox="1"/>
      </xdr:nvSpPr>
      <xdr:spPr>
        <a:xfrm>
          <a:off x="10515600" y="1454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167894</xdr:rowOff>
    </xdr:from>
    <xdr:to>
      <xdr:col>50</xdr:col>
      <xdr:colOff>165100</xdr:colOff>
      <xdr:row>85</xdr:row>
      <xdr:rowOff>98044</xdr:rowOff>
    </xdr:to>
    <xdr:sp macro="" textlink="">
      <xdr:nvSpPr>
        <xdr:cNvPr id="260" name="楕円 259">
          <a:extLst>
            <a:ext uri="{FF2B5EF4-FFF2-40B4-BE49-F238E27FC236}">
              <a16:creationId xmlns:a16="http://schemas.microsoft.com/office/drawing/2014/main" id="{3A58AD57-58D1-42D6-8C1D-407547E8EAAA}"/>
            </a:ext>
          </a:extLst>
        </xdr:cNvPr>
        <xdr:cNvSpPr/>
      </xdr:nvSpPr>
      <xdr:spPr>
        <a:xfrm>
          <a:off x="9588500" y="1456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42672</xdr:rowOff>
    </xdr:from>
    <xdr:to>
      <xdr:col>55</xdr:col>
      <xdr:colOff>0</xdr:colOff>
      <xdr:row>85</xdr:row>
      <xdr:rowOff>47244</xdr:rowOff>
    </xdr:to>
    <xdr:cxnSp macro="">
      <xdr:nvCxnSpPr>
        <xdr:cNvPr id="261" name="直線コネクタ 260">
          <a:extLst>
            <a:ext uri="{FF2B5EF4-FFF2-40B4-BE49-F238E27FC236}">
              <a16:creationId xmlns:a16="http://schemas.microsoft.com/office/drawing/2014/main" id="{1FA0FF51-29D8-4145-A2B9-EB3CB2D8180F}"/>
            </a:ext>
          </a:extLst>
        </xdr:cNvPr>
        <xdr:cNvCxnSpPr/>
      </xdr:nvCxnSpPr>
      <xdr:spPr>
        <a:xfrm flipV="1">
          <a:off x="9639300" y="1461592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170180</xdr:rowOff>
    </xdr:from>
    <xdr:to>
      <xdr:col>46</xdr:col>
      <xdr:colOff>38100</xdr:colOff>
      <xdr:row>85</xdr:row>
      <xdr:rowOff>100330</xdr:rowOff>
    </xdr:to>
    <xdr:sp macro="" textlink="">
      <xdr:nvSpPr>
        <xdr:cNvPr id="262" name="楕円 261">
          <a:extLst>
            <a:ext uri="{FF2B5EF4-FFF2-40B4-BE49-F238E27FC236}">
              <a16:creationId xmlns:a16="http://schemas.microsoft.com/office/drawing/2014/main" id="{83F3642D-8EB7-440E-AA15-8A8C8189D370}"/>
            </a:ext>
          </a:extLst>
        </xdr:cNvPr>
        <xdr:cNvSpPr/>
      </xdr:nvSpPr>
      <xdr:spPr>
        <a:xfrm>
          <a:off x="8699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47244</xdr:rowOff>
    </xdr:from>
    <xdr:to>
      <xdr:col>50</xdr:col>
      <xdr:colOff>114300</xdr:colOff>
      <xdr:row>85</xdr:row>
      <xdr:rowOff>49530</xdr:rowOff>
    </xdr:to>
    <xdr:cxnSp macro="">
      <xdr:nvCxnSpPr>
        <xdr:cNvPr id="263" name="直線コネクタ 262">
          <a:extLst>
            <a:ext uri="{FF2B5EF4-FFF2-40B4-BE49-F238E27FC236}">
              <a16:creationId xmlns:a16="http://schemas.microsoft.com/office/drawing/2014/main" id="{477C8FA2-48E5-4D21-86C2-42B63558205B}"/>
            </a:ext>
          </a:extLst>
        </xdr:cNvPr>
        <xdr:cNvCxnSpPr/>
      </xdr:nvCxnSpPr>
      <xdr:spPr>
        <a:xfrm flipV="1">
          <a:off x="8750300" y="1462049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1015</xdr:rowOff>
    </xdr:from>
    <xdr:to>
      <xdr:col>41</xdr:col>
      <xdr:colOff>101600</xdr:colOff>
      <xdr:row>85</xdr:row>
      <xdr:rowOff>102615</xdr:rowOff>
    </xdr:to>
    <xdr:sp macro="" textlink="">
      <xdr:nvSpPr>
        <xdr:cNvPr id="264" name="楕円 263">
          <a:extLst>
            <a:ext uri="{FF2B5EF4-FFF2-40B4-BE49-F238E27FC236}">
              <a16:creationId xmlns:a16="http://schemas.microsoft.com/office/drawing/2014/main" id="{94883272-1F6B-4882-BE77-E3FEA0A78FE2}"/>
            </a:ext>
          </a:extLst>
        </xdr:cNvPr>
        <xdr:cNvSpPr/>
      </xdr:nvSpPr>
      <xdr:spPr>
        <a:xfrm>
          <a:off x="7810500" y="1457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49530</xdr:rowOff>
    </xdr:from>
    <xdr:to>
      <xdr:col>45</xdr:col>
      <xdr:colOff>177800</xdr:colOff>
      <xdr:row>85</xdr:row>
      <xdr:rowOff>51815</xdr:rowOff>
    </xdr:to>
    <xdr:cxnSp macro="">
      <xdr:nvCxnSpPr>
        <xdr:cNvPr id="265" name="直線コネクタ 264">
          <a:extLst>
            <a:ext uri="{FF2B5EF4-FFF2-40B4-BE49-F238E27FC236}">
              <a16:creationId xmlns:a16="http://schemas.microsoft.com/office/drawing/2014/main" id="{9A7CDB3A-4593-48E2-9ED3-0171F7BBA01A}"/>
            </a:ext>
          </a:extLst>
        </xdr:cNvPr>
        <xdr:cNvCxnSpPr/>
      </xdr:nvCxnSpPr>
      <xdr:spPr>
        <a:xfrm flipV="1">
          <a:off x="7861300" y="14622780"/>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3302</xdr:rowOff>
    </xdr:from>
    <xdr:to>
      <xdr:col>36</xdr:col>
      <xdr:colOff>165100</xdr:colOff>
      <xdr:row>85</xdr:row>
      <xdr:rowOff>104902</xdr:rowOff>
    </xdr:to>
    <xdr:sp macro="" textlink="">
      <xdr:nvSpPr>
        <xdr:cNvPr id="266" name="楕円 265">
          <a:extLst>
            <a:ext uri="{FF2B5EF4-FFF2-40B4-BE49-F238E27FC236}">
              <a16:creationId xmlns:a16="http://schemas.microsoft.com/office/drawing/2014/main" id="{D2D0760C-F5E5-4382-92B4-D8059AC411A7}"/>
            </a:ext>
          </a:extLst>
        </xdr:cNvPr>
        <xdr:cNvSpPr/>
      </xdr:nvSpPr>
      <xdr:spPr>
        <a:xfrm>
          <a:off x="6921500" y="1457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51815</xdr:rowOff>
    </xdr:from>
    <xdr:to>
      <xdr:col>41</xdr:col>
      <xdr:colOff>50800</xdr:colOff>
      <xdr:row>85</xdr:row>
      <xdr:rowOff>54102</xdr:rowOff>
    </xdr:to>
    <xdr:cxnSp macro="">
      <xdr:nvCxnSpPr>
        <xdr:cNvPr id="267" name="直線コネクタ 266">
          <a:extLst>
            <a:ext uri="{FF2B5EF4-FFF2-40B4-BE49-F238E27FC236}">
              <a16:creationId xmlns:a16="http://schemas.microsoft.com/office/drawing/2014/main" id="{C6999728-CE56-459C-9EDA-BA68CF613517}"/>
            </a:ext>
          </a:extLst>
        </xdr:cNvPr>
        <xdr:cNvCxnSpPr/>
      </xdr:nvCxnSpPr>
      <xdr:spPr>
        <a:xfrm flipV="1">
          <a:off x="6972300" y="14625065"/>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41419</xdr:rowOff>
    </xdr:from>
    <xdr:ext cx="469744" cy="259045"/>
    <xdr:sp macro="" textlink="">
      <xdr:nvSpPr>
        <xdr:cNvPr id="268" name="n_1aveValue【福祉施設】&#10;一人当たり面積">
          <a:extLst>
            <a:ext uri="{FF2B5EF4-FFF2-40B4-BE49-F238E27FC236}">
              <a16:creationId xmlns:a16="http://schemas.microsoft.com/office/drawing/2014/main" id="{BF4D7F6C-D3ED-4BC5-8D4B-9B41863E0BB9}"/>
            </a:ext>
          </a:extLst>
        </xdr:cNvPr>
        <xdr:cNvSpPr txBox="1"/>
      </xdr:nvSpPr>
      <xdr:spPr>
        <a:xfrm>
          <a:off x="9391727" y="1410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64279</xdr:rowOff>
    </xdr:from>
    <xdr:ext cx="469744" cy="259045"/>
    <xdr:sp macro="" textlink="">
      <xdr:nvSpPr>
        <xdr:cNvPr id="269" name="n_2aveValue【福祉施設】&#10;一人当たり面積">
          <a:extLst>
            <a:ext uri="{FF2B5EF4-FFF2-40B4-BE49-F238E27FC236}">
              <a16:creationId xmlns:a16="http://schemas.microsoft.com/office/drawing/2014/main" id="{13353454-94DC-43A2-B623-A30AD188B97F}"/>
            </a:ext>
          </a:extLst>
        </xdr:cNvPr>
        <xdr:cNvSpPr txBox="1"/>
      </xdr:nvSpPr>
      <xdr:spPr>
        <a:xfrm>
          <a:off x="85154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89425</xdr:rowOff>
    </xdr:from>
    <xdr:ext cx="469744" cy="259045"/>
    <xdr:sp macro="" textlink="">
      <xdr:nvSpPr>
        <xdr:cNvPr id="270" name="n_3aveValue【福祉施設】&#10;一人当たり面積">
          <a:extLst>
            <a:ext uri="{FF2B5EF4-FFF2-40B4-BE49-F238E27FC236}">
              <a16:creationId xmlns:a16="http://schemas.microsoft.com/office/drawing/2014/main" id="{D0DA33CF-AF81-46FC-AC75-A9F6E01B6375}"/>
            </a:ext>
          </a:extLst>
        </xdr:cNvPr>
        <xdr:cNvSpPr txBox="1"/>
      </xdr:nvSpPr>
      <xdr:spPr>
        <a:xfrm>
          <a:off x="7626427" y="14148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100855</xdr:rowOff>
    </xdr:from>
    <xdr:ext cx="469744" cy="259045"/>
    <xdr:sp macro="" textlink="">
      <xdr:nvSpPr>
        <xdr:cNvPr id="271" name="n_4aveValue【福祉施設】&#10;一人当たり面積">
          <a:extLst>
            <a:ext uri="{FF2B5EF4-FFF2-40B4-BE49-F238E27FC236}">
              <a16:creationId xmlns:a16="http://schemas.microsoft.com/office/drawing/2014/main" id="{07D39C1B-9FFF-4DDB-A88B-9B501A09B4BD}"/>
            </a:ext>
          </a:extLst>
        </xdr:cNvPr>
        <xdr:cNvSpPr txBox="1"/>
      </xdr:nvSpPr>
      <xdr:spPr>
        <a:xfrm>
          <a:off x="6737427" y="1415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89171</xdr:rowOff>
    </xdr:from>
    <xdr:ext cx="469744" cy="259045"/>
    <xdr:sp macro="" textlink="">
      <xdr:nvSpPr>
        <xdr:cNvPr id="272" name="n_1mainValue【福祉施設】&#10;一人当たり面積">
          <a:extLst>
            <a:ext uri="{FF2B5EF4-FFF2-40B4-BE49-F238E27FC236}">
              <a16:creationId xmlns:a16="http://schemas.microsoft.com/office/drawing/2014/main" id="{3D1F0BAB-59B1-4778-8CBF-36229BFFEA9E}"/>
            </a:ext>
          </a:extLst>
        </xdr:cNvPr>
        <xdr:cNvSpPr txBox="1"/>
      </xdr:nvSpPr>
      <xdr:spPr>
        <a:xfrm>
          <a:off x="9391727" y="1466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91457</xdr:rowOff>
    </xdr:from>
    <xdr:ext cx="469744" cy="259045"/>
    <xdr:sp macro="" textlink="">
      <xdr:nvSpPr>
        <xdr:cNvPr id="273" name="n_2mainValue【福祉施設】&#10;一人当たり面積">
          <a:extLst>
            <a:ext uri="{FF2B5EF4-FFF2-40B4-BE49-F238E27FC236}">
              <a16:creationId xmlns:a16="http://schemas.microsoft.com/office/drawing/2014/main" id="{490AA5B4-A98E-45A0-93C5-2381D560415A}"/>
            </a:ext>
          </a:extLst>
        </xdr:cNvPr>
        <xdr:cNvSpPr txBox="1"/>
      </xdr:nvSpPr>
      <xdr:spPr>
        <a:xfrm>
          <a:off x="85154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93742</xdr:rowOff>
    </xdr:from>
    <xdr:ext cx="469744" cy="259045"/>
    <xdr:sp macro="" textlink="">
      <xdr:nvSpPr>
        <xdr:cNvPr id="274" name="n_3mainValue【福祉施設】&#10;一人当たり面積">
          <a:extLst>
            <a:ext uri="{FF2B5EF4-FFF2-40B4-BE49-F238E27FC236}">
              <a16:creationId xmlns:a16="http://schemas.microsoft.com/office/drawing/2014/main" id="{CEB52D22-C7A2-4543-A2C3-91EF6E393BD6}"/>
            </a:ext>
          </a:extLst>
        </xdr:cNvPr>
        <xdr:cNvSpPr txBox="1"/>
      </xdr:nvSpPr>
      <xdr:spPr>
        <a:xfrm>
          <a:off x="7626427" y="14666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96029</xdr:rowOff>
    </xdr:from>
    <xdr:ext cx="469744" cy="259045"/>
    <xdr:sp macro="" textlink="">
      <xdr:nvSpPr>
        <xdr:cNvPr id="275" name="n_4mainValue【福祉施設】&#10;一人当たり面積">
          <a:extLst>
            <a:ext uri="{FF2B5EF4-FFF2-40B4-BE49-F238E27FC236}">
              <a16:creationId xmlns:a16="http://schemas.microsoft.com/office/drawing/2014/main" id="{7FBF9BD3-BB73-4E42-9FFD-C33586BCF2DF}"/>
            </a:ext>
          </a:extLst>
        </xdr:cNvPr>
        <xdr:cNvSpPr txBox="1"/>
      </xdr:nvSpPr>
      <xdr:spPr>
        <a:xfrm>
          <a:off x="6737427" y="1466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6" name="正方形/長方形 275">
          <a:extLst>
            <a:ext uri="{FF2B5EF4-FFF2-40B4-BE49-F238E27FC236}">
              <a16:creationId xmlns:a16="http://schemas.microsoft.com/office/drawing/2014/main" id="{0778ECDC-77AE-4B93-88D4-671AFBBD6B5E}"/>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7" name="正方形/長方形 276">
          <a:extLst>
            <a:ext uri="{FF2B5EF4-FFF2-40B4-BE49-F238E27FC236}">
              <a16:creationId xmlns:a16="http://schemas.microsoft.com/office/drawing/2014/main" id="{39031BAB-BB1B-4554-8283-0194E7EF5F28}"/>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8" name="正方形/長方形 277">
          <a:extLst>
            <a:ext uri="{FF2B5EF4-FFF2-40B4-BE49-F238E27FC236}">
              <a16:creationId xmlns:a16="http://schemas.microsoft.com/office/drawing/2014/main" id="{792129EB-961E-4C15-9954-C2C0B40578E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9" name="正方形/長方形 278">
          <a:extLst>
            <a:ext uri="{FF2B5EF4-FFF2-40B4-BE49-F238E27FC236}">
              <a16:creationId xmlns:a16="http://schemas.microsoft.com/office/drawing/2014/main" id="{54FDF0D1-5D3D-4CB4-AD40-6D187AE76A2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0" name="正方形/長方形 279">
          <a:extLst>
            <a:ext uri="{FF2B5EF4-FFF2-40B4-BE49-F238E27FC236}">
              <a16:creationId xmlns:a16="http://schemas.microsoft.com/office/drawing/2014/main" id="{1B9C4931-11E3-4E59-8078-703D9A87BB8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1" name="正方形/長方形 280">
          <a:extLst>
            <a:ext uri="{FF2B5EF4-FFF2-40B4-BE49-F238E27FC236}">
              <a16:creationId xmlns:a16="http://schemas.microsoft.com/office/drawing/2014/main" id="{722FEED3-0669-4825-84FF-0086978B4198}"/>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2" name="正方形/長方形 281">
          <a:extLst>
            <a:ext uri="{FF2B5EF4-FFF2-40B4-BE49-F238E27FC236}">
              <a16:creationId xmlns:a16="http://schemas.microsoft.com/office/drawing/2014/main" id="{40508EB2-E31C-4548-AC9C-11A0F1E377C5}"/>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3" name="正方形/長方形 282">
          <a:extLst>
            <a:ext uri="{FF2B5EF4-FFF2-40B4-BE49-F238E27FC236}">
              <a16:creationId xmlns:a16="http://schemas.microsoft.com/office/drawing/2014/main" id="{FE14E04C-7523-4D8C-801D-7B39D4697462}"/>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4" name="正方形/長方形 283">
          <a:extLst>
            <a:ext uri="{FF2B5EF4-FFF2-40B4-BE49-F238E27FC236}">
              <a16:creationId xmlns:a16="http://schemas.microsoft.com/office/drawing/2014/main" id="{75365821-B7AC-44F9-A637-62E790FCAF94}"/>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5" name="正方形/長方形 284">
          <a:extLst>
            <a:ext uri="{FF2B5EF4-FFF2-40B4-BE49-F238E27FC236}">
              <a16:creationId xmlns:a16="http://schemas.microsoft.com/office/drawing/2014/main" id="{1BD0BBDC-F071-4371-8746-C22BD076990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6" name="正方形/長方形 285">
          <a:extLst>
            <a:ext uri="{FF2B5EF4-FFF2-40B4-BE49-F238E27FC236}">
              <a16:creationId xmlns:a16="http://schemas.microsoft.com/office/drawing/2014/main" id="{2DD78713-10B9-4A81-9752-1E0F25B9E086}"/>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7" name="正方形/長方形 286">
          <a:extLst>
            <a:ext uri="{FF2B5EF4-FFF2-40B4-BE49-F238E27FC236}">
              <a16:creationId xmlns:a16="http://schemas.microsoft.com/office/drawing/2014/main" id="{D9E7246F-4793-4FD9-8BAF-95A853B382A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8" name="正方形/長方形 287">
          <a:extLst>
            <a:ext uri="{FF2B5EF4-FFF2-40B4-BE49-F238E27FC236}">
              <a16:creationId xmlns:a16="http://schemas.microsoft.com/office/drawing/2014/main" id="{DFCB8E02-3A4F-4285-AB4D-2DE82E5BBF97}"/>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9" name="正方形/長方形 288">
          <a:extLst>
            <a:ext uri="{FF2B5EF4-FFF2-40B4-BE49-F238E27FC236}">
              <a16:creationId xmlns:a16="http://schemas.microsoft.com/office/drawing/2014/main" id="{64FFB9DB-DFA0-4F97-A536-CE5AFB57C4A5}"/>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0" name="正方形/長方形 289">
          <a:extLst>
            <a:ext uri="{FF2B5EF4-FFF2-40B4-BE49-F238E27FC236}">
              <a16:creationId xmlns:a16="http://schemas.microsoft.com/office/drawing/2014/main" id="{DCA71FCA-A197-4618-8492-18283BC80238}"/>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1" name="正方形/長方形 290">
          <a:extLst>
            <a:ext uri="{FF2B5EF4-FFF2-40B4-BE49-F238E27FC236}">
              <a16:creationId xmlns:a16="http://schemas.microsoft.com/office/drawing/2014/main" id="{B19B498C-FBCE-4B34-9EA8-FE315251519D}"/>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2" name="正方形/長方形 291">
          <a:extLst>
            <a:ext uri="{FF2B5EF4-FFF2-40B4-BE49-F238E27FC236}">
              <a16:creationId xmlns:a16="http://schemas.microsoft.com/office/drawing/2014/main" id="{7361EF6A-CF20-480E-B9A7-751D058CF69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3" name="正方形/長方形 292">
          <a:extLst>
            <a:ext uri="{FF2B5EF4-FFF2-40B4-BE49-F238E27FC236}">
              <a16:creationId xmlns:a16="http://schemas.microsoft.com/office/drawing/2014/main" id="{F28C2F52-48B7-4688-A277-3394F1D7DD4F}"/>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4" name="正方形/長方形 293">
          <a:extLst>
            <a:ext uri="{FF2B5EF4-FFF2-40B4-BE49-F238E27FC236}">
              <a16:creationId xmlns:a16="http://schemas.microsoft.com/office/drawing/2014/main" id="{8252BAFA-CC83-4E94-A1BB-F08F171DB93F}"/>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5" name="正方形/長方形 294">
          <a:extLst>
            <a:ext uri="{FF2B5EF4-FFF2-40B4-BE49-F238E27FC236}">
              <a16:creationId xmlns:a16="http://schemas.microsoft.com/office/drawing/2014/main" id="{831D3A78-7A0F-4468-A30A-3E5811530B0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6" name="正方形/長方形 295">
          <a:extLst>
            <a:ext uri="{FF2B5EF4-FFF2-40B4-BE49-F238E27FC236}">
              <a16:creationId xmlns:a16="http://schemas.microsoft.com/office/drawing/2014/main" id="{E82E4830-C5AF-40E4-B0AE-6B00421A8919}"/>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7" name="正方形/長方形 296">
          <a:extLst>
            <a:ext uri="{FF2B5EF4-FFF2-40B4-BE49-F238E27FC236}">
              <a16:creationId xmlns:a16="http://schemas.microsoft.com/office/drawing/2014/main" id="{17B693A8-9C40-4D45-9E3B-BFC2AAB96B52}"/>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8" name="正方形/長方形 297">
          <a:extLst>
            <a:ext uri="{FF2B5EF4-FFF2-40B4-BE49-F238E27FC236}">
              <a16:creationId xmlns:a16="http://schemas.microsoft.com/office/drawing/2014/main" id="{502D2289-5208-485F-8A9B-A39D04EE895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9" name="正方形/長方形 298">
          <a:extLst>
            <a:ext uri="{FF2B5EF4-FFF2-40B4-BE49-F238E27FC236}">
              <a16:creationId xmlns:a16="http://schemas.microsoft.com/office/drawing/2014/main" id="{C2DB6FDF-B673-4809-8137-7BE448A68299}"/>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0" name="テキスト ボックス 299">
          <a:extLst>
            <a:ext uri="{FF2B5EF4-FFF2-40B4-BE49-F238E27FC236}">
              <a16:creationId xmlns:a16="http://schemas.microsoft.com/office/drawing/2014/main" id="{EC291A18-9AC2-4FD3-9573-C4ACCF58B2EE}"/>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1" name="直線コネクタ 300">
          <a:extLst>
            <a:ext uri="{FF2B5EF4-FFF2-40B4-BE49-F238E27FC236}">
              <a16:creationId xmlns:a16="http://schemas.microsoft.com/office/drawing/2014/main" id="{7C87E1C6-FCB0-4A4C-B7FD-DF2E5F0753A9}"/>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2" name="テキスト ボックス 301">
          <a:extLst>
            <a:ext uri="{FF2B5EF4-FFF2-40B4-BE49-F238E27FC236}">
              <a16:creationId xmlns:a16="http://schemas.microsoft.com/office/drawing/2014/main" id="{6753A550-70F8-4992-B9A1-86B4FB10DAAB}"/>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3" name="直線コネクタ 302">
          <a:extLst>
            <a:ext uri="{FF2B5EF4-FFF2-40B4-BE49-F238E27FC236}">
              <a16:creationId xmlns:a16="http://schemas.microsoft.com/office/drawing/2014/main" id="{D957EB95-DDFD-41EB-81E9-C9773EE6AE6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4" name="テキスト ボックス 303">
          <a:extLst>
            <a:ext uri="{FF2B5EF4-FFF2-40B4-BE49-F238E27FC236}">
              <a16:creationId xmlns:a16="http://schemas.microsoft.com/office/drawing/2014/main" id="{711D5CC8-A0DD-45BF-8C92-0E3E91DD507E}"/>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5" name="直線コネクタ 304">
          <a:extLst>
            <a:ext uri="{FF2B5EF4-FFF2-40B4-BE49-F238E27FC236}">
              <a16:creationId xmlns:a16="http://schemas.microsoft.com/office/drawing/2014/main" id="{350AD5C8-357D-452A-8A0C-0BD0A98266B3}"/>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6" name="テキスト ボックス 305">
          <a:extLst>
            <a:ext uri="{FF2B5EF4-FFF2-40B4-BE49-F238E27FC236}">
              <a16:creationId xmlns:a16="http://schemas.microsoft.com/office/drawing/2014/main" id="{E067BD1E-A3E9-4118-B762-DDBE55B5728A}"/>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07" name="直線コネクタ 306">
          <a:extLst>
            <a:ext uri="{FF2B5EF4-FFF2-40B4-BE49-F238E27FC236}">
              <a16:creationId xmlns:a16="http://schemas.microsoft.com/office/drawing/2014/main" id="{9E95856F-4352-4B6B-BE12-A9ACEDC38E5B}"/>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08" name="テキスト ボックス 307">
          <a:extLst>
            <a:ext uri="{FF2B5EF4-FFF2-40B4-BE49-F238E27FC236}">
              <a16:creationId xmlns:a16="http://schemas.microsoft.com/office/drawing/2014/main" id="{CE441063-1FED-40F2-8FD7-FDBF39AD9937}"/>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09" name="直線コネクタ 308">
          <a:extLst>
            <a:ext uri="{FF2B5EF4-FFF2-40B4-BE49-F238E27FC236}">
              <a16:creationId xmlns:a16="http://schemas.microsoft.com/office/drawing/2014/main" id="{647A2569-2E5F-4629-8B48-4083B39620E6}"/>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0" name="テキスト ボックス 309">
          <a:extLst>
            <a:ext uri="{FF2B5EF4-FFF2-40B4-BE49-F238E27FC236}">
              <a16:creationId xmlns:a16="http://schemas.microsoft.com/office/drawing/2014/main" id="{B093D445-B758-47C9-B1EC-F9CF5D93C967}"/>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1" name="直線コネクタ 310">
          <a:extLst>
            <a:ext uri="{FF2B5EF4-FFF2-40B4-BE49-F238E27FC236}">
              <a16:creationId xmlns:a16="http://schemas.microsoft.com/office/drawing/2014/main" id="{5FBBD7E3-FBC8-4FBB-935E-46052027AA96}"/>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2" name="テキスト ボックス 311">
          <a:extLst>
            <a:ext uri="{FF2B5EF4-FFF2-40B4-BE49-F238E27FC236}">
              <a16:creationId xmlns:a16="http://schemas.microsoft.com/office/drawing/2014/main" id="{CD05B6F3-CC1E-4A6F-AFC5-D75BFE8FDA92}"/>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3" name="直線コネクタ 312">
          <a:extLst>
            <a:ext uri="{FF2B5EF4-FFF2-40B4-BE49-F238E27FC236}">
              <a16:creationId xmlns:a16="http://schemas.microsoft.com/office/drawing/2014/main" id="{4E19B38C-A302-4525-93D7-E9BE636E9C7C}"/>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4" name="テキスト ボックス 313">
          <a:extLst>
            <a:ext uri="{FF2B5EF4-FFF2-40B4-BE49-F238E27FC236}">
              <a16:creationId xmlns:a16="http://schemas.microsoft.com/office/drawing/2014/main" id="{BA9D840C-AD61-4BD6-A3D2-05575B9B1CAD}"/>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5" name="直線コネクタ 314">
          <a:extLst>
            <a:ext uri="{FF2B5EF4-FFF2-40B4-BE49-F238E27FC236}">
              <a16:creationId xmlns:a16="http://schemas.microsoft.com/office/drawing/2014/main" id="{01CA923D-6DFB-4660-BDFE-CE828E0A9FE4}"/>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16" name="【一般廃棄物処理施設】&#10;有形固定資産減価償却率グラフ枠">
          <a:extLst>
            <a:ext uri="{FF2B5EF4-FFF2-40B4-BE49-F238E27FC236}">
              <a16:creationId xmlns:a16="http://schemas.microsoft.com/office/drawing/2014/main" id="{81068A97-6C6B-4B6B-90C0-24ACF4CB91D5}"/>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162742</xdr:rowOff>
    </xdr:from>
    <xdr:to>
      <xdr:col>85</xdr:col>
      <xdr:colOff>126364</xdr:colOff>
      <xdr:row>41</xdr:row>
      <xdr:rowOff>167640</xdr:rowOff>
    </xdr:to>
    <xdr:cxnSp macro="">
      <xdr:nvCxnSpPr>
        <xdr:cNvPr id="317" name="直線コネクタ 316">
          <a:extLst>
            <a:ext uri="{FF2B5EF4-FFF2-40B4-BE49-F238E27FC236}">
              <a16:creationId xmlns:a16="http://schemas.microsoft.com/office/drawing/2014/main" id="{7BE2C693-4B8A-41F7-8AFF-BA6AF40AECD0}"/>
            </a:ext>
          </a:extLst>
        </xdr:cNvPr>
        <xdr:cNvCxnSpPr/>
      </xdr:nvCxnSpPr>
      <xdr:spPr>
        <a:xfrm flipV="1">
          <a:off x="16318864" y="5820592"/>
          <a:ext cx="0" cy="1376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318" name="【一般廃棄物処理施設】&#10;有形固定資産減価償却率最小値テキスト">
          <a:extLst>
            <a:ext uri="{FF2B5EF4-FFF2-40B4-BE49-F238E27FC236}">
              <a16:creationId xmlns:a16="http://schemas.microsoft.com/office/drawing/2014/main" id="{4B55DC3F-4F9F-4791-A341-B4791B9A9782}"/>
            </a:ext>
          </a:extLst>
        </xdr:cNvPr>
        <xdr:cNvSpPr txBox="1"/>
      </xdr:nvSpPr>
      <xdr:spPr>
        <a:xfrm>
          <a:off x="16357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319" name="直線コネクタ 318">
          <a:extLst>
            <a:ext uri="{FF2B5EF4-FFF2-40B4-BE49-F238E27FC236}">
              <a16:creationId xmlns:a16="http://schemas.microsoft.com/office/drawing/2014/main" id="{E66D169D-35F3-43E6-9046-1BE419AD141D}"/>
            </a:ext>
          </a:extLst>
        </xdr:cNvPr>
        <xdr:cNvCxnSpPr/>
      </xdr:nvCxnSpPr>
      <xdr:spPr>
        <a:xfrm>
          <a:off x="16230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109419</xdr:rowOff>
    </xdr:from>
    <xdr:ext cx="340478" cy="259045"/>
    <xdr:sp macro="" textlink="">
      <xdr:nvSpPr>
        <xdr:cNvPr id="320" name="【一般廃棄物処理施設】&#10;有形固定資産減価償却率最大値テキスト">
          <a:extLst>
            <a:ext uri="{FF2B5EF4-FFF2-40B4-BE49-F238E27FC236}">
              <a16:creationId xmlns:a16="http://schemas.microsoft.com/office/drawing/2014/main" id="{8A94BBF8-05F6-4667-B349-50A0EA5BD3B0}"/>
            </a:ext>
          </a:extLst>
        </xdr:cNvPr>
        <xdr:cNvSpPr txBox="1"/>
      </xdr:nvSpPr>
      <xdr:spPr>
        <a:xfrm>
          <a:off x="16357600" y="55958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162742</xdr:rowOff>
    </xdr:from>
    <xdr:to>
      <xdr:col>86</xdr:col>
      <xdr:colOff>25400</xdr:colOff>
      <xdr:row>33</xdr:row>
      <xdr:rowOff>162742</xdr:rowOff>
    </xdr:to>
    <xdr:cxnSp macro="">
      <xdr:nvCxnSpPr>
        <xdr:cNvPr id="321" name="直線コネクタ 320">
          <a:extLst>
            <a:ext uri="{FF2B5EF4-FFF2-40B4-BE49-F238E27FC236}">
              <a16:creationId xmlns:a16="http://schemas.microsoft.com/office/drawing/2014/main" id="{3CB8ACB2-FBB6-4545-B019-CBA109903AD1}"/>
            </a:ext>
          </a:extLst>
        </xdr:cNvPr>
        <xdr:cNvCxnSpPr/>
      </xdr:nvCxnSpPr>
      <xdr:spPr>
        <a:xfrm>
          <a:off x="16230600" y="582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159311</xdr:rowOff>
    </xdr:from>
    <xdr:ext cx="405111" cy="259045"/>
    <xdr:sp macro="" textlink="">
      <xdr:nvSpPr>
        <xdr:cNvPr id="322" name="【一般廃棄物処理施設】&#10;有形固定資産減価償却率平均値テキスト">
          <a:extLst>
            <a:ext uri="{FF2B5EF4-FFF2-40B4-BE49-F238E27FC236}">
              <a16:creationId xmlns:a16="http://schemas.microsoft.com/office/drawing/2014/main" id="{75262B36-685E-4A9A-A598-C8982614C1C4}"/>
            </a:ext>
          </a:extLst>
        </xdr:cNvPr>
        <xdr:cNvSpPr txBox="1"/>
      </xdr:nvSpPr>
      <xdr:spPr>
        <a:xfrm>
          <a:off x="16357600" y="65029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136434</xdr:rowOff>
    </xdr:from>
    <xdr:to>
      <xdr:col>85</xdr:col>
      <xdr:colOff>177800</xdr:colOff>
      <xdr:row>39</xdr:row>
      <xdr:rowOff>66584</xdr:rowOff>
    </xdr:to>
    <xdr:sp macro="" textlink="">
      <xdr:nvSpPr>
        <xdr:cNvPr id="323" name="フローチャート: 判断 322">
          <a:extLst>
            <a:ext uri="{FF2B5EF4-FFF2-40B4-BE49-F238E27FC236}">
              <a16:creationId xmlns:a16="http://schemas.microsoft.com/office/drawing/2014/main" id="{1A459831-42D4-47C0-8F5A-0F434C143CD4}"/>
            </a:ext>
          </a:extLst>
        </xdr:cNvPr>
        <xdr:cNvSpPr/>
      </xdr:nvSpPr>
      <xdr:spPr>
        <a:xfrm>
          <a:off x="16268700" y="665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128270</xdr:rowOff>
    </xdr:from>
    <xdr:to>
      <xdr:col>81</xdr:col>
      <xdr:colOff>101600</xdr:colOff>
      <xdr:row>39</xdr:row>
      <xdr:rowOff>58420</xdr:rowOff>
    </xdr:to>
    <xdr:sp macro="" textlink="">
      <xdr:nvSpPr>
        <xdr:cNvPr id="324" name="フローチャート: 判断 323">
          <a:extLst>
            <a:ext uri="{FF2B5EF4-FFF2-40B4-BE49-F238E27FC236}">
              <a16:creationId xmlns:a16="http://schemas.microsoft.com/office/drawing/2014/main" id="{02B3190F-3100-4D7D-9909-E1E3DC1BE649}"/>
            </a:ext>
          </a:extLst>
        </xdr:cNvPr>
        <xdr:cNvSpPr/>
      </xdr:nvSpPr>
      <xdr:spPr>
        <a:xfrm>
          <a:off x="15430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170724</xdr:rowOff>
    </xdr:from>
    <xdr:to>
      <xdr:col>76</xdr:col>
      <xdr:colOff>165100</xdr:colOff>
      <xdr:row>39</xdr:row>
      <xdr:rowOff>100874</xdr:rowOff>
    </xdr:to>
    <xdr:sp macro="" textlink="">
      <xdr:nvSpPr>
        <xdr:cNvPr id="325" name="フローチャート: 判断 324">
          <a:extLst>
            <a:ext uri="{FF2B5EF4-FFF2-40B4-BE49-F238E27FC236}">
              <a16:creationId xmlns:a16="http://schemas.microsoft.com/office/drawing/2014/main" id="{3017DEA5-CD1D-4F3D-B9DF-FE21838B5D1F}"/>
            </a:ext>
          </a:extLst>
        </xdr:cNvPr>
        <xdr:cNvSpPr/>
      </xdr:nvSpPr>
      <xdr:spPr>
        <a:xfrm>
          <a:off x="14541500" y="668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121738</xdr:rowOff>
    </xdr:from>
    <xdr:to>
      <xdr:col>72</xdr:col>
      <xdr:colOff>38100</xdr:colOff>
      <xdr:row>39</xdr:row>
      <xdr:rowOff>51888</xdr:rowOff>
    </xdr:to>
    <xdr:sp macro="" textlink="">
      <xdr:nvSpPr>
        <xdr:cNvPr id="326" name="フローチャート: 判断 325">
          <a:extLst>
            <a:ext uri="{FF2B5EF4-FFF2-40B4-BE49-F238E27FC236}">
              <a16:creationId xmlns:a16="http://schemas.microsoft.com/office/drawing/2014/main" id="{824D6F81-1A10-4664-9B0F-EDBBEAD31A88}"/>
            </a:ext>
          </a:extLst>
        </xdr:cNvPr>
        <xdr:cNvSpPr/>
      </xdr:nvSpPr>
      <xdr:spPr>
        <a:xfrm>
          <a:off x="13652500" y="663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31931</xdr:rowOff>
    </xdr:from>
    <xdr:to>
      <xdr:col>67</xdr:col>
      <xdr:colOff>101600</xdr:colOff>
      <xdr:row>38</xdr:row>
      <xdr:rowOff>133531</xdr:rowOff>
    </xdr:to>
    <xdr:sp macro="" textlink="">
      <xdr:nvSpPr>
        <xdr:cNvPr id="327" name="フローチャート: 判断 326">
          <a:extLst>
            <a:ext uri="{FF2B5EF4-FFF2-40B4-BE49-F238E27FC236}">
              <a16:creationId xmlns:a16="http://schemas.microsoft.com/office/drawing/2014/main" id="{E2750F87-26B8-47F0-8B7D-9281C376327B}"/>
            </a:ext>
          </a:extLst>
        </xdr:cNvPr>
        <xdr:cNvSpPr/>
      </xdr:nvSpPr>
      <xdr:spPr>
        <a:xfrm>
          <a:off x="12763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8" name="テキスト ボックス 327">
          <a:extLst>
            <a:ext uri="{FF2B5EF4-FFF2-40B4-BE49-F238E27FC236}">
              <a16:creationId xmlns:a16="http://schemas.microsoft.com/office/drawing/2014/main" id="{B98A2D13-87DA-4067-9E40-6D2AE06E5D98}"/>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9" name="テキスト ボックス 328">
          <a:extLst>
            <a:ext uri="{FF2B5EF4-FFF2-40B4-BE49-F238E27FC236}">
              <a16:creationId xmlns:a16="http://schemas.microsoft.com/office/drawing/2014/main" id="{5091C742-C251-46F5-8B3F-923FB41C7AA3}"/>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0" name="テキスト ボックス 329">
          <a:extLst>
            <a:ext uri="{FF2B5EF4-FFF2-40B4-BE49-F238E27FC236}">
              <a16:creationId xmlns:a16="http://schemas.microsoft.com/office/drawing/2014/main" id="{8771898D-5265-4812-8F8A-FAECDA5BB0B3}"/>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1" name="テキスト ボックス 330">
          <a:extLst>
            <a:ext uri="{FF2B5EF4-FFF2-40B4-BE49-F238E27FC236}">
              <a16:creationId xmlns:a16="http://schemas.microsoft.com/office/drawing/2014/main" id="{55F8D51C-6DF3-4F7E-B5B4-B857AF0BB253}"/>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F7EB4EA6-8148-43B3-A43E-9DB4DBD33146}"/>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58057</xdr:rowOff>
    </xdr:from>
    <xdr:to>
      <xdr:col>85</xdr:col>
      <xdr:colOff>177800</xdr:colOff>
      <xdr:row>39</xdr:row>
      <xdr:rowOff>159657</xdr:rowOff>
    </xdr:to>
    <xdr:sp macro="" textlink="">
      <xdr:nvSpPr>
        <xdr:cNvPr id="333" name="楕円 332">
          <a:extLst>
            <a:ext uri="{FF2B5EF4-FFF2-40B4-BE49-F238E27FC236}">
              <a16:creationId xmlns:a16="http://schemas.microsoft.com/office/drawing/2014/main" id="{F3B694DC-6431-4EE6-82B1-C4B22C0018F8}"/>
            </a:ext>
          </a:extLst>
        </xdr:cNvPr>
        <xdr:cNvSpPr/>
      </xdr:nvSpPr>
      <xdr:spPr>
        <a:xfrm>
          <a:off x="16268700" y="674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36484</xdr:rowOff>
    </xdr:from>
    <xdr:ext cx="405111" cy="259045"/>
    <xdr:sp macro="" textlink="">
      <xdr:nvSpPr>
        <xdr:cNvPr id="334" name="【一般廃棄物処理施設】&#10;有形固定資産減価償却率該当値テキスト">
          <a:extLst>
            <a:ext uri="{FF2B5EF4-FFF2-40B4-BE49-F238E27FC236}">
              <a16:creationId xmlns:a16="http://schemas.microsoft.com/office/drawing/2014/main" id="{FB358C9C-8896-49E6-A431-90B5527F8FCC}"/>
            </a:ext>
          </a:extLst>
        </xdr:cNvPr>
        <xdr:cNvSpPr txBox="1"/>
      </xdr:nvSpPr>
      <xdr:spPr>
        <a:xfrm>
          <a:off x="16357600" y="672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17235</xdr:rowOff>
    </xdr:from>
    <xdr:to>
      <xdr:col>81</xdr:col>
      <xdr:colOff>101600</xdr:colOff>
      <xdr:row>39</xdr:row>
      <xdr:rowOff>118835</xdr:rowOff>
    </xdr:to>
    <xdr:sp macro="" textlink="">
      <xdr:nvSpPr>
        <xdr:cNvPr id="335" name="楕円 334">
          <a:extLst>
            <a:ext uri="{FF2B5EF4-FFF2-40B4-BE49-F238E27FC236}">
              <a16:creationId xmlns:a16="http://schemas.microsoft.com/office/drawing/2014/main" id="{763E865F-57B1-41A3-BEB4-187774A23A5C}"/>
            </a:ext>
          </a:extLst>
        </xdr:cNvPr>
        <xdr:cNvSpPr/>
      </xdr:nvSpPr>
      <xdr:spPr>
        <a:xfrm>
          <a:off x="15430500" y="670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68035</xdr:rowOff>
    </xdr:from>
    <xdr:to>
      <xdr:col>85</xdr:col>
      <xdr:colOff>127000</xdr:colOff>
      <xdr:row>39</xdr:row>
      <xdr:rowOff>108857</xdr:rowOff>
    </xdr:to>
    <xdr:cxnSp macro="">
      <xdr:nvCxnSpPr>
        <xdr:cNvPr id="336" name="直線コネクタ 335">
          <a:extLst>
            <a:ext uri="{FF2B5EF4-FFF2-40B4-BE49-F238E27FC236}">
              <a16:creationId xmlns:a16="http://schemas.microsoft.com/office/drawing/2014/main" id="{C281F142-5EA1-44EC-B23E-BD55DF4836B4}"/>
            </a:ext>
          </a:extLst>
        </xdr:cNvPr>
        <xdr:cNvCxnSpPr/>
      </xdr:nvCxnSpPr>
      <xdr:spPr>
        <a:xfrm>
          <a:off x="15481300" y="6754585"/>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69487</xdr:rowOff>
    </xdr:from>
    <xdr:to>
      <xdr:col>76</xdr:col>
      <xdr:colOff>165100</xdr:colOff>
      <xdr:row>39</xdr:row>
      <xdr:rowOff>171087</xdr:rowOff>
    </xdr:to>
    <xdr:sp macro="" textlink="">
      <xdr:nvSpPr>
        <xdr:cNvPr id="337" name="楕円 336">
          <a:extLst>
            <a:ext uri="{FF2B5EF4-FFF2-40B4-BE49-F238E27FC236}">
              <a16:creationId xmlns:a16="http://schemas.microsoft.com/office/drawing/2014/main" id="{EFD52373-4A4D-4FC3-BB9B-465DA1DC65C8}"/>
            </a:ext>
          </a:extLst>
        </xdr:cNvPr>
        <xdr:cNvSpPr/>
      </xdr:nvSpPr>
      <xdr:spPr>
        <a:xfrm>
          <a:off x="14541500" y="675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68035</xdr:rowOff>
    </xdr:from>
    <xdr:to>
      <xdr:col>81</xdr:col>
      <xdr:colOff>50800</xdr:colOff>
      <xdr:row>39</xdr:row>
      <xdr:rowOff>120287</xdr:rowOff>
    </xdr:to>
    <xdr:cxnSp macro="">
      <xdr:nvCxnSpPr>
        <xdr:cNvPr id="338" name="直線コネクタ 337">
          <a:extLst>
            <a:ext uri="{FF2B5EF4-FFF2-40B4-BE49-F238E27FC236}">
              <a16:creationId xmlns:a16="http://schemas.microsoft.com/office/drawing/2014/main" id="{79691798-6308-495C-8563-A5F7E11DDDD3}"/>
            </a:ext>
          </a:extLst>
        </xdr:cNvPr>
        <xdr:cNvCxnSpPr/>
      </xdr:nvCxnSpPr>
      <xdr:spPr>
        <a:xfrm flipV="1">
          <a:off x="14592300" y="6754585"/>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59690</xdr:rowOff>
    </xdr:from>
    <xdr:to>
      <xdr:col>72</xdr:col>
      <xdr:colOff>38100</xdr:colOff>
      <xdr:row>39</xdr:row>
      <xdr:rowOff>161290</xdr:rowOff>
    </xdr:to>
    <xdr:sp macro="" textlink="">
      <xdr:nvSpPr>
        <xdr:cNvPr id="339" name="楕円 338">
          <a:extLst>
            <a:ext uri="{FF2B5EF4-FFF2-40B4-BE49-F238E27FC236}">
              <a16:creationId xmlns:a16="http://schemas.microsoft.com/office/drawing/2014/main" id="{3AF94634-8CAB-4158-847C-A76C9249EC43}"/>
            </a:ext>
          </a:extLst>
        </xdr:cNvPr>
        <xdr:cNvSpPr/>
      </xdr:nvSpPr>
      <xdr:spPr>
        <a:xfrm>
          <a:off x="13652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110490</xdr:rowOff>
    </xdr:from>
    <xdr:to>
      <xdr:col>76</xdr:col>
      <xdr:colOff>114300</xdr:colOff>
      <xdr:row>39</xdr:row>
      <xdr:rowOff>120287</xdr:rowOff>
    </xdr:to>
    <xdr:cxnSp macro="">
      <xdr:nvCxnSpPr>
        <xdr:cNvPr id="340" name="直線コネクタ 339">
          <a:extLst>
            <a:ext uri="{FF2B5EF4-FFF2-40B4-BE49-F238E27FC236}">
              <a16:creationId xmlns:a16="http://schemas.microsoft.com/office/drawing/2014/main" id="{D7DCC868-3F6A-4305-912E-6E6914276B11}"/>
            </a:ext>
          </a:extLst>
        </xdr:cNvPr>
        <xdr:cNvCxnSpPr/>
      </xdr:nvCxnSpPr>
      <xdr:spPr>
        <a:xfrm>
          <a:off x="13703300" y="6797040"/>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23767</xdr:rowOff>
    </xdr:from>
    <xdr:to>
      <xdr:col>67</xdr:col>
      <xdr:colOff>101600</xdr:colOff>
      <xdr:row>39</xdr:row>
      <xdr:rowOff>125367</xdr:rowOff>
    </xdr:to>
    <xdr:sp macro="" textlink="">
      <xdr:nvSpPr>
        <xdr:cNvPr id="341" name="楕円 340">
          <a:extLst>
            <a:ext uri="{FF2B5EF4-FFF2-40B4-BE49-F238E27FC236}">
              <a16:creationId xmlns:a16="http://schemas.microsoft.com/office/drawing/2014/main" id="{8665B7BE-7C49-4A84-B30E-D8FE7EBB2FE0}"/>
            </a:ext>
          </a:extLst>
        </xdr:cNvPr>
        <xdr:cNvSpPr/>
      </xdr:nvSpPr>
      <xdr:spPr>
        <a:xfrm>
          <a:off x="12763500" y="671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74567</xdr:rowOff>
    </xdr:from>
    <xdr:to>
      <xdr:col>71</xdr:col>
      <xdr:colOff>177800</xdr:colOff>
      <xdr:row>39</xdr:row>
      <xdr:rowOff>110490</xdr:rowOff>
    </xdr:to>
    <xdr:cxnSp macro="">
      <xdr:nvCxnSpPr>
        <xdr:cNvPr id="342" name="直線コネクタ 341">
          <a:extLst>
            <a:ext uri="{FF2B5EF4-FFF2-40B4-BE49-F238E27FC236}">
              <a16:creationId xmlns:a16="http://schemas.microsoft.com/office/drawing/2014/main" id="{D65605F2-F97E-4B20-9CBD-F8B2E8FD2E19}"/>
            </a:ext>
          </a:extLst>
        </xdr:cNvPr>
        <xdr:cNvCxnSpPr/>
      </xdr:nvCxnSpPr>
      <xdr:spPr>
        <a:xfrm>
          <a:off x="12814300" y="676111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74947</xdr:rowOff>
    </xdr:from>
    <xdr:ext cx="405111" cy="259045"/>
    <xdr:sp macro="" textlink="">
      <xdr:nvSpPr>
        <xdr:cNvPr id="343" name="n_1aveValue【一般廃棄物処理施設】&#10;有形固定資産減価償却率">
          <a:extLst>
            <a:ext uri="{FF2B5EF4-FFF2-40B4-BE49-F238E27FC236}">
              <a16:creationId xmlns:a16="http://schemas.microsoft.com/office/drawing/2014/main" id="{ECBADC20-6318-4F45-B0C1-67E2647874A2}"/>
            </a:ext>
          </a:extLst>
        </xdr:cNvPr>
        <xdr:cNvSpPr txBox="1"/>
      </xdr:nvSpPr>
      <xdr:spPr>
        <a:xfrm>
          <a:off x="15266044" y="641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117401</xdr:rowOff>
    </xdr:from>
    <xdr:ext cx="405111" cy="259045"/>
    <xdr:sp macro="" textlink="">
      <xdr:nvSpPr>
        <xdr:cNvPr id="344" name="n_2aveValue【一般廃棄物処理施設】&#10;有形固定資産減価償却率">
          <a:extLst>
            <a:ext uri="{FF2B5EF4-FFF2-40B4-BE49-F238E27FC236}">
              <a16:creationId xmlns:a16="http://schemas.microsoft.com/office/drawing/2014/main" id="{07CB2FD2-4765-4E04-9096-43052D0536C0}"/>
            </a:ext>
          </a:extLst>
        </xdr:cNvPr>
        <xdr:cNvSpPr txBox="1"/>
      </xdr:nvSpPr>
      <xdr:spPr>
        <a:xfrm>
          <a:off x="14389744" y="6461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68416</xdr:rowOff>
    </xdr:from>
    <xdr:ext cx="405111" cy="259045"/>
    <xdr:sp macro="" textlink="">
      <xdr:nvSpPr>
        <xdr:cNvPr id="345" name="n_3aveValue【一般廃棄物処理施設】&#10;有形固定資産減価償却率">
          <a:extLst>
            <a:ext uri="{FF2B5EF4-FFF2-40B4-BE49-F238E27FC236}">
              <a16:creationId xmlns:a16="http://schemas.microsoft.com/office/drawing/2014/main" id="{8FB7065D-AEEC-43EF-BE8A-221B9302C84B}"/>
            </a:ext>
          </a:extLst>
        </xdr:cNvPr>
        <xdr:cNvSpPr txBox="1"/>
      </xdr:nvSpPr>
      <xdr:spPr>
        <a:xfrm>
          <a:off x="13500744" y="6412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150058</xdr:rowOff>
    </xdr:from>
    <xdr:ext cx="405111" cy="259045"/>
    <xdr:sp macro="" textlink="">
      <xdr:nvSpPr>
        <xdr:cNvPr id="346" name="n_4aveValue【一般廃棄物処理施設】&#10;有形固定資産減価償却率">
          <a:extLst>
            <a:ext uri="{FF2B5EF4-FFF2-40B4-BE49-F238E27FC236}">
              <a16:creationId xmlns:a16="http://schemas.microsoft.com/office/drawing/2014/main" id="{16E84A03-4C0D-427D-BE19-481214A97A87}"/>
            </a:ext>
          </a:extLst>
        </xdr:cNvPr>
        <xdr:cNvSpPr txBox="1"/>
      </xdr:nvSpPr>
      <xdr:spPr>
        <a:xfrm>
          <a:off x="12611744" y="632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109962</xdr:rowOff>
    </xdr:from>
    <xdr:ext cx="405111" cy="259045"/>
    <xdr:sp macro="" textlink="">
      <xdr:nvSpPr>
        <xdr:cNvPr id="347" name="n_1mainValue【一般廃棄物処理施設】&#10;有形固定資産減価償却率">
          <a:extLst>
            <a:ext uri="{FF2B5EF4-FFF2-40B4-BE49-F238E27FC236}">
              <a16:creationId xmlns:a16="http://schemas.microsoft.com/office/drawing/2014/main" id="{2F24DC87-0FC2-4257-91E2-C2B2BDF182FD}"/>
            </a:ext>
          </a:extLst>
        </xdr:cNvPr>
        <xdr:cNvSpPr txBox="1"/>
      </xdr:nvSpPr>
      <xdr:spPr>
        <a:xfrm>
          <a:off x="15266044" y="679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162214</xdr:rowOff>
    </xdr:from>
    <xdr:ext cx="405111" cy="259045"/>
    <xdr:sp macro="" textlink="">
      <xdr:nvSpPr>
        <xdr:cNvPr id="348" name="n_2mainValue【一般廃棄物処理施設】&#10;有形固定資産減価償却率">
          <a:extLst>
            <a:ext uri="{FF2B5EF4-FFF2-40B4-BE49-F238E27FC236}">
              <a16:creationId xmlns:a16="http://schemas.microsoft.com/office/drawing/2014/main" id="{410C20AF-ED45-48C9-A28A-2B13D6EFAE02}"/>
            </a:ext>
          </a:extLst>
        </xdr:cNvPr>
        <xdr:cNvSpPr txBox="1"/>
      </xdr:nvSpPr>
      <xdr:spPr>
        <a:xfrm>
          <a:off x="14389744" y="684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152417</xdr:rowOff>
    </xdr:from>
    <xdr:ext cx="405111" cy="259045"/>
    <xdr:sp macro="" textlink="">
      <xdr:nvSpPr>
        <xdr:cNvPr id="349" name="n_3mainValue【一般廃棄物処理施設】&#10;有形固定資産減価償却率">
          <a:extLst>
            <a:ext uri="{FF2B5EF4-FFF2-40B4-BE49-F238E27FC236}">
              <a16:creationId xmlns:a16="http://schemas.microsoft.com/office/drawing/2014/main" id="{578EB951-1FB0-4F9D-8756-77D72248E804}"/>
            </a:ext>
          </a:extLst>
        </xdr:cNvPr>
        <xdr:cNvSpPr txBox="1"/>
      </xdr:nvSpPr>
      <xdr:spPr>
        <a:xfrm>
          <a:off x="13500744" y="683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116494</xdr:rowOff>
    </xdr:from>
    <xdr:ext cx="405111" cy="259045"/>
    <xdr:sp macro="" textlink="">
      <xdr:nvSpPr>
        <xdr:cNvPr id="350" name="n_4mainValue【一般廃棄物処理施設】&#10;有形固定資産減価償却率">
          <a:extLst>
            <a:ext uri="{FF2B5EF4-FFF2-40B4-BE49-F238E27FC236}">
              <a16:creationId xmlns:a16="http://schemas.microsoft.com/office/drawing/2014/main" id="{3C450EEA-6E7C-4037-B762-519F3D2EA7AB}"/>
            </a:ext>
          </a:extLst>
        </xdr:cNvPr>
        <xdr:cNvSpPr txBox="1"/>
      </xdr:nvSpPr>
      <xdr:spPr>
        <a:xfrm>
          <a:off x="12611744" y="6803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1" name="正方形/長方形 350">
          <a:extLst>
            <a:ext uri="{FF2B5EF4-FFF2-40B4-BE49-F238E27FC236}">
              <a16:creationId xmlns:a16="http://schemas.microsoft.com/office/drawing/2014/main" id="{0EEFFFED-267C-47CF-932A-F2EE36C66755}"/>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2" name="正方形/長方形 351">
          <a:extLst>
            <a:ext uri="{FF2B5EF4-FFF2-40B4-BE49-F238E27FC236}">
              <a16:creationId xmlns:a16="http://schemas.microsoft.com/office/drawing/2014/main" id="{3E44CE95-9706-410A-B93C-90187A42F432}"/>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3" name="正方形/長方形 352">
          <a:extLst>
            <a:ext uri="{FF2B5EF4-FFF2-40B4-BE49-F238E27FC236}">
              <a16:creationId xmlns:a16="http://schemas.microsoft.com/office/drawing/2014/main" id="{9A124FF7-37C5-45C5-9846-FEFEAF6179E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4" name="正方形/長方形 353">
          <a:extLst>
            <a:ext uri="{FF2B5EF4-FFF2-40B4-BE49-F238E27FC236}">
              <a16:creationId xmlns:a16="http://schemas.microsoft.com/office/drawing/2014/main" id="{C31E9EC2-DDE6-4CA4-90D2-8B958420CFE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5" name="正方形/長方形 354">
          <a:extLst>
            <a:ext uri="{FF2B5EF4-FFF2-40B4-BE49-F238E27FC236}">
              <a16:creationId xmlns:a16="http://schemas.microsoft.com/office/drawing/2014/main" id="{B9705190-401F-4963-A8DC-825AE2F47FC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6" name="正方形/長方形 355">
          <a:extLst>
            <a:ext uri="{FF2B5EF4-FFF2-40B4-BE49-F238E27FC236}">
              <a16:creationId xmlns:a16="http://schemas.microsoft.com/office/drawing/2014/main" id="{EFB10D98-CEA0-4DB7-81D9-935C06E8BF23}"/>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7" name="正方形/長方形 356">
          <a:extLst>
            <a:ext uri="{FF2B5EF4-FFF2-40B4-BE49-F238E27FC236}">
              <a16:creationId xmlns:a16="http://schemas.microsoft.com/office/drawing/2014/main" id="{52A39639-07AF-4702-A33A-6A587AE4999D}"/>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8" name="正方形/長方形 357">
          <a:extLst>
            <a:ext uri="{FF2B5EF4-FFF2-40B4-BE49-F238E27FC236}">
              <a16:creationId xmlns:a16="http://schemas.microsoft.com/office/drawing/2014/main" id="{6F0E8213-00D0-4C44-AA69-E6E0D8D11F7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9" name="テキスト ボックス 358">
          <a:extLst>
            <a:ext uri="{FF2B5EF4-FFF2-40B4-BE49-F238E27FC236}">
              <a16:creationId xmlns:a16="http://schemas.microsoft.com/office/drawing/2014/main" id="{0EF9B44D-7143-4AD3-A02D-0D2C20FC0A52}"/>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0" name="直線コネクタ 359">
          <a:extLst>
            <a:ext uri="{FF2B5EF4-FFF2-40B4-BE49-F238E27FC236}">
              <a16:creationId xmlns:a16="http://schemas.microsoft.com/office/drawing/2014/main" id="{4654836A-5D11-4C45-8A2F-615745B4CD01}"/>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61" name="直線コネクタ 360">
          <a:extLst>
            <a:ext uri="{FF2B5EF4-FFF2-40B4-BE49-F238E27FC236}">
              <a16:creationId xmlns:a16="http://schemas.microsoft.com/office/drawing/2014/main" id="{1FD144DD-E8F6-435B-A92C-73A1D27F107E}"/>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62" name="テキスト ボックス 361">
          <a:extLst>
            <a:ext uri="{FF2B5EF4-FFF2-40B4-BE49-F238E27FC236}">
              <a16:creationId xmlns:a16="http://schemas.microsoft.com/office/drawing/2014/main" id="{D986282B-F0CE-4C6B-85C0-45B0C14E0BF1}"/>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63" name="直線コネクタ 362">
          <a:extLst>
            <a:ext uri="{FF2B5EF4-FFF2-40B4-BE49-F238E27FC236}">
              <a16:creationId xmlns:a16="http://schemas.microsoft.com/office/drawing/2014/main" id="{0895D796-2B0E-4DAD-AC49-943343105B33}"/>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64" name="テキスト ボックス 363">
          <a:extLst>
            <a:ext uri="{FF2B5EF4-FFF2-40B4-BE49-F238E27FC236}">
              <a16:creationId xmlns:a16="http://schemas.microsoft.com/office/drawing/2014/main" id="{01D27548-EE4C-4240-8E82-EEAD0ED27256}"/>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65" name="直線コネクタ 364">
          <a:extLst>
            <a:ext uri="{FF2B5EF4-FFF2-40B4-BE49-F238E27FC236}">
              <a16:creationId xmlns:a16="http://schemas.microsoft.com/office/drawing/2014/main" id="{7503B236-4CA4-4D56-A091-989A56FB3496}"/>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66" name="テキスト ボックス 365">
          <a:extLst>
            <a:ext uri="{FF2B5EF4-FFF2-40B4-BE49-F238E27FC236}">
              <a16:creationId xmlns:a16="http://schemas.microsoft.com/office/drawing/2014/main" id="{4C818BB5-323B-43CE-9303-05FCC13DA539}"/>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67" name="直線コネクタ 366">
          <a:extLst>
            <a:ext uri="{FF2B5EF4-FFF2-40B4-BE49-F238E27FC236}">
              <a16:creationId xmlns:a16="http://schemas.microsoft.com/office/drawing/2014/main" id="{C44C1DC1-DE89-4BFE-A1E0-BE48C948377E}"/>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68" name="テキスト ボックス 367">
          <a:extLst>
            <a:ext uri="{FF2B5EF4-FFF2-40B4-BE49-F238E27FC236}">
              <a16:creationId xmlns:a16="http://schemas.microsoft.com/office/drawing/2014/main" id="{B47775C6-36CD-4A02-8EC7-D39A6605DE88}"/>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69" name="直線コネクタ 368">
          <a:extLst>
            <a:ext uri="{FF2B5EF4-FFF2-40B4-BE49-F238E27FC236}">
              <a16:creationId xmlns:a16="http://schemas.microsoft.com/office/drawing/2014/main" id="{0E758470-FC79-42D3-80FC-4C830D172301}"/>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370" name="テキスト ボックス 369">
          <a:extLst>
            <a:ext uri="{FF2B5EF4-FFF2-40B4-BE49-F238E27FC236}">
              <a16:creationId xmlns:a16="http://schemas.microsoft.com/office/drawing/2014/main" id="{2AC4EFFF-BA2F-44D4-A69E-A1C15C7FFF2D}"/>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71" name="直線コネクタ 370">
          <a:extLst>
            <a:ext uri="{FF2B5EF4-FFF2-40B4-BE49-F238E27FC236}">
              <a16:creationId xmlns:a16="http://schemas.microsoft.com/office/drawing/2014/main" id="{47FA72F9-021D-43DF-9DE7-F2B99E40BF3E}"/>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372" name="テキスト ボックス 371">
          <a:extLst>
            <a:ext uri="{FF2B5EF4-FFF2-40B4-BE49-F238E27FC236}">
              <a16:creationId xmlns:a16="http://schemas.microsoft.com/office/drawing/2014/main" id="{6E109442-8B15-4059-B2FA-42C1AF584B87}"/>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3" name="直線コネクタ 372">
          <a:extLst>
            <a:ext uri="{FF2B5EF4-FFF2-40B4-BE49-F238E27FC236}">
              <a16:creationId xmlns:a16="http://schemas.microsoft.com/office/drawing/2014/main" id="{C4C34B8A-03A9-4D29-9A32-F5BEB7D6473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4" name="テキスト ボックス 373">
          <a:extLst>
            <a:ext uri="{FF2B5EF4-FFF2-40B4-BE49-F238E27FC236}">
              <a16:creationId xmlns:a16="http://schemas.microsoft.com/office/drawing/2014/main" id="{585A8F14-3AE0-4616-A11B-BEA1ACFBC9ED}"/>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5" name="【一般廃棄物処理施設】&#10;一人当たり有形固定資産（償却資産）額グラフ枠">
          <a:extLst>
            <a:ext uri="{FF2B5EF4-FFF2-40B4-BE49-F238E27FC236}">
              <a16:creationId xmlns:a16="http://schemas.microsoft.com/office/drawing/2014/main" id="{8DEA9781-FCE6-4664-8935-53C9C684663B}"/>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2956</xdr:rowOff>
    </xdr:from>
    <xdr:to>
      <xdr:col>116</xdr:col>
      <xdr:colOff>62864</xdr:colOff>
      <xdr:row>42</xdr:row>
      <xdr:rowOff>84083</xdr:rowOff>
    </xdr:to>
    <xdr:cxnSp macro="">
      <xdr:nvCxnSpPr>
        <xdr:cNvPr id="376" name="直線コネクタ 375">
          <a:extLst>
            <a:ext uri="{FF2B5EF4-FFF2-40B4-BE49-F238E27FC236}">
              <a16:creationId xmlns:a16="http://schemas.microsoft.com/office/drawing/2014/main" id="{479A9523-E50A-4C82-B1E2-26AA7D9E4A3D}"/>
            </a:ext>
          </a:extLst>
        </xdr:cNvPr>
        <xdr:cNvCxnSpPr/>
      </xdr:nvCxnSpPr>
      <xdr:spPr>
        <a:xfrm flipV="1">
          <a:off x="22160864" y="5832256"/>
          <a:ext cx="0" cy="1452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87910</xdr:rowOff>
    </xdr:from>
    <xdr:ext cx="469744" cy="259045"/>
    <xdr:sp macro="" textlink="">
      <xdr:nvSpPr>
        <xdr:cNvPr id="377" name="【一般廃棄物処理施設】&#10;一人当たり有形固定資産（償却資産）額最小値テキスト">
          <a:extLst>
            <a:ext uri="{FF2B5EF4-FFF2-40B4-BE49-F238E27FC236}">
              <a16:creationId xmlns:a16="http://schemas.microsoft.com/office/drawing/2014/main" id="{EE6D2C3C-162F-4560-BEEF-01F9767B8D46}"/>
            </a:ext>
          </a:extLst>
        </xdr:cNvPr>
        <xdr:cNvSpPr txBox="1"/>
      </xdr:nvSpPr>
      <xdr:spPr>
        <a:xfrm>
          <a:off x="22199600" y="7288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84083</xdr:rowOff>
    </xdr:from>
    <xdr:to>
      <xdr:col>116</xdr:col>
      <xdr:colOff>152400</xdr:colOff>
      <xdr:row>42</xdr:row>
      <xdr:rowOff>84083</xdr:rowOff>
    </xdr:to>
    <xdr:cxnSp macro="">
      <xdr:nvCxnSpPr>
        <xdr:cNvPr id="378" name="直線コネクタ 377">
          <a:extLst>
            <a:ext uri="{FF2B5EF4-FFF2-40B4-BE49-F238E27FC236}">
              <a16:creationId xmlns:a16="http://schemas.microsoft.com/office/drawing/2014/main" id="{C922F9D2-206F-43A7-B1B8-68D53F0ACB23}"/>
            </a:ext>
          </a:extLst>
        </xdr:cNvPr>
        <xdr:cNvCxnSpPr/>
      </xdr:nvCxnSpPr>
      <xdr:spPr>
        <a:xfrm>
          <a:off x="22072600" y="7284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121083</xdr:rowOff>
    </xdr:from>
    <xdr:ext cx="599010" cy="259045"/>
    <xdr:sp macro="" textlink="">
      <xdr:nvSpPr>
        <xdr:cNvPr id="379" name="【一般廃棄物処理施設】&#10;一人当たり有形固定資産（償却資産）額最大値テキスト">
          <a:extLst>
            <a:ext uri="{FF2B5EF4-FFF2-40B4-BE49-F238E27FC236}">
              <a16:creationId xmlns:a16="http://schemas.microsoft.com/office/drawing/2014/main" id="{5C5501AC-75A0-46CD-BCA6-FD897F4CA3C0}"/>
            </a:ext>
          </a:extLst>
        </xdr:cNvPr>
        <xdr:cNvSpPr txBox="1"/>
      </xdr:nvSpPr>
      <xdr:spPr>
        <a:xfrm>
          <a:off x="22199600" y="5607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2956</xdr:rowOff>
    </xdr:from>
    <xdr:to>
      <xdr:col>116</xdr:col>
      <xdr:colOff>152400</xdr:colOff>
      <xdr:row>34</xdr:row>
      <xdr:rowOff>2956</xdr:rowOff>
    </xdr:to>
    <xdr:cxnSp macro="">
      <xdr:nvCxnSpPr>
        <xdr:cNvPr id="380" name="直線コネクタ 379">
          <a:extLst>
            <a:ext uri="{FF2B5EF4-FFF2-40B4-BE49-F238E27FC236}">
              <a16:creationId xmlns:a16="http://schemas.microsoft.com/office/drawing/2014/main" id="{CEB896FC-950E-4CBD-B097-3A3AE2E4AF61}"/>
            </a:ext>
          </a:extLst>
        </xdr:cNvPr>
        <xdr:cNvCxnSpPr/>
      </xdr:nvCxnSpPr>
      <xdr:spPr>
        <a:xfrm>
          <a:off x="22072600" y="583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146976</xdr:rowOff>
    </xdr:from>
    <xdr:ext cx="599010" cy="259045"/>
    <xdr:sp macro="" textlink="">
      <xdr:nvSpPr>
        <xdr:cNvPr id="381" name="【一般廃棄物処理施設】&#10;一人当たり有形固定資産（償却資産）額平均値テキスト">
          <a:extLst>
            <a:ext uri="{FF2B5EF4-FFF2-40B4-BE49-F238E27FC236}">
              <a16:creationId xmlns:a16="http://schemas.microsoft.com/office/drawing/2014/main" id="{8B1A46B3-845B-451A-ACE9-266983320A8D}"/>
            </a:ext>
          </a:extLst>
        </xdr:cNvPr>
        <xdr:cNvSpPr txBox="1"/>
      </xdr:nvSpPr>
      <xdr:spPr>
        <a:xfrm>
          <a:off x="22199600" y="68335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168549</xdr:rowOff>
    </xdr:from>
    <xdr:to>
      <xdr:col>116</xdr:col>
      <xdr:colOff>114300</xdr:colOff>
      <xdr:row>40</xdr:row>
      <xdr:rowOff>98699</xdr:rowOff>
    </xdr:to>
    <xdr:sp macro="" textlink="">
      <xdr:nvSpPr>
        <xdr:cNvPr id="382" name="フローチャート: 判断 381">
          <a:extLst>
            <a:ext uri="{FF2B5EF4-FFF2-40B4-BE49-F238E27FC236}">
              <a16:creationId xmlns:a16="http://schemas.microsoft.com/office/drawing/2014/main" id="{D1043BE3-2262-4160-A8F2-2CC122EA7BD0}"/>
            </a:ext>
          </a:extLst>
        </xdr:cNvPr>
        <xdr:cNvSpPr/>
      </xdr:nvSpPr>
      <xdr:spPr>
        <a:xfrm>
          <a:off x="22110700" y="685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146669</xdr:rowOff>
    </xdr:from>
    <xdr:to>
      <xdr:col>112</xdr:col>
      <xdr:colOff>38100</xdr:colOff>
      <xdr:row>40</xdr:row>
      <xdr:rowOff>76819</xdr:rowOff>
    </xdr:to>
    <xdr:sp macro="" textlink="">
      <xdr:nvSpPr>
        <xdr:cNvPr id="383" name="フローチャート: 判断 382">
          <a:extLst>
            <a:ext uri="{FF2B5EF4-FFF2-40B4-BE49-F238E27FC236}">
              <a16:creationId xmlns:a16="http://schemas.microsoft.com/office/drawing/2014/main" id="{30FE8F46-EDF7-4E64-8577-1C3A25B0E1BE}"/>
            </a:ext>
          </a:extLst>
        </xdr:cNvPr>
        <xdr:cNvSpPr/>
      </xdr:nvSpPr>
      <xdr:spPr>
        <a:xfrm>
          <a:off x="21272500" y="683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3914</xdr:rowOff>
    </xdr:from>
    <xdr:to>
      <xdr:col>107</xdr:col>
      <xdr:colOff>101600</xdr:colOff>
      <xdr:row>40</xdr:row>
      <xdr:rowOff>105514</xdr:rowOff>
    </xdr:to>
    <xdr:sp macro="" textlink="">
      <xdr:nvSpPr>
        <xdr:cNvPr id="384" name="フローチャート: 判断 383">
          <a:extLst>
            <a:ext uri="{FF2B5EF4-FFF2-40B4-BE49-F238E27FC236}">
              <a16:creationId xmlns:a16="http://schemas.microsoft.com/office/drawing/2014/main" id="{56C73FDA-10F4-46EA-899E-B3C8314D2C99}"/>
            </a:ext>
          </a:extLst>
        </xdr:cNvPr>
        <xdr:cNvSpPr/>
      </xdr:nvSpPr>
      <xdr:spPr>
        <a:xfrm>
          <a:off x="20383500" y="686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10306</xdr:rowOff>
    </xdr:from>
    <xdr:to>
      <xdr:col>102</xdr:col>
      <xdr:colOff>165100</xdr:colOff>
      <xdr:row>40</xdr:row>
      <xdr:rowOff>111906</xdr:rowOff>
    </xdr:to>
    <xdr:sp macro="" textlink="">
      <xdr:nvSpPr>
        <xdr:cNvPr id="385" name="フローチャート: 判断 384">
          <a:extLst>
            <a:ext uri="{FF2B5EF4-FFF2-40B4-BE49-F238E27FC236}">
              <a16:creationId xmlns:a16="http://schemas.microsoft.com/office/drawing/2014/main" id="{6A57B377-285F-4ADD-80C3-E36017F8B550}"/>
            </a:ext>
          </a:extLst>
        </xdr:cNvPr>
        <xdr:cNvSpPr/>
      </xdr:nvSpPr>
      <xdr:spPr>
        <a:xfrm>
          <a:off x="19494500" y="6868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142365</xdr:rowOff>
    </xdr:from>
    <xdr:to>
      <xdr:col>98</xdr:col>
      <xdr:colOff>38100</xdr:colOff>
      <xdr:row>40</xdr:row>
      <xdr:rowOff>72515</xdr:rowOff>
    </xdr:to>
    <xdr:sp macro="" textlink="">
      <xdr:nvSpPr>
        <xdr:cNvPr id="386" name="フローチャート: 判断 385">
          <a:extLst>
            <a:ext uri="{FF2B5EF4-FFF2-40B4-BE49-F238E27FC236}">
              <a16:creationId xmlns:a16="http://schemas.microsoft.com/office/drawing/2014/main" id="{7615245E-6BE5-4D47-89E8-2C0865ED55CA}"/>
            </a:ext>
          </a:extLst>
        </xdr:cNvPr>
        <xdr:cNvSpPr/>
      </xdr:nvSpPr>
      <xdr:spPr>
        <a:xfrm>
          <a:off x="18605500" y="682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37E8BAF3-C2E1-4E1D-B1D4-38FFFAFFC73C}"/>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8CD3C818-6856-4AFE-B588-EAA7F20668B9}"/>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BAEACCAF-35B7-4D5A-9BFB-E3BD8C12ADEE}"/>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6763E68E-7BFF-4FF2-B21B-824F5395FE86}"/>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305CE26C-F874-4E7D-A668-F674C1B7ED1F}"/>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64902</xdr:rowOff>
    </xdr:from>
    <xdr:to>
      <xdr:col>116</xdr:col>
      <xdr:colOff>114300</xdr:colOff>
      <xdr:row>37</xdr:row>
      <xdr:rowOff>166502</xdr:rowOff>
    </xdr:to>
    <xdr:sp macro="" textlink="">
      <xdr:nvSpPr>
        <xdr:cNvPr id="392" name="楕円 391">
          <a:extLst>
            <a:ext uri="{FF2B5EF4-FFF2-40B4-BE49-F238E27FC236}">
              <a16:creationId xmlns:a16="http://schemas.microsoft.com/office/drawing/2014/main" id="{B2B199D8-5EA9-4385-8431-38706C2FCF11}"/>
            </a:ext>
          </a:extLst>
        </xdr:cNvPr>
        <xdr:cNvSpPr/>
      </xdr:nvSpPr>
      <xdr:spPr>
        <a:xfrm>
          <a:off x="22110700" y="6408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87779</xdr:rowOff>
    </xdr:from>
    <xdr:ext cx="599010" cy="259045"/>
    <xdr:sp macro="" textlink="">
      <xdr:nvSpPr>
        <xdr:cNvPr id="393" name="【一般廃棄物処理施設】&#10;一人当たり有形固定資産（償却資産）額該当値テキスト">
          <a:extLst>
            <a:ext uri="{FF2B5EF4-FFF2-40B4-BE49-F238E27FC236}">
              <a16:creationId xmlns:a16="http://schemas.microsoft.com/office/drawing/2014/main" id="{C598FB04-A4DA-4B5A-907D-E1CFC30FA7ED}"/>
            </a:ext>
          </a:extLst>
        </xdr:cNvPr>
        <xdr:cNvSpPr txBox="1"/>
      </xdr:nvSpPr>
      <xdr:spPr>
        <a:xfrm>
          <a:off x="22199600" y="625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81188</xdr:rowOff>
    </xdr:from>
    <xdr:to>
      <xdr:col>112</xdr:col>
      <xdr:colOff>38100</xdr:colOff>
      <xdr:row>38</xdr:row>
      <xdr:rowOff>11338</xdr:rowOff>
    </xdr:to>
    <xdr:sp macro="" textlink="">
      <xdr:nvSpPr>
        <xdr:cNvPr id="394" name="楕円 393">
          <a:extLst>
            <a:ext uri="{FF2B5EF4-FFF2-40B4-BE49-F238E27FC236}">
              <a16:creationId xmlns:a16="http://schemas.microsoft.com/office/drawing/2014/main" id="{8D23AA1F-1490-474C-91F6-805A67718078}"/>
            </a:ext>
          </a:extLst>
        </xdr:cNvPr>
        <xdr:cNvSpPr/>
      </xdr:nvSpPr>
      <xdr:spPr>
        <a:xfrm>
          <a:off x="21272500" y="642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115702</xdr:rowOff>
    </xdr:from>
    <xdr:to>
      <xdr:col>116</xdr:col>
      <xdr:colOff>63500</xdr:colOff>
      <xdr:row>37</xdr:row>
      <xdr:rowOff>131988</xdr:rowOff>
    </xdr:to>
    <xdr:cxnSp macro="">
      <xdr:nvCxnSpPr>
        <xdr:cNvPr id="395" name="直線コネクタ 394">
          <a:extLst>
            <a:ext uri="{FF2B5EF4-FFF2-40B4-BE49-F238E27FC236}">
              <a16:creationId xmlns:a16="http://schemas.microsoft.com/office/drawing/2014/main" id="{9E69DB6A-8896-4679-8A00-30E589AAB3C3}"/>
            </a:ext>
          </a:extLst>
        </xdr:cNvPr>
        <xdr:cNvCxnSpPr/>
      </xdr:nvCxnSpPr>
      <xdr:spPr>
        <a:xfrm flipV="1">
          <a:off x="21323300" y="6459352"/>
          <a:ext cx="838200" cy="1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151293</xdr:rowOff>
    </xdr:from>
    <xdr:to>
      <xdr:col>107</xdr:col>
      <xdr:colOff>101600</xdr:colOff>
      <xdr:row>38</xdr:row>
      <xdr:rowOff>81443</xdr:rowOff>
    </xdr:to>
    <xdr:sp macro="" textlink="">
      <xdr:nvSpPr>
        <xdr:cNvPr id="396" name="楕円 395">
          <a:extLst>
            <a:ext uri="{FF2B5EF4-FFF2-40B4-BE49-F238E27FC236}">
              <a16:creationId xmlns:a16="http://schemas.microsoft.com/office/drawing/2014/main" id="{6D8C521D-D5F0-492B-9F23-B9B9E861C3D9}"/>
            </a:ext>
          </a:extLst>
        </xdr:cNvPr>
        <xdr:cNvSpPr/>
      </xdr:nvSpPr>
      <xdr:spPr>
        <a:xfrm>
          <a:off x="20383500" y="649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131988</xdr:rowOff>
    </xdr:from>
    <xdr:to>
      <xdr:col>111</xdr:col>
      <xdr:colOff>177800</xdr:colOff>
      <xdr:row>38</xdr:row>
      <xdr:rowOff>30643</xdr:rowOff>
    </xdr:to>
    <xdr:cxnSp macro="">
      <xdr:nvCxnSpPr>
        <xdr:cNvPr id="397" name="直線コネクタ 396">
          <a:extLst>
            <a:ext uri="{FF2B5EF4-FFF2-40B4-BE49-F238E27FC236}">
              <a16:creationId xmlns:a16="http://schemas.microsoft.com/office/drawing/2014/main" id="{015A9648-BDCD-404E-854B-89C904C214AA}"/>
            </a:ext>
          </a:extLst>
        </xdr:cNvPr>
        <xdr:cNvCxnSpPr/>
      </xdr:nvCxnSpPr>
      <xdr:spPr>
        <a:xfrm flipV="1">
          <a:off x="20434300" y="6475638"/>
          <a:ext cx="889000" cy="70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4013</xdr:rowOff>
    </xdr:from>
    <xdr:to>
      <xdr:col>102</xdr:col>
      <xdr:colOff>165100</xdr:colOff>
      <xdr:row>38</xdr:row>
      <xdr:rowOff>105613</xdr:rowOff>
    </xdr:to>
    <xdr:sp macro="" textlink="">
      <xdr:nvSpPr>
        <xdr:cNvPr id="398" name="楕円 397">
          <a:extLst>
            <a:ext uri="{FF2B5EF4-FFF2-40B4-BE49-F238E27FC236}">
              <a16:creationId xmlns:a16="http://schemas.microsoft.com/office/drawing/2014/main" id="{4C6065EE-CD61-42A0-B936-BEAACCF7F413}"/>
            </a:ext>
          </a:extLst>
        </xdr:cNvPr>
        <xdr:cNvSpPr/>
      </xdr:nvSpPr>
      <xdr:spPr>
        <a:xfrm>
          <a:off x="19494500" y="6519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30643</xdr:rowOff>
    </xdr:from>
    <xdr:to>
      <xdr:col>107</xdr:col>
      <xdr:colOff>50800</xdr:colOff>
      <xdr:row>38</xdr:row>
      <xdr:rowOff>54813</xdr:rowOff>
    </xdr:to>
    <xdr:cxnSp macro="">
      <xdr:nvCxnSpPr>
        <xdr:cNvPr id="399" name="直線コネクタ 398">
          <a:extLst>
            <a:ext uri="{FF2B5EF4-FFF2-40B4-BE49-F238E27FC236}">
              <a16:creationId xmlns:a16="http://schemas.microsoft.com/office/drawing/2014/main" id="{4F8C0383-262C-4F42-9075-35EA92FA5337}"/>
            </a:ext>
          </a:extLst>
        </xdr:cNvPr>
        <xdr:cNvCxnSpPr/>
      </xdr:nvCxnSpPr>
      <xdr:spPr>
        <a:xfrm flipV="1">
          <a:off x="19545300" y="6545743"/>
          <a:ext cx="889000" cy="24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2994</xdr:rowOff>
    </xdr:from>
    <xdr:to>
      <xdr:col>98</xdr:col>
      <xdr:colOff>38100</xdr:colOff>
      <xdr:row>38</xdr:row>
      <xdr:rowOff>104594</xdr:rowOff>
    </xdr:to>
    <xdr:sp macro="" textlink="">
      <xdr:nvSpPr>
        <xdr:cNvPr id="400" name="楕円 399">
          <a:extLst>
            <a:ext uri="{FF2B5EF4-FFF2-40B4-BE49-F238E27FC236}">
              <a16:creationId xmlns:a16="http://schemas.microsoft.com/office/drawing/2014/main" id="{8D8E8DFF-DBEB-4816-86BD-9BBBB6B990B1}"/>
            </a:ext>
          </a:extLst>
        </xdr:cNvPr>
        <xdr:cNvSpPr/>
      </xdr:nvSpPr>
      <xdr:spPr>
        <a:xfrm>
          <a:off x="18605500" y="651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53794</xdr:rowOff>
    </xdr:from>
    <xdr:to>
      <xdr:col>102</xdr:col>
      <xdr:colOff>114300</xdr:colOff>
      <xdr:row>38</xdr:row>
      <xdr:rowOff>54813</xdr:rowOff>
    </xdr:to>
    <xdr:cxnSp macro="">
      <xdr:nvCxnSpPr>
        <xdr:cNvPr id="401" name="直線コネクタ 400">
          <a:extLst>
            <a:ext uri="{FF2B5EF4-FFF2-40B4-BE49-F238E27FC236}">
              <a16:creationId xmlns:a16="http://schemas.microsoft.com/office/drawing/2014/main" id="{66F6064B-FA5C-44C2-BDE0-31772B35A77E}"/>
            </a:ext>
          </a:extLst>
        </xdr:cNvPr>
        <xdr:cNvCxnSpPr/>
      </xdr:nvCxnSpPr>
      <xdr:spPr>
        <a:xfrm>
          <a:off x="18656300" y="6568894"/>
          <a:ext cx="889000" cy="1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67946</xdr:rowOff>
    </xdr:from>
    <xdr:ext cx="599010" cy="259045"/>
    <xdr:sp macro="" textlink="">
      <xdr:nvSpPr>
        <xdr:cNvPr id="402" name="n_1aveValue【一般廃棄物処理施設】&#10;一人当たり有形固定資産（償却資産）額">
          <a:extLst>
            <a:ext uri="{FF2B5EF4-FFF2-40B4-BE49-F238E27FC236}">
              <a16:creationId xmlns:a16="http://schemas.microsoft.com/office/drawing/2014/main" id="{311C34E4-69DB-40E9-8B1F-59D31FC76A4F}"/>
            </a:ext>
          </a:extLst>
        </xdr:cNvPr>
        <xdr:cNvSpPr txBox="1"/>
      </xdr:nvSpPr>
      <xdr:spPr>
        <a:xfrm>
          <a:off x="21011095" y="6925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96641</xdr:rowOff>
    </xdr:from>
    <xdr:ext cx="599010" cy="259045"/>
    <xdr:sp macro="" textlink="">
      <xdr:nvSpPr>
        <xdr:cNvPr id="403" name="n_2aveValue【一般廃棄物処理施設】&#10;一人当たり有形固定資産（償却資産）額">
          <a:extLst>
            <a:ext uri="{FF2B5EF4-FFF2-40B4-BE49-F238E27FC236}">
              <a16:creationId xmlns:a16="http://schemas.microsoft.com/office/drawing/2014/main" id="{08F7ED84-A0AB-414C-A706-5A827422F91A}"/>
            </a:ext>
          </a:extLst>
        </xdr:cNvPr>
        <xdr:cNvSpPr txBox="1"/>
      </xdr:nvSpPr>
      <xdr:spPr>
        <a:xfrm>
          <a:off x="20134795" y="6954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103033</xdr:rowOff>
    </xdr:from>
    <xdr:ext cx="599010" cy="259045"/>
    <xdr:sp macro="" textlink="">
      <xdr:nvSpPr>
        <xdr:cNvPr id="404" name="n_3aveValue【一般廃棄物処理施設】&#10;一人当たり有形固定資産（償却資産）額">
          <a:extLst>
            <a:ext uri="{FF2B5EF4-FFF2-40B4-BE49-F238E27FC236}">
              <a16:creationId xmlns:a16="http://schemas.microsoft.com/office/drawing/2014/main" id="{8A22C882-A728-486B-8CFA-031DAD253172}"/>
            </a:ext>
          </a:extLst>
        </xdr:cNvPr>
        <xdr:cNvSpPr txBox="1"/>
      </xdr:nvSpPr>
      <xdr:spPr>
        <a:xfrm>
          <a:off x="19245795" y="6961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63642</xdr:rowOff>
    </xdr:from>
    <xdr:ext cx="599010" cy="259045"/>
    <xdr:sp macro="" textlink="">
      <xdr:nvSpPr>
        <xdr:cNvPr id="405" name="n_4aveValue【一般廃棄物処理施設】&#10;一人当たり有形固定資産（償却資産）額">
          <a:extLst>
            <a:ext uri="{FF2B5EF4-FFF2-40B4-BE49-F238E27FC236}">
              <a16:creationId xmlns:a16="http://schemas.microsoft.com/office/drawing/2014/main" id="{B85562FE-8EEB-422D-AE12-7166FE38895A}"/>
            </a:ext>
          </a:extLst>
        </xdr:cNvPr>
        <xdr:cNvSpPr txBox="1"/>
      </xdr:nvSpPr>
      <xdr:spPr>
        <a:xfrm>
          <a:off x="18356795" y="6921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27865</xdr:rowOff>
    </xdr:from>
    <xdr:ext cx="599010" cy="259045"/>
    <xdr:sp macro="" textlink="">
      <xdr:nvSpPr>
        <xdr:cNvPr id="406" name="n_1mainValue【一般廃棄物処理施設】&#10;一人当たり有形固定資産（償却資産）額">
          <a:extLst>
            <a:ext uri="{FF2B5EF4-FFF2-40B4-BE49-F238E27FC236}">
              <a16:creationId xmlns:a16="http://schemas.microsoft.com/office/drawing/2014/main" id="{640AD386-6385-48C7-9AA0-494FE3792E47}"/>
            </a:ext>
          </a:extLst>
        </xdr:cNvPr>
        <xdr:cNvSpPr txBox="1"/>
      </xdr:nvSpPr>
      <xdr:spPr>
        <a:xfrm>
          <a:off x="21011095" y="6200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97970</xdr:rowOff>
    </xdr:from>
    <xdr:ext cx="599010" cy="259045"/>
    <xdr:sp macro="" textlink="">
      <xdr:nvSpPr>
        <xdr:cNvPr id="407" name="n_2mainValue【一般廃棄物処理施設】&#10;一人当たり有形固定資産（償却資産）額">
          <a:extLst>
            <a:ext uri="{FF2B5EF4-FFF2-40B4-BE49-F238E27FC236}">
              <a16:creationId xmlns:a16="http://schemas.microsoft.com/office/drawing/2014/main" id="{53D22AB7-E701-4890-BFB2-23A86765F485}"/>
            </a:ext>
          </a:extLst>
        </xdr:cNvPr>
        <xdr:cNvSpPr txBox="1"/>
      </xdr:nvSpPr>
      <xdr:spPr>
        <a:xfrm>
          <a:off x="20134795" y="6270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122140</xdr:rowOff>
    </xdr:from>
    <xdr:ext cx="599010" cy="259045"/>
    <xdr:sp macro="" textlink="">
      <xdr:nvSpPr>
        <xdr:cNvPr id="408" name="n_3mainValue【一般廃棄物処理施設】&#10;一人当たり有形固定資産（償却資産）額">
          <a:extLst>
            <a:ext uri="{FF2B5EF4-FFF2-40B4-BE49-F238E27FC236}">
              <a16:creationId xmlns:a16="http://schemas.microsoft.com/office/drawing/2014/main" id="{002A35E6-C19C-4E3E-A49F-99BCBACD9CEC}"/>
            </a:ext>
          </a:extLst>
        </xdr:cNvPr>
        <xdr:cNvSpPr txBox="1"/>
      </xdr:nvSpPr>
      <xdr:spPr>
        <a:xfrm>
          <a:off x="19245795" y="6294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36</xdr:row>
      <xdr:rowOff>121121</xdr:rowOff>
    </xdr:from>
    <xdr:ext cx="599010" cy="259045"/>
    <xdr:sp macro="" textlink="">
      <xdr:nvSpPr>
        <xdr:cNvPr id="409" name="n_4mainValue【一般廃棄物処理施設】&#10;一人当たり有形固定資産（償却資産）額">
          <a:extLst>
            <a:ext uri="{FF2B5EF4-FFF2-40B4-BE49-F238E27FC236}">
              <a16:creationId xmlns:a16="http://schemas.microsoft.com/office/drawing/2014/main" id="{9881C1CE-0C08-49AF-9ABC-31BA95A50700}"/>
            </a:ext>
          </a:extLst>
        </xdr:cNvPr>
        <xdr:cNvSpPr txBox="1"/>
      </xdr:nvSpPr>
      <xdr:spPr>
        <a:xfrm>
          <a:off x="18356795" y="6293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0" name="正方形/長方形 409">
          <a:extLst>
            <a:ext uri="{FF2B5EF4-FFF2-40B4-BE49-F238E27FC236}">
              <a16:creationId xmlns:a16="http://schemas.microsoft.com/office/drawing/2014/main" id="{D5548D24-32AF-4FAF-8B60-364D431040C9}"/>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1" name="正方形/長方形 410">
          <a:extLst>
            <a:ext uri="{FF2B5EF4-FFF2-40B4-BE49-F238E27FC236}">
              <a16:creationId xmlns:a16="http://schemas.microsoft.com/office/drawing/2014/main" id="{D44C30B9-4318-4A25-8F48-CA3E6E753CFF}"/>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2" name="正方形/長方形 411">
          <a:extLst>
            <a:ext uri="{FF2B5EF4-FFF2-40B4-BE49-F238E27FC236}">
              <a16:creationId xmlns:a16="http://schemas.microsoft.com/office/drawing/2014/main" id="{962AB580-7B42-4305-9B4C-78A2FDB2BD2F}"/>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3" name="正方形/長方形 412">
          <a:extLst>
            <a:ext uri="{FF2B5EF4-FFF2-40B4-BE49-F238E27FC236}">
              <a16:creationId xmlns:a16="http://schemas.microsoft.com/office/drawing/2014/main" id="{69A3AB24-AB55-46D4-AA37-51C913A8AD1C}"/>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4" name="正方形/長方形 413">
          <a:extLst>
            <a:ext uri="{FF2B5EF4-FFF2-40B4-BE49-F238E27FC236}">
              <a16:creationId xmlns:a16="http://schemas.microsoft.com/office/drawing/2014/main" id="{F7F8C043-D8B9-4ED8-9861-050494CFE3C9}"/>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5" name="正方形/長方形 414">
          <a:extLst>
            <a:ext uri="{FF2B5EF4-FFF2-40B4-BE49-F238E27FC236}">
              <a16:creationId xmlns:a16="http://schemas.microsoft.com/office/drawing/2014/main" id="{793BA258-C02A-40D3-AC5C-96A9AE7ADEFE}"/>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6" name="正方形/長方形 415">
          <a:extLst>
            <a:ext uri="{FF2B5EF4-FFF2-40B4-BE49-F238E27FC236}">
              <a16:creationId xmlns:a16="http://schemas.microsoft.com/office/drawing/2014/main" id="{EA466FBA-AA4A-4911-883B-D33818B5EAB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7" name="正方形/長方形 416">
          <a:extLst>
            <a:ext uri="{FF2B5EF4-FFF2-40B4-BE49-F238E27FC236}">
              <a16:creationId xmlns:a16="http://schemas.microsoft.com/office/drawing/2014/main" id="{B6F17966-0C3D-4C38-A7AF-6DC035E2B96D}"/>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8" name="テキスト ボックス 417">
          <a:extLst>
            <a:ext uri="{FF2B5EF4-FFF2-40B4-BE49-F238E27FC236}">
              <a16:creationId xmlns:a16="http://schemas.microsoft.com/office/drawing/2014/main" id="{0E61C0EA-1110-4BF5-94B6-CF1CF6D57471}"/>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9" name="直線コネクタ 418">
          <a:extLst>
            <a:ext uri="{FF2B5EF4-FFF2-40B4-BE49-F238E27FC236}">
              <a16:creationId xmlns:a16="http://schemas.microsoft.com/office/drawing/2014/main" id="{0F76C5A7-8EC8-4394-858A-76E7F8E16DB3}"/>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0" name="テキスト ボックス 419">
          <a:extLst>
            <a:ext uri="{FF2B5EF4-FFF2-40B4-BE49-F238E27FC236}">
              <a16:creationId xmlns:a16="http://schemas.microsoft.com/office/drawing/2014/main" id="{BDDF9A28-80BE-43F6-9A4C-683D6CBD14A3}"/>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1" name="直線コネクタ 420">
          <a:extLst>
            <a:ext uri="{FF2B5EF4-FFF2-40B4-BE49-F238E27FC236}">
              <a16:creationId xmlns:a16="http://schemas.microsoft.com/office/drawing/2014/main" id="{A8AD4A23-C5C5-490C-B00E-E3720A838406}"/>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2" name="テキスト ボックス 421">
          <a:extLst>
            <a:ext uri="{FF2B5EF4-FFF2-40B4-BE49-F238E27FC236}">
              <a16:creationId xmlns:a16="http://schemas.microsoft.com/office/drawing/2014/main" id="{4CE0C90B-6344-4543-9B57-009B6223C0A3}"/>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3" name="直線コネクタ 422">
          <a:extLst>
            <a:ext uri="{FF2B5EF4-FFF2-40B4-BE49-F238E27FC236}">
              <a16:creationId xmlns:a16="http://schemas.microsoft.com/office/drawing/2014/main" id="{E8EC21C5-A3CC-447A-B26A-CAE951F58D47}"/>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4" name="テキスト ボックス 423">
          <a:extLst>
            <a:ext uri="{FF2B5EF4-FFF2-40B4-BE49-F238E27FC236}">
              <a16:creationId xmlns:a16="http://schemas.microsoft.com/office/drawing/2014/main" id="{3AE780BD-0CF8-43BA-A878-C616400E73F9}"/>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5" name="直線コネクタ 424">
          <a:extLst>
            <a:ext uri="{FF2B5EF4-FFF2-40B4-BE49-F238E27FC236}">
              <a16:creationId xmlns:a16="http://schemas.microsoft.com/office/drawing/2014/main" id="{66739036-CB23-4118-AA57-C3D0A2502B29}"/>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6" name="テキスト ボックス 425">
          <a:extLst>
            <a:ext uri="{FF2B5EF4-FFF2-40B4-BE49-F238E27FC236}">
              <a16:creationId xmlns:a16="http://schemas.microsoft.com/office/drawing/2014/main" id="{957A0541-37CA-4666-BF31-61B2AA2BA82C}"/>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7" name="直線コネクタ 426">
          <a:extLst>
            <a:ext uri="{FF2B5EF4-FFF2-40B4-BE49-F238E27FC236}">
              <a16:creationId xmlns:a16="http://schemas.microsoft.com/office/drawing/2014/main" id="{C4AA001D-B7E1-4716-8750-C416EDADAD1D}"/>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8" name="テキスト ボックス 427">
          <a:extLst>
            <a:ext uri="{FF2B5EF4-FFF2-40B4-BE49-F238E27FC236}">
              <a16:creationId xmlns:a16="http://schemas.microsoft.com/office/drawing/2014/main" id="{26E4E6CE-A7EC-457C-B7D1-20CF1D03F109}"/>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9" name="直線コネクタ 428">
          <a:extLst>
            <a:ext uri="{FF2B5EF4-FFF2-40B4-BE49-F238E27FC236}">
              <a16:creationId xmlns:a16="http://schemas.microsoft.com/office/drawing/2014/main" id="{BC8E7E5E-FBB6-4B2C-B235-48C6DA3BDFE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0" name="テキスト ボックス 429">
          <a:extLst>
            <a:ext uri="{FF2B5EF4-FFF2-40B4-BE49-F238E27FC236}">
              <a16:creationId xmlns:a16="http://schemas.microsoft.com/office/drawing/2014/main" id="{21025D80-6B18-4E96-8B2C-E792C391B516}"/>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1" name="直線コネクタ 430">
          <a:extLst>
            <a:ext uri="{FF2B5EF4-FFF2-40B4-BE49-F238E27FC236}">
              <a16:creationId xmlns:a16="http://schemas.microsoft.com/office/drawing/2014/main" id="{EE2B7CDF-5586-42E6-B23E-D554BB903BAE}"/>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2" name="テキスト ボックス 431">
          <a:extLst>
            <a:ext uri="{FF2B5EF4-FFF2-40B4-BE49-F238E27FC236}">
              <a16:creationId xmlns:a16="http://schemas.microsoft.com/office/drawing/2014/main" id="{E6CFBC6D-B828-4061-A058-1E2A8FD9652F}"/>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3" name="【保健センター・保健所】&#10;有形固定資産減価償却率グラフ枠">
          <a:extLst>
            <a:ext uri="{FF2B5EF4-FFF2-40B4-BE49-F238E27FC236}">
              <a16:creationId xmlns:a16="http://schemas.microsoft.com/office/drawing/2014/main" id="{CAB61F4D-A49C-42AB-96E2-198F267EBA07}"/>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97155</xdr:rowOff>
    </xdr:from>
    <xdr:to>
      <xdr:col>85</xdr:col>
      <xdr:colOff>126364</xdr:colOff>
      <xdr:row>64</xdr:row>
      <xdr:rowOff>0</xdr:rowOff>
    </xdr:to>
    <xdr:cxnSp macro="">
      <xdr:nvCxnSpPr>
        <xdr:cNvPr id="434" name="直線コネクタ 433">
          <a:extLst>
            <a:ext uri="{FF2B5EF4-FFF2-40B4-BE49-F238E27FC236}">
              <a16:creationId xmlns:a16="http://schemas.microsoft.com/office/drawing/2014/main" id="{BC7D611E-F45C-4BA9-B37C-0D317DA3641E}"/>
            </a:ext>
          </a:extLst>
        </xdr:cNvPr>
        <xdr:cNvCxnSpPr/>
      </xdr:nvCxnSpPr>
      <xdr:spPr>
        <a:xfrm flipV="1">
          <a:off x="16318864" y="969835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3827</xdr:rowOff>
    </xdr:from>
    <xdr:ext cx="405111" cy="259045"/>
    <xdr:sp macro="" textlink="">
      <xdr:nvSpPr>
        <xdr:cNvPr id="435" name="【保健センター・保健所】&#10;有形固定資産減価償却率最小値テキスト">
          <a:extLst>
            <a:ext uri="{FF2B5EF4-FFF2-40B4-BE49-F238E27FC236}">
              <a16:creationId xmlns:a16="http://schemas.microsoft.com/office/drawing/2014/main" id="{ABE7B681-11F6-4ABF-83E8-73C925A2BF9C}"/>
            </a:ext>
          </a:extLst>
        </xdr:cNvPr>
        <xdr:cNvSpPr txBox="1"/>
      </xdr:nvSpPr>
      <xdr:spPr>
        <a:xfrm>
          <a:off x="16357600"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0</xdr:rowOff>
    </xdr:from>
    <xdr:to>
      <xdr:col>86</xdr:col>
      <xdr:colOff>25400</xdr:colOff>
      <xdr:row>64</xdr:row>
      <xdr:rowOff>0</xdr:rowOff>
    </xdr:to>
    <xdr:cxnSp macro="">
      <xdr:nvCxnSpPr>
        <xdr:cNvPr id="436" name="直線コネクタ 435">
          <a:extLst>
            <a:ext uri="{FF2B5EF4-FFF2-40B4-BE49-F238E27FC236}">
              <a16:creationId xmlns:a16="http://schemas.microsoft.com/office/drawing/2014/main" id="{04176B8D-F688-461C-A6EB-6DA74DD3FBF6}"/>
            </a:ext>
          </a:extLst>
        </xdr:cNvPr>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43832</xdr:rowOff>
    </xdr:from>
    <xdr:ext cx="405111" cy="259045"/>
    <xdr:sp macro="" textlink="">
      <xdr:nvSpPr>
        <xdr:cNvPr id="437" name="【保健センター・保健所】&#10;有形固定資産減価償却率最大値テキスト">
          <a:extLst>
            <a:ext uri="{FF2B5EF4-FFF2-40B4-BE49-F238E27FC236}">
              <a16:creationId xmlns:a16="http://schemas.microsoft.com/office/drawing/2014/main" id="{37E69A49-FFAB-43DF-A4F6-DEF249083228}"/>
            </a:ext>
          </a:extLst>
        </xdr:cNvPr>
        <xdr:cNvSpPr txBox="1"/>
      </xdr:nvSpPr>
      <xdr:spPr>
        <a:xfrm>
          <a:off x="16357600" y="9473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97155</xdr:rowOff>
    </xdr:from>
    <xdr:to>
      <xdr:col>86</xdr:col>
      <xdr:colOff>25400</xdr:colOff>
      <xdr:row>56</xdr:row>
      <xdr:rowOff>97155</xdr:rowOff>
    </xdr:to>
    <xdr:cxnSp macro="">
      <xdr:nvCxnSpPr>
        <xdr:cNvPr id="438" name="直線コネクタ 437">
          <a:extLst>
            <a:ext uri="{FF2B5EF4-FFF2-40B4-BE49-F238E27FC236}">
              <a16:creationId xmlns:a16="http://schemas.microsoft.com/office/drawing/2014/main" id="{607761F6-C009-4E4E-872C-6DFD73A00879}"/>
            </a:ext>
          </a:extLst>
        </xdr:cNvPr>
        <xdr:cNvCxnSpPr/>
      </xdr:nvCxnSpPr>
      <xdr:spPr>
        <a:xfrm>
          <a:off x="16230600" y="9698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153052</xdr:rowOff>
    </xdr:from>
    <xdr:ext cx="405111" cy="259045"/>
    <xdr:sp macro="" textlink="">
      <xdr:nvSpPr>
        <xdr:cNvPr id="439" name="【保健センター・保健所】&#10;有形固定資産減価償却率平均値テキスト">
          <a:extLst>
            <a:ext uri="{FF2B5EF4-FFF2-40B4-BE49-F238E27FC236}">
              <a16:creationId xmlns:a16="http://schemas.microsoft.com/office/drawing/2014/main" id="{B149D483-E9B1-4ABF-AD30-495752D67CDF}"/>
            </a:ext>
          </a:extLst>
        </xdr:cNvPr>
        <xdr:cNvSpPr txBox="1"/>
      </xdr:nvSpPr>
      <xdr:spPr>
        <a:xfrm>
          <a:off x="16357600" y="99257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130175</xdr:rowOff>
    </xdr:from>
    <xdr:to>
      <xdr:col>85</xdr:col>
      <xdr:colOff>177800</xdr:colOff>
      <xdr:row>59</xdr:row>
      <xdr:rowOff>60325</xdr:rowOff>
    </xdr:to>
    <xdr:sp macro="" textlink="">
      <xdr:nvSpPr>
        <xdr:cNvPr id="440" name="フローチャート: 判断 439">
          <a:extLst>
            <a:ext uri="{FF2B5EF4-FFF2-40B4-BE49-F238E27FC236}">
              <a16:creationId xmlns:a16="http://schemas.microsoft.com/office/drawing/2014/main" id="{68159146-5E6B-4A32-A6A3-A91444CD562C}"/>
            </a:ext>
          </a:extLst>
        </xdr:cNvPr>
        <xdr:cNvSpPr/>
      </xdr:nvSpPr>
      <xdr:spPr>
        <a:xfrm>
          <a:off x="16268700" y="1007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92075</xdr:rowOff>
    </xdr:from>
    <xdr:to>
      <xdr:col>81</xdr:col>
      <xdr:colOff>101600</xdr:colOff>
      <xdr:row>59</xdr:row>
      <xdr:rowOff>22225</xdr:rowOff>
    </xdr:to>
    <xdr:sp macro="" textlink="">
      <xdr:nvSpPr>
        <xdr:cNvPr id="441" name="フローチャート: 判断 440">
          <a:extLst>
            <a:ext uri="{FF2B5EF4-FFF2-40B4-BE49-F238E27FC236}">
              <a16:creationId xmlns:a16="http://schemas.microsoft.com/office/drawing/2014/main" id="{BF6E0A84-65E3-4E5B-B1FB-67217BD180F8}"/>
            </a:ext>
          </a:extLst>
        </xdr:cNvPr>
        <xdr:cNvSpPr/>
      </xdr:nvSpPr>
      <xdr:spPr>
        <a:xfrm>
          <a:off x="15430500" y="1003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145415</xdr:rowOff>
    </xdr:from>
    <xdr:to>
      <xdr:col>76</xdr:col>
      <xdr:colOff>165100</xdr:colOff>
      <xdr:row>59</xdr:row>
      <xdr:rowOff>75565</xdr:rowOff>
    </xdr:to>
    <xdr:sp macro="" textlink="">
      <xdr:nvSpPr>
        <xdr:cNvPr id="442" name="フローチャート: 判断 441">
          <a:extLst>
            <a:ext uri="{FF2B5EF4-FFF2-40B4-BE49-F238E27FC236}">
              <a16:creationId xmlns:a16="http://schemas.microsoft.com/office/drawing/2014/main" id="{FC9665A7-B9D2-4522-9D79-846BC6E3082C}"/>
            </a:ext>
          </a:extLst>
        </xdr:cNvPr>
        <xdr:cNvSpPr/>
      </xdr:nvSpPr>
      <xdr:spPr>
        <a:xfrm>
          <a:off x="145415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114935</xdr:rowOff>
    </xdr:from>
    <xdr:to>
      <xdr:col>72</xdr:col>
      <xdr:colOff>38100</xdr:colOff>
      <xdr:row>59</xdr:row>
      <xdr:rowOff>45085</xdr:rowOff>
    </xdr:to>
    <xdr:sp macro="" textlink="">
      <xdr:nvSpPr>
        <xdr:cNvPr id="443" name="フローチャート: 判断 442">
          <a:extLst>
            <a:ext uri="{FF2B5EF4-FFF2-40B4-BE49-F238E27FC236}">
              <a16:creationId xmlns:a16="http://schemas.microsoft.com/office/drawing/2014/main" id="{74743E8F-63BA-4BB5-88C0-B40CB6BB47FC}"/>
            </a:ext>
          </a:extLst>
        </xdr:cNvPr>
        <xdr:cNvSpPr/>
      </xdr:nvSpPr>
      <xdr:spPr>
        <a:xfrm>
          <a:off x="13652500" y="1005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135890</xdr:rowOff>
    </xdr:from>
    <xdr:to>
      <xdr:col>67</xdr:col>
      <xdr:colOff>101600</xdr:colOff>
      <xdr:row>59</xdr:row>
      <xdr:rowOff>66040</xdr:rowOff>
    </xdr:to>
    <xdr:sp macro="" textlink="">
      <xdr:nvSpPr>
        <xdr:cNvPr id="444" name="フローチャート: 判断 443">
          <a:extLst>
            <a:ext uri="{FF2B5EF4-FFF2-40B4-BE49-F238E27FC236}">
              <a16:creationId xmlns:a16="http://schemas.microsoft.com/office/drawing/2014/main" id="{1EEE3C9B-07A4-498C-A81C-541B6AB35667}"/>
            </a:ext>
          </a:extLst>
        </xdr:cNvPr>
        <xdr:cNvSpPr/>
      </xdr:nvSpPr>
      <xdr:spPr>
        <a:xfrm>
          <a:off x="12763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5" name="テキスト ボックス 444">
          <a:extLst>
            <a:ext uri="{FF2B5EF4-FFF2-40B4-BE49-F238E27FC236}">
              <a16:creationId xmlns:a16="http://schemas.microsoft.com/office/drawing/2014/main" id="{C2D900B2-0058-47CF-A94A-CC8EC68A2F6C}"/>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79DCAFE0-AF58-49AF-86EF-8FEEABDAFBEB}"/>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7A6A76AD-5B50-4621-8412-564F46A6B0BD}"/>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CB6DA2EB-78E2-4CE5-9DBF-BF4FD4BE0557}"/>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0424D5AE-5739-449E-9665-38FDCED08305}"/>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137795</xdr:rowOff>
    </xdr:from>
    <xdr:to>
      <xdr:col>85</xdr:col>
      <xdr:colOff>177800</xdr:colOff>
      <xdr:row>61</xdr:row>
      <xdr:rowOff>67945</xdr:rowOff>
    </xdr:to>
    <xdr:sp macro="" textlink="">
      <xdr:nvSpPr>
        <xdr:cNvPr id="450" name="楕円 449">
          <a:extLst>
            <a:ext uri="{FF2B5EF4-FFF2-40B4-BE49-F238E27FC236}">
              <a16:creationId xmlns:a16="http://schemas.microsoft.com/office/drawing/2014/main" id="{2D36F1F4-5D00-43FA-ADA0-8E7E5BC83847}"/>
            </a:ext>
          </a:extLst>
        </xdr:cNvPr>
        <xdr:cNvSpPr/>
      </xdr:nvSpPr>
      <xdr:spPr>
        <a:xfrm>
          <a:off x="16268700" y="1042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116222</xdr:rowOff>
    </xdr:from>
    <xdr:ext cx="405111" cy="259045"/>
    <xdr:sp macro="" textlink="">
      <xdr:nvSpPr>
        <xdr:cNvPr id="451" name="【保健センター・保健所】&#10;有形固定資産減価償却率該当値テキスト">
          <a:extLst>
            <a:ext uri="{FF2B5EF4-FFF2-40B4-BE49-F238E27FC236}">
              <a16:creationId xmlns:a16="http://schemas.microsoft.com/office/drawing/2014/main" id="{945F2D90-599D-411D-9AC5-A638EFF7D57A}"/>
            </a:ext>
          </a:extLst>
        </xdr:cNvPr>
        <xdr:cNvSpPr txBox="1"/>
      </xdr:nvSpPr>
      <xdr:spPr>
        <a:xfrm>
          <a:off x="16357600" y="1040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93980</xdr:rowOff>
    </xdr:from>
    <xdr:to>
      <xdr:col>81</xdr:col>
      <xdr:colOff>101600</xdr:colOff>
      <xdr:row>61</xdr:row>
      <xdr:rowOff>24130</xdr:rowOff>
    </xdr:to>
    <xdr:sp macro="" textlink="">
      <xdr:nvSpPr>
        <xdr:cNvPr id="452" name="楕円 451">
          <a:extLst>
            <a:ext uri="{FF2B5EF4-FFF2-40B4-BE49-F238E27FC236}">
              <a16:creationId xmlns:a16="http://schemas.microsoft.com/office/drawing/2014/main" id="{2C247AE4-E7F2-4685-8A16-7B8285C05762}"/>
            </a:ext>
          </a:extLst>
        </xdr:cNvPr>
        <xdr:cNvSpPr/>
      </xdr:nvSpPr>
      <xdr:spPr>
        <a:xfrm>
          <a:off x="15430500" y="1038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144780</xdr:rowOff>
    </xdr:from>
    <xdr:to>
      <xdr:col>85</xdr:col>
      <xdr:colOff>127000</xdr:colOff>
      <xdr:row>61</xdr:row>
      <xdr:rowOff>17145</xdr:rowOff>
    </xdr:to>
    <xdr:cxnSp macro="">
      <xdr:nvCxnSpPr>
        <xdr:cNvPr id="453" name="直線コネクタ 452">
          <a:extLst>
            <a:ext uri="{FF2B5EF4-FFF2-40B4-BE49-F238E27FC236}">
              <a16:creationId xmlns:a16="http://schemas.microsoft.com/office/drawing/2014/main" id="{C62535A9-F133-42A2-9BA1-F97D59EE6F11}"/>
            </a:ext>
          </a:extLst>
        </xdr:cNvPr>
        <xdr:cNvCxnSpPr/>
      </xdr:nvCxnSpPr>
      <xdr:spPr>
        <a:xfrm>
          <a:off x="15481300" y="1043178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59690</xdr:rowOff>
    </xdr:from>
    <xdr:to>
      <xdr:col>76</xdr:col>
      <xdr:colOff>165100</xdr:colOff>
      <xdr:row>60</xdr:row>
      <xdr:rowOff>161290</xdr:rowOff>
    </xdr:to>
    <xdr:sp macro="" textlink="">
      <xdr:nvSpPr>
        <xdr:cNvPr id="454" name="楕円 453">
          <a:extLst>
            <a:ext uri="{FF2B5EF4-FFF2-40B4-BE49-F238E27FC236}">
              <a16:creationId xmlns:a16="http://schemas.microsoft.com/office/drawing/2014/main" id="{7D579CED-5D76-45DA-A36D-C7D533112B5C}"/>
            </a:ext>
          </a:extLst>
        </xdr:cNvPr>
        <xdr:cNvSpPr/>
      </xdr:nvSpPr>
      <xdr:spPr>
        <a:xfrm>
          <a:off x="14541500" y="1034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110490</xdr:rowOff>
    </xdr:from>
    <xdr:to>
      <xdr:col>81</xdr:col>
      <xdr:colOff>50800</xdr:colOff>
      <xdr:row>60</xdr:row>
      <xdr:rowOff>144780</xdr:rowOff>
    </xdr:to>
    <xdr:cxnSp macro="">
      <xdr:nvCxnSpPr>
        <xdr:cNvPr id="455" name="直線コネクタ 454">
          <a:extLst>
            <a:ext uri="{FF2B5EF4-FFF2-40B4-BE49-F238E27FC236}">
              <a16:creationId xmlns:a16="http://schemas.microsoft.com/office/drawing/2014/main" id="{F1758736-B7FF-4B27-932B-C06CE8BE8DE9}"/>
            </a:ext>
          </a:extLst>
        </xdr:cNvPr>
        <xdr:cNvCxnSpPr/>
      </xdr:nvCxnSpPr>
      <xdr:spPr>
        <a:xfrm>
          <a:off x="14592300" y="1039749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15875</xdr:rowOff>
    </xdr:from>
    <xdr:to>
      <xdr:col>72</xdr:col>
      <xdr:colOff>38100</xdr:colOff>
      <xdr:row>60</xdr:row>
      <xdr:rowOff>117475</xdr:rowOff>
    </xdr:to>
    <xdr:sp macro="" textlink="">
      <xdr:nvSpPr>
        <xdr:cNvPr id="456" name="楕円 455">
          <a:extLst>
            <a:ext uri="{FF2B5EF4-FFF2-40B4-BE49-F238E27FC236}">
              <a16:creationId xmlns:a16="http://schemas.microsoft.com/office/drawing/2014/main" id="{955379CC-2B1A-4275-8C47-DBF7106A8E55}"/>
            </a:ext>
          </a:extLst>
        </xdr:cNvPr>
        <xdr:cNvSpPr/>
      </xdr:nvSpPr>
      <xdr:spPr>
        <a:xfrm>
          <a:off x="13652500" y="1030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66675</xdr:rowOff>
    </xdr:from>
    <xdr:to>
      <xdr:col>76</xdr:col>
      <xdr:colOff>114300</xdr:colOff>
      <xdr:row>60</xdr:row>
      <xdr:rowOff>110490</xdr:rowOff>
    </xdr:to>
    <xdr:cxnSp macro="">
      <xdr:nvCxnSpPr>
        <xdr:cNvPr id="457" name="直線コネクタ 456">
          <a:extLst>
            <a:ext uri="{FF2B5EF4-FFF2-40B4-BE49-F238E27FC236}">
              <a16:creationId xmlns:a16="http://schemas.microsoft.com/office/drawing/2014/main" id="{3B6F978E-D2FA-4C4C-A3F3-7E940CF61AB4}"/>
            </a:ext>
          </a:extLst>
        </xdr:cNvPr>
        <xdr:cNvCxnSpPr/>
      </xdr:nvCxnSpPr>
      <xdr:spPr>
        <a:xfrm>
          <a:off x="13703300" y="1035367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143510</xdr:rowOff>
    </xdr:from>
    <xdr:to>
      <xdr:col>67</xdr:col>
      <xdr:colOff>101600</xdr:colOff>
      <xdr:row>60</xdr:row>
      <xdr:rowOff>73660</xdr:rowOff>
    </xdr:to>
    <xdr:sp macro="" textlink="">
      <xdr:nvSpPr>
        <xdr:cNvPr id="458" name="楕円 457">
          <a:extLst>
            <a:ext uri="{FF2B5EF4-FFF2-40B4-BE49-F238E27FC236}">
              <a16:creationId xmlns:a16="http://schemas.microsoft.com/office/drawing/2014/main" id="{EE6026B6-6CC8-4547-9E4B-59F1A5DE7060}"/>
            </a:ext>
          </a:extLst>
        </xdr:cNvPr>
        <xdr:cNvSpPr/>
      </xdr:nvSpPr>
      <xdr:spPr>
        <a:xfrm>
          <a:off x="127635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22860</xdr:rowOff>
    </xdr:from>
    <xdr:to>
      <xdr:col>71</xdr:col>
      <xdr:colOff>177800</xdr:colOff>
      <xdr:row>60</xdr:row>
      <xdr:rowOff>66675</xdr:rowOff>
    </xdr:to>
    <xdr:cxnSp macro="">
      <xdr:nvCxnSpPr>
        <xdr:cNvPr id="459" name="直線コネクタ 458">
          <a:extLst>
            <a:ext uri="{FF2B5EF4-FFF2-40B4-BE49-F238E27FC236}">
              <a16:creationId xmlns:a16="http://schemas.microsoft.com/office/drawing/2014/main" id="{66492D4A-2E02-4052-B67F-C448EC901E94}"/>
            </a:ext>
          </a:extLst>
        </xdr:cNvPr>
        <xdr:cNvCxnSpPr/>
      </xdr:nvCxnSpPr>
      <xdr:spPr>
        <a:xfrm>
          <a:off x="12814300" y="1030986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38752</xdr:rowOff>
    </xdr:from>
    <xdr:ext cx="405111" cy="259045"/>
    <xdr:sp macro="" textlink="">
      <xdr:nvSpPr>
        <xdr:cNvPr id="460" name="n_1aveValue【保健センター・保健所】&#10;有形固定資産減価償却率">
          <a:extLst>
            <a:ext uri="{FF2B5EF4-FFF2-40B4-BE49-F238E27FC236}">
              <a16:creationId xmlns:a16="http://schemas.microsoft.com/office/drawing/2014/main" id="{9193A2DD-587A-4A01-887F-1F7D18A2B81A}"/>
            </a:ext>
          </a:extLst>
        </xdr:cNvPr>
        <xdr:cNvSpPr txBox="1"/>
      </xdr:nvSpPr>
      <xdr:spPr>
        <a:xfrm>
          <a:off x="15266044" y="981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92092</xdr:rowOff>
    </xdr:from>
    <xdr:ext cx="405111" cy="259045"/>
    <xdr:sp macro="" textlink="">
      <xdr:nvSpPr>
        <xdr:cNvPr id="461" name="n_2aveValue【保健センター・保健所】&#10;有形固定資産減価償却率">
          <a:extLst>
            <a:ext uri="{FF2B5EF4-FFF2-40B4-BE49-F238E27FC236}">
              <a16:creationId xmlns:a16="http://schemas.microsoft.com/office/drawing/2014/main" id="{56281D81-9935-4FBE-841E-E5ECBF243F2A}"/>
            </a:ext>
          </a:extLst>
        </xdr:cNvPr>
        <xdr:cNvSpPr txBox="1"/>
      </xdr:nvSpPr>
      <xdr:spPr>
        <a:xfrm>
          <a:off x="14389744" y="986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61612</xdr:rowOff>
    </xdr:from>
    <xdr:ext cx="405111" cy="259045"/>
    <xdr:sp macro="" textlink="">
      <xdr:nvSpPr>
        <xdr:cNvPr id="462" name="n_3aveValue【保健センター・保健所】&#10;有形固定資産減価償却率">
          <a:extLst>
            <a:ext uri="{FF2B5EF4-FFF2-40B4-BE49-F238E27FC236}">
              <a16:creationId xmlns:a16="http://schemas.microsoft.com/office/drawing/2014/main" id="{3EEF38C6-B48E-4072-BC11-DBA18D18F03B}"/>
            </a:ext>
          </a:extLst>
        </xdr:cNvPr>
        <xdr:cNvSpPr txBox="1"/>
      </xdr:nvSpPr>
      <xdr:spPr>
        <a:xfrm>
          <a:off x="13500744" y="983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82567</xdr:rowOff>
    </xdr:from>
    <xdr:ext cx="405111" cy="259045"/>
    <xdr:sp macro="" textlink="">
      <xdr:nvSpPr>
        <xdr:cNvPr id="463" name="n_4aveValue【保健センター・保健所】&#10;有形固定資産減価償却率">
          <a:extLst>
            <a:ext uri="{FF2B5EF4-FFF2-40B4-BE49-F238E27FC236}">
              <a16:creationId xmlns:a16="http://schemas.microsoft.com/office/drawing/2014/main" id="{CEAF630A-BEE4-4A73-ACE7-FD1ADECC8273}"/>
            </a:ext>
          </a:extLst>
        </xdr:cNvPr>
        <xdr:cNvSpPr txBox="1"/>
      </xdr:nvSpPr>
      <xdr:spPr>
        <a:xfrm>
          <a:off x="126117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15257</xdr:rowOff>
    </xdr:from>
    <xdr:ext cx="405111" cy="259045"/>
    <xdr:sp macro="" textlink="">
      <xdr:nvSpPr>
        <xdr:cNvPr id="464" name="n_1mainValue【保健センター・保健所】&#10;有形固定資産減価償却率">
          <a:extLst>
            <a:ext uri="{FF2B5EF4-FFF2-40B4-BE49-F238E27FC236}">
              <a16:creationId xmlns:a16="http://schemas.microsoft.com/office/drawing/2014/main" id="{2535E34D-A161-44B4-9690-8D58B4A4707B}"/>
            </a:ext>
          </a:extLst>
        </xdr:cNvPr>
        <xdr:cNvSpPr txBox="1"/>
      </xdr:nvSpPr>
      <xdr:spPr>
        <a:xfrm>
          <a:off x="15266044" y="1047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152417</xdr:rowOff>
    </xdr:from>
    <xdr:ext cx="405111" cy="259045"/>
    <xdr:sp macro="" textlink="">
      <xdr:nvSpPr>
        <xdr:cNvPr id="465" name="n_2mainValue【保健センター・保健所】&#10;有形固定資産減価償却率">
          <a:extLst>
            <a:ext uri="{FF2B5EF4-FFF2-40B4-BE49-F238E27FC236}">
              <a16:creationId xmlns:a16="http://schemas.microsoft.com/office/drawing/2014/main" id="{139F598C-F088-4A03-86BA-A759ECF9E77B}"/>
            </a:ext>
          </a:extLst>
        </xdr:cNvPr>
        <xdr:cNvSpPr txBox="1"/>
      </xdr:nvSpPr>
      <xdr:spPr>
        <a:xfrm>
          <a:off x="14389744" y="1043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108602</xdr:rowOff>
    </xdr:from>
    <xdr:ext cx="405111" cy="259045"/>
    <xdr:sp macro="" textlink="">
      <xdr:nvSpPr>
        <xdr:cNvPr id="466" name="n_3mainValue【保健センター・保健所】&#10;有形固定資産減価償却率">
          <a:extLst>
            <a:ext uri="{FF2B5EF4-FFF2-40B4-BE49-F238E27FC236}">
              <a16:creationId xmlns:a16="http://schemas.microsoft.com/office/drawing/2014/main" id="{60D64F13-CB9E-41DE-AF2B-C37A447D34B3}"/>
            </a:ext>
          </a:extLst>
        </xdr:cNvPr>
        <xdr:cNvSpPr txBox="1"/>
      </xdr:nvSpPr>
      <xdr:spPr>
        <a:xfrm>
          <a:off x="13500744" y="1039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64787</xdr:rowOff>
    </xdr:from>
    <xdr:ext cx="405111" cy="259045"/>
    <xdr:sp macro="" textlink="">
      <xdr:nvSpPr>
        <xdr:cNvPr id="467" name="n_4mainValue【保健センター・保健所】&#10;有形固定資産減価償却率">
          <a:extLst>
            <a:ext uri="{FF2B5EF4-FFF2-40B4-BE49-F238E27FC236}">
              <a16:creationId xmlns:a16="http://schemas.microsoft.com/office/drawing/2014/main" id="{D2BAC151-D291-4845-9BBE-0AF567B37321}"/>
            </a:ext>
          </a:extLst>
        </xdr:cNvPr>
        <xdr:cNvSpPr txBox="1"/>
      </xdr:nvSpPr>
      <xdr:spPr>
        <a:xfrm>
          <a:off x="12611744"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8" name="正方形/長方形 467">
          <a:extLst>
            <a:ext uri="{FF2B5EF4-FFF2-40B4-BE49-F238E27FC236}">
              <a16:creationId xmlns:a16="http://schemas.microsoft.com/office/drawing/2014/main" id="{5E704DC6-B231-4212-ADD0-7B09EE554B6F}"/>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9" name="正方形/長方形 468">
          <a:extLst>
            <a:ext uri="{FF2B5EF4-FFF2-40B4-BE49-F238E27FC236}">
              <a16:creationId xmlns:a16="http://schemas.microsoft.com/office/drawing/2014/main" id="{E019828B-C951-4570-81D9-40D2321FB00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0" name="正方形/長方形 469">
          <a:extLst>
            <a:ext uri="{FF2B5EF4-FFF2-40B4-BE49-F238E27FC236}">
              <a16:creationId xmlns:a16="http://schemas.microsoft.com/office/drawing/2014/main" id="{E2BB1DB8-9786-4379-8383-D7183DC69FBC}"/>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1" name="正方形/長方形 470">
          <a:extLst>
            <a:ext uri="{FF2B5EF4-FFF2-40B4-BE49-F238E27FC236}">
              <a16:creationId xmlns:a16="http://schemas.microsoft.com/office/drawing/2014/main" id="{85895A05-33FB-4C3E-A54B-89BC613A2E7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2" name="正方形/長方形 471">
          <a:extLst>
            <a:ext uri="{FF2B5EF4-FFF2-40B4-BE49-F238E27FC236}">
              <a16:creationId xmlns:a16="http://schemas.microsoft.com/office/drawing/2014/main" id="{64DD968B-4F7E-4D6A-9B05-0D65A66E07C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3" name="正方形/長方形 472">
          <a:extLst>
            <a:ext uri="{FF2B5EF4-FFF2-40B4-BE49-F238E27FC236}">
              <a16:creationId xmlns:a16="http://schemas.microsoft.com/office/drawing/2014/main" id="{C4654E76-B877-4881-9FED-07B6D545FA3B}"/>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4" name="正方形/長方形 473">
          <a:extLst>
            <a:ext uri="{FF2B5EF4-FFF2-40B4-BE49-F238E27FC236}">
              <a16:creationId xmlns:a16="http://schemas.microsoft.com/office/drawing/2014/main" id="{DCA60AF4-824D-4E97-BC99-794567D5D26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5" name="正方形/長方形 474">
          <a:extLst>
            <a:ext uri="{FF2B5EF4-FFF2-40B4-BE49-F238E27FC236}">
              <a16:creationId xmlns:a16="http://schemas.microsoft.com/office/drawing/2014/main" id="{884361FE-BDF5-4841-BE03-7E9543D0D525}"/>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6" name="テキスト ボックス 475">
          <a:extLst>
            <a:ext uri="{FF2B5EF4-FFF2-40B4-BE49-F238E27FC236}">
              <a16:creationId xmlns:a16="http://schemas.microsoft.com/office/drawing/2014/main" id="{59725475-7042-4044-8EFD-B8FF088CC217}"/>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7" name="直線コネクタ 476">
          <a:extLst>
            <a:ext uri="{FF2B5EF4-FFF2-40B4-BE49-F238E27FC236}">
              <a16:creationId xmlns:a16="http://schemas.microsoft.com/office/drawing/2014/main" id="{A2F54201-44DD-4F14-9D01-B955B15D0238}"/>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78" name="直線コネクタ 477">
          <a:extLst>
            <a:ext uri="{FF2B5EF4-FFF2-40B4-BE49-F238E27FC236}">
              <a16:creationId xmlns:a16="http://schemas.microsoft.com/office/drawing/2014/main" id="{1A11269C-DC14-4F82-8D1B-2025E4DE1CEB}"/>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79" name="テキスト ボックス 478">
          <a:extLst>
            <a:ext uri="{FF2B5EF4-FFF2-40B4-BE49-F238E27FC236}">
              <a16:creationId xmlns:a16="http://schemas.microsoft.com/office/drawing/2014/main" id="{E86F8B1D-0A41-41D2-81DD-D0729A86A41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0" name="直線コネクタ 479">
          <a:extLst>
            <a:ext uri="{FF2B5EF4-FFF2-40B4-BE49-F238E27FC236}">
              <a16:creationId xmlns:a16="http://schemas.microsoft.com/office/drawing/2014/main" id="{00A552EB-ECCD-405C-8D8B-9FAEFCD28F61}"/>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1" name="テキスト ボックス 480">
          <a:extLst>
            <a:ext uri="{FF2B5EF4-FFF2-40B4-BE49-F238E27FC236}">
              <a16:creationId xmlns:a16="http://schemas.microsoft.com/office/drawing/2014/main" id="{9AA88A3A-FCED-42F5-B406-B57BBBA4BABF}"/>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2" name="直線コネクタ 481">
          <a:extLst>
            <a:ext uri="{FF2B5EF4-FFF2-40B4-BE49-F238E27FC236}">
              <a16:creationId xmlns:a16="http://schemas.microsoft.com/office/drawing/2014/main" id="{CCA5ECBC-01BA-4ACE-983D-02C4DE78770A}"/>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3" name="テキスト ボックス 482">
          <a:extLst>
            <a:ext uri="{FF2B5EF4-FFF2-40B4-BE49-F238E27FC236}">
              <a16:creationId xmlns:a16="http://schemas.microsoft.com/office/drawing/2014/main" id="{14E2BFF7-397D-4716-93E1-00A8D8F2C7CB}"/>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4" name="直線コネクタ 483">
          <a:extLst>
            <a:ext uri="{FF2B5EF4-FFF2-40B4-BE49-F238E27FC236}">
              <a16:creationId xmlns:a16="http://schemas.microsoft.com/office/drawing/2014/main" id="{21634A41-9333-4CA4-A803-5811A82C5947}"/>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5" name="テキスト ボックス 484">
          <a:extLst>
            <a:ext uri="{FF2B5EF4-FFF2-40B4-BE49-F238E27FC236}">
              <a16:creationId xmlns:a16="http://schemas.microsoft.com/office/drawing/2014/main" id="{39DDD701-F566-48B1-942D-7F66E8A15B53}"/>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6" name="直線コネクタ 485">
          <a:extLst>
            <a:ext uri="{FF2B5EF4-FFF2-40B4-BE49-F238E27FC236}">
              <a16:creationId xmlns:a16="http://schemas.microsoft.com/office/drawing/2014/main" id="{595ACDFA-85C8-4801-9BFB-9FC63B734B3D}"/>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7" name="テキスト ボックス 486">
          <a:extLst>
            <a:ext uri="{FF2B5EF4-FFF2-40B4-BE49-F238E27FC236}">
              <a16:creationId xmlns:a16="http://schemas.microsoft.com/office/drawing/2014/main" id="{18AB248B-648D-4F05-AD8A-B52B275F290F}"/>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8" name="直線コネクタ 487">
          <a:extLst>
            <a:ext uri="{FF2B5EF4-FFF2-40B4-BE49-F238E27FC236}">
              <a16:creationId xmlns:a16="http://schemas.microsoft.com/office/drawing/2014/main" id="{59D0A43A-537A-4A84-8472-7F981BC6C2AF}"/>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9" name="テキスト ボックス 488">
          <a:extLst>
            <a:ext uri="{FF2B5EF4-FFF2-40B4-BE49-F238E27FC236}">
              <a16:creationId xmlns:a16="http://schemas.microsoft.com/office/drawing/2014/main" id="{F1D59820-C01A-4A2A-9359-AB2AEA7278B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0" name="【保健センター・保健所】&#10;一人当たり面積グラフ枠">
          <a:extLst>
            <a:ext uri="{FF2B5EF4-FFF2-40B4-BE49-F238E27FC236}">
              <a16:creationId xmlns:a16="http://schemas.microsoft.com/office/drawing/2014/main" id="{60C716C6-2FDB-45B1-B76F-7AFC779B90FB}"/>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3810</xdr:rowOff>
    </xdr:from>
    <xdr:to>
      <xdr:col>116</xdr:col>
      <xdr:colOff>62864</xdr:colOff>
      <xdr:row>63</xdr:row>
      <xdr:rowOff>133350</xdr:rowOff>
    </xdr:to>
    <xdr:cxnSp macro="">
      <xdr:nvCxnSpPr>
        <xdr:cNvPr id="491" name="直線コネクタ 490">
          <a:extLst>
            <a:ext uri="{FF2B5EF4-FFF2-40B4-BE49-F238E27FC236}">
              <a16:creationId xmlns:a16="http://schemas.microsoft.com/office/drawing/2014/main" id="{2637F8B0-2A1E-42BD-A78F-7E5F20EF8D35}"/>
            </a:ext>
          </a:extLst>
        </xdr:cNvPr>
        <xdr:cNvCxnSpPr/>
      </xdr:nvCxnSpPr>
      <xdr:spPr>
        <a:xfrm flipV="1">
          <a:off x="22160864" y="977646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137177</xdr:rowOff>
    </xdr:from>
    <xdr:ext cx="469744" cy="259045"/>
    <xdr:sp macro="" textlink="">
      <xdr:nvSpPr>
        <xdr:cNvPr id="492" name="【保健センター・保健所】&#10;一人当たり面積最小値テキスト">
          <a:extLst>
            <a:ext uri="{FF2B5EF4-FFF2-40B4-BE49-F238E27FC236}">
              <a16:creationId xmlns:a16="http://schemas.microsoft.com/office/drawing/2014/main" id="{52DE787B-6AEE-4F94-9A15-42D0414BC4B6}"/>
            </a:ext>
          </a:extLst>
        </xdr:cNvPr>
        <xdr:cNvSpPr txBox="1"/>
      </xdr:nvSpPr>
      <xdr:spPr>
        <a:xfrm>
          <a:off x="22199600"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133350</xdr:rowOff>
    </xdr:from>
    <xdr:to>
      <xdr:col>116</xdr:col>
      <xdr:colOff>152400</xdr:colOff>
      <xdr:row>63</xdr:row>
      <xdr:rowOff>133350</xdr:rowOff>
    </xdr:to>
    <xdr:cxnSp macro="">
      <xdr:nvCxnSpPr>
        <xdr:cNvPr id="493" name="直線コネクタ 492">
          <a:extLst>
            <a:ext uri="{FF2B5EF4-FFF2-40B4-BE49-F238E27FC236}">
              <a16:creationId xmlns:a16="http://schemas.microsoft.com/office/drawing/2014/main" id="{A92618ED-DD66-42F6-A388-67602F2CE9DA}"/>
            </a:ext>
          </a:extLst>
        </xdr:cNvPr>
        <xdr:cNvCxnSpPr/>
      </xdr:nvCxnSpPr>
      <xdr:spPr>
        <a:xfrm>
          <a:off x="22072600" y="1093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121937</xdr:rowOff>
    </xdr:from>
    <xdr:ext cx="469744" cy="259045"/>
    <xdr:sp macro="" textlink="">
      <xdr:nvSpPr>
        <xdr:cNvPr id="494" name="【保健センター・保健所】&#10;一人当たり面積最大値テキスト">
          <a:extLst>
            <a:ext uri="{FF2B5EF4-FFF2-40B4-BE49-F238E27FC236}">
              <a16:creationId xmlns:a16="http://schemas.microsoft.com/office/drawing/2014/main" id="{3A8483BB-6C1F-4880-9F21-1D4FE6826055}"/>
            </a:ext>
          </a:extLst>
        </xdr:cNvPr>
        <xdr:cNvSpPr txBox="1"/>
      </xdr:nvSpPr>
      <xdr:spPr>
        <a:xfrm>
          <a:off x="22199600" y="9551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3810</xdr:rowOff>
    </xdr:from>
    <xdr:to>
      <xdr:col>116</xdr:col>
      <xdr:colOff>152400</xdr:colOff>
      <xdr:row>57</xdr:row>
      <xdr:rowOff>3810</xdr:rowOff>
    </xdr:to>
    <xdr:cxnSp macro="">
      <xdr:nvCxnSpPr>
        <xdr:cNvPr id="495" name="直線コネクタ 494">
          <a:extLst>
            <a:ext uri="{FF2B5EF4-FFF2-40B4-BE49-F238E27FC236}">
              <a16:creationId xmlns:a16="http://schemas.microsoft.com/office/drawing/2014/main" id="{EF3897B9-5C2A-4794-8861-703F88FF1049}"/>
            </a:ext>
          </a:extLst>
        </xdr:cNvPr>
        <xdr:cNvCxnSpPr/>
      </xdr:nvCxnSpPr>
      <xdr:spPr>
        <a:xfrm>
          <a:off x="22072600" y="977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44467</xdr:rowOff>
    </xdr:from>
    <xdr:ext cx="469744" cy="259045"/>
    <xdr:sp macro="" textlink="">
      <xdr:nvSpPr>
        <xdr:cNvPr id="496" name="【保健センター・保健所】&#10;一人当たり面積平均値テキスト">
          <a:extLst>
            <a:ext uri="{FF2B5EF4-FFF2-40B4-BE49-F238E27FC236}">
              <a16:creationId xmlns:a16="http://schemas.microsoft.com/office/drawing/2014/main" id="{D64787C5-093E-4E7D-BE5D-DDA7B65D0179}"/>
            </a:ext>
          </a:extLst>
        </xdr:cNvPr>
        <xdr:cNvSpPr txBox="1"/>
      </xdr:nvSpPr>
      <xdr:spPr>
        <a:xfrm>
          <a:off x="22199600" y="105029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21590</xdr:rowOff>
    </xdr:from>
    <xdr:to>
      <xdr:col>116</xdr:col>
      <xdr:colOff>114300</xdr:colOff>
      <xdr:row>62</xdr:row>
      <xdr:rowOff>123190</xdr:rowOff>
    </xdr:to>
    <xdr:sp macro="" textlink="">
      <xdr:nvSpPr>
        <xdr:cNvPr id="497" name="フローチャート: 判断 496">
          <a:extLst>
            <a:ext uri="{FF2B5EF4-FFF2-40B4-BE49-F238E27FC236}">
              <a16:creationId xmlns:a16="http://schemas.microsoft.com/office/drawing/2014/main" id="{78E69F29-2CF9-4A6A-AE93-3781D8C2F05F}"/>
            </a:ext>
          </a:extLst>
        </xdr:cNvPr>
        <xdr:cNvSpPr/>
      </xdr:nvSpPr>
      <xdr:spPr>
        <a:xfrm>
          <a:off x="22110700" y="1065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170180</xdr:rowOff>
    </xdr:from>
    <xdr:to>
      <xdr:col>112</xdr:col>
      <xdr:colOff>38100</xdr:colOff>
      <xdr:row>62</xdr:row>
      <xdr:rowOff>100330</xdr:rowOff>
    </xdr:to>
    <xdr:sp macro="" textlink="">
      <xdr:nvSpPr>
        <xdr:cNvPr id="498" name="フローチャート: 判断 497">
          <a:extLst>
            <a:ext uri="{FF2B5EF4-FFF2-40B4-BE49-F238E27FC236}">
              <a16:creationId xmlns:a16="http://schemas.microsoft.com/office/drawing/2014/main" id="{20C03F4F-ABDB-4938-AE34-64A7761E9F27}"/>
            </a:ext>
          </a:extLst>
        </xdr:cNvPr>
        <xdr:cNvSpPr/>
      </xdr:nvSpPr>
      <xdr:spPr>
        <a:xfrm>
          <a:off x="21272500" y="1062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40640</xdr:rowOff>
    </xdr:from>
    <xdr:to>
      <xdr:col>107</xdr:col>
      <xdr:colOff>101600</xdr:colOff>
      <xdr:row>62</xdr:row>
      <xdr:rowOff>142240</xdr:rowOff>
    </xdr:to>
    <xdr:sp macro="" textlink="">
      <xdr:nvSpPr>
        <xdr:cNvPr id="499" name="フローチャート: 判断 498">
          <a:extLst>
            <a:ext uri="{FF2B5EF4-FFF2-40B4-BE49-F238E27FC236}">
              <a16:creationId xmlns:a16="http://schemas.microsoft.com/office/drawing/2014/main" id="{6B5AC858-5A09-408F-BE79-4097A467CE13}"/>
            </a:ext>
          </a:extLst>
        </xdr:cNvPr>
        <xdr:cNvSpPr/>
      </xdr:nvSpPr>
      <xdr:spPr>
        <a:xfrm>
          <a:off x="20383500" y="1067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59690</xdr:rowOff>
    </xdr:from>
    <xdr:to>
      <xdr:col>102</xdr:col>
      <xdr:colOff>165100</xdr:colOff>
      <xdr:row>62</xdr:row>
      <xdr:rowOff>161290</xdr:rowOff>
    </xdr:to>
    <xdr:sp macro="" textlink="">
      <xdr:nvSpPr>
        <xdr:cNvPr id="500" name="フローチャート: 判断 499">
          <a:extLst>
            <a:ext uri="{FF2B5EF4-FFF2-40B4-BE49-F238E27FC236}">
              <a16:creationId xmlns:a16="http://schemas.microsoft.com/office/drawing/2014/main" id="{8F17EC1E-5AEB-4A99-8C1D-3DCF3CD80764}"/>
            </a:ext>
          </a:extLst>
        </xdr:cNvPr>
        <xdr:cNvSpPr/>
      </xdr:nvSpPr>
      <xdr:spPr>
        <a:xfrm>
          <a:off x="19494500" y="1068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86360</xdr:rowOff>
    </xdr:from>
    <xdr:to>
      <xdr:col>98</xdr:col>
      <xdr:colOff>38100</xdr:colOff>
      <xdr:row>63</xdr:row>
      <xdr:rowOff>16510</xdr:rowOff>
    </xdr:to>
    <xdr:sp macro="" textlink="">
      <xdr:nvSpPr>
        <xdr:cNvPr id="501" name="フローチャート: 判断 500">
          <a:extLst>
            <a:ext uri="{FF2B5EF4-FFF2-40B4-BE49-F238E27FC236}">
              <a16:creationId xmlns:a16="http://schemas.microsoft.com/office/drawing/2014/main" id="{F132CFAB-B5E9-46B1-9A7B-1D97C5208C26}"/>
            </a:ext>
          </a:extLst>
        </xdr:cNvPr>
        <xdr:cNvSpPr/>
      </xdr:nvSpPr>
      <xdr:spPr>
        <a:xfrm>
          <a:off x="18605500" y="1071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297BD72E-584C-4151-9452-FC9D46A2F47C}"/>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DD7A2775-FEAD-40FE-8516-8370A8851DD3}"/>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FCA3A80D-13B9-4B2C-B30B-E64AA23F715E}"/>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AC04F101-34B6-4C66-B279-5F5B59C74046}"/>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325FB01D-E32C-4E34-BF5D-2CD372133542}"/>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13970</xdr:rowOff>
    </xdr:from>
    <xdr:to>
      <xdr:col>116</xdr:col>
      <xdr:colOff>114300</xdr:colOff>
      <xdr:row>63</xdr:row>
      <xdr:rowOff>115570</xdr:rowOff>
    </xdr:to>
    <xdr:sp macro="" textlink="">
      <xdr:nvSpPr>
        <xdr:cNvPr id="507" name="楕円 506">
          <a:extLst>
            <a:ext uri="{FF2B5EF4-FFF2-40B4-BE49-F238E27FC236}">
              <a16:creationId xmlns:a16="http://schemas.microsoft.com/office/drawing/2014/main" id="{7875D1C0-AA3F-4583-9D85-6ED3D39498CC}"/>
            </a:ext>
          </a:extLst>
        </xdr:cNvPr>
        <xdr:cNvSpPr/>
      </xdr:nvSpPr>
      <xdr:spPr>
        <a:xfrm>
          <a:off x="22110700" y="1081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100347</xdr:rowOff>
    </xdr:from>
    <xdr:ext cx="469744" cy="259045"/>
    <xdr:sp macro="" textlink="">
      <xdr:nvSpPr>
        <xdr:cNvPr id="508" name="【保健センター・保健所】&#10;一人当たり面積該当値テキスト">
          <a:extLst>
            <a:ext uri="{FF2B5EF4-FFF2-40B4-BE49-F238E27FC236}">
              <a16:creationId xmlns:a16="http://schemas.microsoft.com/office/drawing/2014/main" id="{AC9B860F-AAD3-4FDE-9890-154745DFF156}"/>
            </a:ext>
          </a:extLst>
        </xdr:cNvPr>
        <xdr:cNvSpPr txBox="1"/>
      </xdr:nvSpPr>
      <xdr:spPr>
        <a:xfrm>
          <a:off x="22199600" y="1073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17780</xdr:rowOff>
    </xdr:from>
    <xdr:to>
      <xdr:col>112</xdr:col>
      <xdr:colOff>38100</xdr:colOff>
      <xdr:row>63</xdr:row>
      <xdr:rowOff>119380</xdr:rowOff>
    </xdr:to>
    <xdr:sp macro="" textlink="">
      <xdr:nvSpPr>
        <xdr:cNvPr id="509" name="楕円 508">
          <a:extLst>
            <a:ext uri="{FF2B5EF4-FFF2-40B4-BE49-F238E27FC236}">
              <a16:creationId xmlns:a16="http://schemas.microsoft.com/office/drawing/2014/main" id="{CBDA29FB-8DBA-4473-B014-6BA98653144A}"/>
            </a:ext>
          </a:extLst>
        </xdr:cNvPr>
        <xdr:cNvSpPr/>
      </xdr:nvSpPr>
      <xdr:spPr>
        <a:xfrm>
          <a:off x="21272500" y="108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64770</xdr:rowOff>
    </xdr:from>
    <xdr:to>
      <xdr:col>116</xdr:col>
      <xdr:colOff>63500</xdr:colOff>
      <xdr:row>63</xdr:row>
      <xdr:rowOff>68580</xdr:rowOff>
    </xdr:to>
    <xdr:cxnSp macro="">
      <xdr:nvCxnSpPr>
        <xdr:cNvPr id="510" name="直線コネクタ 509">
          <a:extLst>
            <a:ext uri="{FF2B5EF4-FFF2-40B4-BE49-F238E27FC236}">
              <a16:creationId xmlns:a16="http://schemas.microsoft.com/office/drawing/2014/main" id="{D522AF50-0DBE-4258-9CBE-BE4944D6C0E4}"/>
            </a:ext>
          </a:extLst>
        </xdr:cNvPr>
        <xdr:cNvCxnSpPr/>
      </xdr:nvCxnSpPr>
      <xdr:spPr>
        <a:xfrm flipV="1">
          <a:off x="21323300" y="108661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21590</xdr:rowOff>
    </xdr:from>
    <xdr:to>
      <xdr:col>107</xdr:col>
      <xdr:colOff>101600</xdr:colOff>
      <xdr:row>63</xdr:row>
      <xdr:rowOff>123190</xdr:rowOff>
    </xdr:to>
    <xdr:sp macro="" textlink="">
      <xdr:nvSpPr>
        <xdr:cNvPr id="511" name="楕円 510">
          <a:extLst>
            <a:ext uri="{FF2B5EF4-FFF2-40B4-BE49-F238E27FC236}">
              <a16:creationId xmlns:a16="http://schemas.microsoft.com/office/drawing/2014/main" id="{568EFF54-341F-4F86-BEBC-862812FA1CAF}"/>
            </a:ext>
          </a:extLst>
        </xdr:cNvPr>
        <xdr:cNvSpPr/>
      </xdr:nvSpPr>
      <xdr:spPr>
        <a:xfrm>
          <a:off x="20383500" y="1082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68580</xdr:rowOff>
    </xdr:from>
    <xdr:to>
      <xdr:col>111</xdr:col>
      <xdr:colOff>177800</xdr:colOff>
      <xdr:row>63</xdr:row>
      <xdr:rowOff>72390</xdr:rowOff>
    </xdr:to>
    <xdr:cxnSp macro="">
      <xdr:nvCxnSpPr>
        <xdr:cNvPr id="512" name="直線コネクタ 511">
          <a:extLst>
            <a:ext uri="{FF2B5EF4-FFF2-40B4-BE49-F238E27FC236}">
              <a16:creationId xmlns:a16="http://schemas.microsoft.com/office/drawing/2014/main" id="{CD0B8ED7-7B71-4FDF-8B55-F745111906A6}"/>
            </a:ext>
          </a:extLst>
        </xdr:cNvPr>
        <xdr:cNvCxnSpPr/>
      </xdr:nvCxnSpPr>
      <xdr:spPr>
        <a:xfrm flipV="1">
          <a:off x="20434300" y="108699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21590</xdr:rowOff>
    </xdr:from>
    <xdr:to>
      <xdr:col>102</xdr:col>
      <xdr:colOff>165100</xdr:colOff>
      <xdr:row>63</xdr:row>
      <xdr:rowOff>123190</xdr:rowOff>
    </xdr:to>
    <xdr:sp macro="" textlink="">
      <xdr:nvSpPr>
        <xdr:cNvPr id="513" name="楕円 512">
          <a:extLst>
            <a:ext uri="{FF2B5EF4-FFF2-40B4-BE49-F238E27FC236}">
              <a16:creationId xmlns:a16="http://schemas.microsoft.com/office/drawing/2014/main" id="{D34A1A1C-E3DE-4569-87CD-8F7DECF13228}"/>
            </a:ext>
          </a:extLst>
        </xdr:cNvPr>
        <xdr:cNvSpPr/>
      </xdr:nvSpPr>
      <xdr:spPr>
        <a:xfrm>
          <a:off x="19494500" y="1082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72390</xdr:rowOff>
    </xdr:from>
    <xdr:to>
      <xdr:col>107</xdr:col>
      <xdr:colOff>50800</xdr:colOff>
      <xdr:row>63</xdr:row>
      <xdr:rowOff>72390</xdr:rowOff>
    </xdr:to>
    <xdr:cxnSp macro="">
      <xdr:nvCxnSpPr>
        <xdr:cNvPr id="514" name="直線コネクタ 513">
          <a:extLst>
            <a:ext uri="{FF2B5EF4-FFF2-40B4-BE49-F238E27FC236}">
              <a16:creationId xmlns:a16="http://schemas.microsoft.com/office/drawing/2014/main" id="{8839EA9F-8B13-4531-8D05-D20F07F78610}"/>
            </a:ext>
          </a:extLst>
        </xdr:cNvPr>
        <xdr:cNvCxnSpPr/>
      </xdr:nvCxnSpPr>
      <xdr:spPr>
        <a:xfrm>
          <a:off x="19545300" y="10873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25400</xdr:rowOff>
    </xdr:from>
    <xdr:to>
      <xdr:col>98</xdr:col>
      <xdr:colOff>38100</xdr:colOff>
      <xdr:row>63</xdr:row>
      <xdr:rowOff>127000</xdr:rowOff>
    </xdr:to>
    <xdr:sp macro="" textlink="">
      <xdr:nvSpPr>
        <xdr:cNvPr id="515" name="楕円 514">
          <a:extLst>
            <a:ext uri="{FF2B5EF4-FFF2-40B4-BE49-F238E27FC236}">
              <a16:creationId xmlns:a16="http://schemas.microsoft.com/office/drawing/2014/main" id="{3C4982E9-0537-4DCA-8BC0-A16E43974CE5}"/>
            </a:ext>
          </a:extLst>
        </xdr:cNvPr>
        <xdr:cNvSpPr/>
      </xdr:nvSpPr>
      <xdr:spPr>
        <a:xfrm>
          <a:off x="18605500" y="1082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72390</xdr:rowOff>
    </xdr:from>
    <xdr:to>
      <xdr:col>102</xdr:col>
      <xdr:colOff>114300</xdr:colOff>
      <xdr:row>63</xdr:row>
      <xdr:rowOff>76200</xdr:rowOff>
    </xdr:to>
    <xdr:cxnSp macro="">
      <xdr:nvCxnSpPr>
        <xdr:cNvPr id="516" name="直線コネクタ 515">
          <a:extLst>
            <a:ext uri="{FF2B5EF4-FFF2-40B4-BE49-F238E27FC236}">
              <a16:creationId xmlns:a16="http://schemas.microsoft.com/office/drawing/2014/main" id="{464BC4BD-B1B6-4082-A3B0-E229FE8E47E0}"/>
            </a:ext>
          </a:extLst>
        </xdr:cNvPr>
        <xdr:cNvCxnSpPr/>
      </xdr:nvCxnSpPr>
      <xdr:spPr>
        <a:xfrm flipV="1">
          <a:off x="18656300" y="108737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116857</xdr:rowOff>
    </xdr:from>
    <xdr:ext cx="469744" cy="259045"/>
    <xdr:sp macro="" textlink="">
      <xdr:nvSpPr>
        <xdr:cNvPr id="517" name="n_1aveValue【保健センター・保健所】&#10;一人当たり面積">
          <a:extLst>
            <a:ext uri="{FF2B5EF4-FFF2-40B4-BE49-F238E27FC236}">
              <a16:creationId xmlns:a16="http://schemas.microsoft.com/office/drawing/2014/main" id="{401A501B-5ED6-40D9-8480-4CC68560ECEF}"/>
            </a:ext>
          </a:extLst>
        </xdr:cNvPr>
        <xdr:cNvSpPr txBox="1"/>
      </xdr:nvSpPr>
      <xdr:spPr>
        <a:xfrm>
          <a:off x="21075727" y="1040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158767</xdr:rowOff>
    </xdr:from>
    <xdr:ext cx="469744" cy="259045"/>
    <xdr:sp macro="" textlink="">
      <xdr:nvSpPr>
        <xdr:cNvPr id="518" name="n_2aveValue【保健センター・保健所】&#10;一人当たり面積">
          <a:extLst>
            <a:ext uri="{FF2B5EF4-FFF2-40B4-BE49-F238E27FC236}">
              <a16:creationId xmlns:a16="http://schemas.microsoft.com/office/drawing/2014/main" id="{12566C7A-123C-4D2B-AAA6-9162CCF25907}"/>
            </a:ext>
          </a:extLst>
        </xdr:cNvPr>
        <xdr:cNvSpPr txBox="1"/>
      </xdr:nvSpPr>
      <xdr:spPr>
        <a:xfrm>
          <a:off x="20199427" y="1044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6367</xdr:rowOff>
    </xdr:from>
    <xdr:ext cx="469744" cy="259045"/>
    <xdr:sp macro="" textlink="">
      <xdr:nvSpPr>
        <xdr:cNvPr id="519" name="n_3aveValue【保健センター・保健所】&#10;一人当たり面積">
          <a:extLst>
            <a:ext uri="{FF2B5EF4-FFF2-40B4-BE49-F238E27FC236}">
              <a16:creationId xmlns:a16="http://schemas.microsoft.com/office/drawing/2014/main" id="{426D1ECF-12DD-46EF-AEA0-16E62DC13D19}"/>
            </a:ext>
          </a:extLst>
        </xdr:cNvPr>
        <xdr:cNvSpPr txBox="1"/>
      </xdr:nvSpPr>
      <xdr:spPr>
        <a:xfrm>
          <a:off x="19310427" y="10464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33037</xdr:rowOff>
    </xdr:from>
    <xdr:ext cx="469744" cy="259045"/>
    <xdr:sp macro="" textlink="">
      <xdr:nvSpPr>
        <xdr:cNvPr id="520" name="n_4aveValue【保健センター・保健所】&#10;一人当たり面積">
          <a:extLst>
            <a:ext uri="{FF2B5EF4-FFF2-40B4-BE49-F238E27FC236}">
              <a16:creationId xmlns:a16="http://schemas.microsoft.com/office/drawing/2014/main" id="{18275BA7-F61C-4DDA-9043-FBBBB9BEA969}"/>
            </a:ext>
          </a:extLst>
        </xdr:cNvPr>
        <xdr:cNvSpPr txBox="1"/>
      </xdr:nvSpPr>
      <xdr:spPr>
        <a:xfrm>
          <a:off x="18421427" y="1049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110507</xdr:rowOff>
    </xdr:from>
    <xdr:ext cx="469744" cy="259045"/>
    <xdr:sp macro="" textlink="">
      <xdr:nvSpPr>
        <xdr:cNvPr id="521" name="n_1mainValue【保健センター・保健所】&#10;一人当たり面積">
          <a:extLst>
            <a:ext uri="{FF2B5EF4-FFF2-40B4-BE49-F238E27FC236}">
              <a16:creationId xmlns:a16="http://schemas.microsoft.com/office/drawing/2014/main" id="{3A8C5741-8A98-4677-A2A5-9A965F6E03AA}"/>
            </a:ext>
          </a:extLst>
        </xdr:cNvPr>
        <xdr:cNvSpPr txBox="1"/>
      </xdr:nvSpPr>
      <xdr:spPr>
        <a:xfrm>
          <a:off x="21075727" y="1091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114317</xdr:rowOff>
    </xdr:from>
    <xdr:ext cx="469744" cy="259045"/>
    <xdr:sp macro="" textlink="">
      <xdr:nvSpPr>
        <xdr:cNvPr id="522" name="n_2mainValue【保健センター・保健所】&#10;一人当たり面積">
          <a:extLst>
            <a:ext uri="{FF2B5EF4-FFF2-40B4-BE49-F238E27FC236}">
              <a16:creationId xmlns:a16="http://schemas.microsoft.com/office/drawing/2014/main" id="{AD45BB98-F5E5-48BA-BFE7-4FD64D646F75}"/>
            </a:ext>
          </a:extLst>
        </xdr:cNvPr>
        <xdr:cNvSpPr txBox="1"/>
      </xdr:nvSpPr>
      <xdr:spPr>
        <a:xfrm>
          <a:off x="20199427" y="1091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114317</xdr:rowOff>
    </xdr:from>
    <xdr:ext cx="469744" cy="259045"/>
    <xdr:sp macro="" textlink="">
      <xdr:nvSpPr>
        <xdr:cNvPr id="523" name="n_3mainValue【保健センター・保健所】&#10;一人当たり面積">
          <a:extLst>
            <a:ext uri="{FF2B5EF4-FFF2-40B4-BE49-F238E27FC236}">
              <a16:creationId xmlns:a16="http://schemas.microsoft.com/office/drawing/2014/main" id="{0675F90E-2170-4271-A0FD-3CDC7E5603E3}"/>
            </a:ext>
          </a:extLst>
        </xdr:cNvPr>
        <xdr:cNvSpPr txBox="1"/>
      </xdr:nvSpPr>
      <xdr:spPr>
        <a:xfrm>
          <a:off x="19310427" y="1091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118127</xdr:rowOff>
    </xdr:from>
    <xdr:ext cx="469744" cy="259045"/>
    <xdr:sp macro="" textlink="">
      <xdr:nvSpPr>
        <xdr:cNvPr id="524" name="n_4mainValue【保健センター・保健所】&#10;一人当たり面積">
          <a:extLst>
            <a:ext uri="{FF2B5EF4-FFF2-40B4-BE49-F238E27FC236}">
              <a16:creationId xmlns:a16="http://schemas.microsoft.com/office/drawing/2014/main" id="{370511F6-228D-4007-B823-5512FE6D70AE}"/>
            </a:ext>
          </a:extLst>
        </xdr:cNvPr>
        <xdr:cNvSpPr txBox="1"/>
      </xdr:nvSpPr>
      <xdr:spPr>
        <a:xfrm>
          <a:off x="18421427" y="1091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5" name="正方形/長方形 524">
          <a:extLst>
            <a:ext uri="{FF2B5EF4-FFF2-40B4-BE49-F238E27FC236}">
              <a16:creationId xmlns:a16="http://schemas.microsoft.com/office/drawing/2014/main" id="{CFF808D7-6FA1-4947-B023-6AD285260B9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6" name="正方形/長方形 525">
          <a:extLst>
            <a:ext uri="{FF2B5EF4-FFF2-40B4-BE49-F238E27FC236}">
              <a16:creationId xmlns:a16="http://schemas.microsoft.com/office/drawing/2014/main" id="{2645083F-27F9-4804-BF99-1032452F991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7" name="正方形/長方形 526">
          <a:extLst>
            <a:ext uri="{FF2B5EF4-FFF2-40B4-BE49-F238E27FC236}">
              <a16:creationId xmlns:a16="http://schemas.microsoft.com/office/drawing/2014/main" id="{0C94C86B-FBBD-47EE-8350-59E7C5DDC662}"/>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8" name="正方形/長方形 527">
          <a:extLst>
            <a:ext uri="{FF2B5EF4-FFF2-40B4-BE49-F238E27FC236}">
              <a16:creationId xmlns:a16="http://schemas.microsoft.com/office/drawing/2014/main" id="{7540627B-75C5-4B8C-AC88-60647864A80D}"/>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9" name="正方形/長方形 528">
          <a:extLst>
            <a:ext uri="{FF2B5EF4-FFF2-40B4-BE49-F238E27FC236}">
              <a16:creationId xmlns:a16="http://schemas.microsoft.com/office/drawing/2014/main" id="{B73A31B7-9676-4639-A042-F0B1A57D30CB}"/>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0" name="正方形/長方形 529">
          <a:extLst>
            <a:ext uri="{FF2B5EF4-FFF2-40B4-BE49-F238E27FC236}">
              <a16:creationId xmlns:a16="http://schemas.microsoft.com/office/drawing/2014/main" id="{5561A203-BE16-4EFE-A893-0CEC1FA1135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1" name="正方形/長方形 530">
          <a:extLst>
            <a:ext uri="{FF2B5EF4-FFF2-40B4-BE49-F238E27FC236}">
              <a16:creationId xmlns:a16="http://schemas.microsoft.com/office/drawing/2014/main" id="{511C277F-273F-4C34-A023-6B4A80993DC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2" name="正方形/長方形 531">
          <a:extLst>
            <a:ext uri="{FF2B5EF4-FFF2-40B4-BE49-F238E27FC236}">
              <a16:creationId xmlns:a16="http://schemas.microsoft.com/office/drawing/2014/main" id="{1CC652D5-1D50-4979-B5FE-FD4BEEC47BFE}"/>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3" name="テキスト ボックス 532">
          <a:extLst>
            <a:ext uri="{FF2B5EF4-FFF2-40B4-BE49-F238E27FC236}">
              <a16:creationId xmlns:a16="http://schemas.microsoft.com/office/drawing/2014/main" id="{81CD6FD3-03FC-43CD-B581-D8BFDCEB3CF4}"/>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4" name="直線コネクタ 533">
          <a:extLst>
            <a:ext uri="{FF2B5EF4-FFF2-40B4-BE49-F238E27FC236}">
              <a16:creationId xmlns:a16="http://schemas.microsoft.com/office/drawing/2014/main" id="{8186F94E-EF0D-4E98-A12F-68306BD6CDA6}"/>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5" name="テキスト ボックス 534">
          <a:extLst>
            <a:ext uri="{FF2B5EF4-FFF2-40B4-BE49-F238E27FC236}">
              <a16:creationId xmlns:a16="http://schemas.microsoft.com/office/drawing/2014/main" id="{4A646AB5-8C9B-4820-94DF-CE8EE8FFC743}"/>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6" name="直線コネクタ 535">
          <a:extLst>
            <a:ext uri="{FF2B5EF4-FFF2-40B4-BE49-F238E27FC236}">
              <a16:creationId xmlns:a16="http://schemas.microsoft.com/office/drawing/2014/main" id="{1415D84B-740A-4AF6-A5A2-9F88933229A6}"/>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37" name="テキスト ボックス 536">
          <a:extLst>
            <a:ext uri="{FF2B5EF4-FFF2-40B4-BE49-F238E27FC236}">
              <a16:creationId xmlns:a16="http://schemas.microsoft.com/office/drawing/2014/main" id="{5F428F73-55FC-4BAD-B079-03EAB20168B5}"/>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8" name="直線コネクタ 537">
          <a:extLst>
            <a:ext uri="{FF2B5EF4-FFF2-40B4-BE49-F238E27FC236}">
              <a16:creationId xmlns:a16="http://schemas.microsoft.com/office/drawing/2014/main" id="{7F944B6D-C03F-4A06-8F1E-4571B5319239}"/>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9" name="テキスト ボックス 538">
          <a:extLst>
            <a:ext uri="{FF2B5EF4-FFF2-40B4-BE49-F238E27FC236}">
              <a16:creationId xmlns:a16="http://schemas.microsoft.com/office/drawing/2014/main" id="{BCE1878A-BCB6-428B-A25C-9E300C30F941}"/>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0" name="直線コネクタ 539">
          <a:extLst>
            <a:ext uri="{FF2B5EF4-FFF2-40B4-BE49-F238E27FC236}">
              <a16:creationId xmlns:a16="http://schemas.microsoft.com/office/drawing/2014/main" id="{37FDE27D-B2F1-456E-8629-C81FC1CAFBB3}"/>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1" name="テキスト ボックス 540">
          <a:extLst>
            <a:ext uri="{FF2B5EF4-FFF2-40B4-BE49-F238E27FC236}">
              <a16:creationId xmlns:a16="http://schemas.microsoft.com/office/drawing/2014/main" id="{F72A1E44-364A-4921-ABB0-94B021197384}"/>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2" name="直線コネクタ 541">
          <a:extLst>
            <a:ext uri="{FF2B5EF4-FFF2-40B4-BE49-F238E27FC236}">
              <a16:creationId xmlns:a16="http://schemas.microsoft.com/office/drawing/2014/main" id="{9B1DB3AB-6B6A-4F75-B660-343D0292E69C}"/>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3" name="テキスト ボックス 542">
          <a:extLst>
            <a:ext uri="{FF2B5EF4-FFF2-40B4-BE49-F238E27FC236}">
              <a16:creationId xmlns:a16="http://schemas.microsoft.com/office/drawing/2014/main" id="{E3995802-26FD-4E7B-8CCB-00D0E42CEA84}"/>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4" name="直線コネクタ 543">
          <a:extLst>
            <a:ext uri="{FF2B5EF4-FFF2-40B4-BE49-F238E27FC236}">
              <a16:creationId xmlns:a16="http://schemas.microsoft.com/office/drawing/2014/main" id="{36F9ED4E-DEAA-4886-9420-ECC8725D5A95}"/>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45" name="テキスト ボックス 544">
          <a:extLst>
            <a:ext uri="{FF2B5EF4-FFF2-40B4-BE49-F238E27FC236}">
              <a16:creationId xmlns:a16="http://schemas.microsoft.com/office/drawing/2014/main" id="{DC5B45CC-3331-489E-B64B-8A88DEFC03D8}"/>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6" name="直線コネクタ 545">
          <a:extLst>
            <a:ext uri="{FF2B5EF4-FFF2-40B4-BE49-F238E27FC236}">
              <a16:creationId xmlns:a16="http://schemas.microsoft.com/office/drawing/2014/main" id="{EF20A837-90BD-456C-B331-E5BB721D319C}"/>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47" name="テキスト ボックス 546">
          <a:extLst>
            <a:ext uri="{FF2B5EF4-FFF2-40B4-BE49-F238E27FC236}">
              <a16:creationId xmlns:a16="http://schemas.microsoft.com/office/drawing/2014/main" id="{6785FEBC-33F8-46EE-8060-A6A4C42BC615}"/>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8" name="【消防施設】&#10;有形固定資産減価償却率グラフ枠">
          <a:extLst>
            <a:ext uri="{FF2B5EF4-FFF2-40B4-BE49-F238E27FC236}">
              <a16:creationId xmlns:a16="http://schemas.microsoft.com/office/drawing/2014/main" id="{679B07D2-D399-431C-A19B-27A3D9158D8D}"/>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89536</xdr:rowOff>
    </xdr:from>
    <xdr:to>
      <xdr:col>85</xdr:col>
      <xdr:colOff>126364</xdr:colOff>
      <xdr:row>86</xdr:row>
      <xdr:rowOff>114300</xdr:rowOff>
    </xdr:to>
    <xdr:cxnSp macro="">
      <xdr:nvCxnSpPr>
        <xdr:cNvPr id="549" name="直線コネクタ 548">
          <a:extLst>
            <a:ext uri="{FF2B5EF4-FFF2-40B4-BE49-F238E27FC236}">
              <a16:creationId xmlns:a16="http://schemas.microsoft.com/office/drawing/2014/main" id="{5D9AAE3A-1670-4E5B-8FEF-6D0819F19F68}"/>
            </a:ext>
          </a:extLst>
        </xdr:cNvPr>
        <xdr:cNvCxnSpPr/>
      </xdr:nvCxnSpPr>
      <xdr:spPr>
        <a:xfrm flipV="1">
          <a:off x="16318864" y="13462636"/>
          <a:ext cx="0" cy="1396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550" name="【消防施設】&#10;有形固定資産減価償却率最小値テキスト">
          <a:extLst>
            <a:ext uri="{FF2B5EF4-FFF2-40B4-BE49-F238E27FC236}">
              <a16:creationId xmlns:a16="http://schemas.microsoft.com/office/drawing/2014/main" id="{D83A79AA-7004-49CE-A08E-61B464FED31A}"/>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551" name="直線コネクタ 550">
          <a:extLst>
            <a:ext uri="{FF2B5EF4-FFF2-40B4-BE49-F238E27FC236}">
              <a16:creationId xmlns:a16="http://schemas.microsoft.com/office/drawing/2014/main" id="{AE32F4A3-9084-4B6C-95C9-94DF3D7511BF}"/>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36213</xdr:rowOff>
    </xdr:from>
    <xdr:ext cx="405111" cy="259045"/>
    <xdr:sp macro="" textlink="">
      <xdr:nvSpPr>
        <xdr:cNvPr id="552" name="【消防施設】&#10;有形固定資産減価償却率最大値テキスト">
          <a:extLst>
            <a:ext uri="{FF2B5EF4-FFF2-40B4-BE49-F238E27FC236}">
              <a16:creationId xmlns:a16="http://schemas.microsoft.com/office/drawing/2014/main" id="{A9727F65-1C27-4BEC-9AC9-1F918320C770}"/>
            </a:ext>
          </a:extLst>
        </xdr:cNvPr>
        <xdr:cNvSpPr txBox="1"/>
      </xdr:nvSpPr>
      <xdr:spPr>
        <a:xfrm>
          <a:off x="16357600" y="13237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89536</xdr:rowOff>
    </xdr:from>
    <xdr:to>
      <xdr:col>86</xdr:col>
      <xdr:colOff>25400</xdr:colOff>
      <xdr:row>78</xdr:row>
      <xdr:rowOff>89536</xdr:rowOff>
    </xdr:to>
    <xdr:cxnSp macro="">
      <xdr:nvCxnSpPr>
        <xdr:cNvPr id="553" name="直線コネクタ 552">
          <a:extLst>
            <a:ext uri="{FF2B5EF4-FFF2-40B4-BE49-F238E27FC236}">
              <a16:creationId xmlns:a16="http://schemas.microsoft.com/office/drawing/2014/main" id="{74B8BED6-153A-4CF6-8346-0D28A0DBDE6C}"/>
            </a:ext>
          </a:extLst>
        </xdr:cNvPr>
        <xdr:cNvCxnSpPr/>
      </xdr:nvCxnSpPr>
      <xdr:spPr>
        <a:xfrm>
          <a:off x="16230600" y="134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139716</xdr:rowOff>
    </xdr:from>
    <xdr:ext cx="405111" cy="259045"/>
    <xdr:sp macro="" textlink="">
      <xdr:nvSpPr>
        <xdr:cNvPr id="554" name="【消防施設】&#10;有形固定資産減価償却率平均値テキスト">
          <a:extLst>
            <a:ext uri="{FF2B5EF4-FFF2-40B4-BE49-F238E27FC236}">
              <a16:creationId xmlns:a16="http://schemas.microsoft.com/office/drawing/2014/main" id="{F2A3506A-C7D3-4C81-A2E9-2802D739DBBC}"/>
            </a:ext>
          </a:extLst>
        </xdr:cNvPr>
        <xdr:cNvSpPr txBox="1"/>
      </xdr:nvSpPr>
      <xdr:spPr>
        <a:xfrm>
          <a:off x="16357600" y="13855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116839</xdr:rowOff>
    </xdr:from>
    <xdr:to>
      <xdr:col>85</xdr:col>
      <xdr:colOff>177800</xdr:colOff>
      <xdr:row>82</xdr:row>
      <xdr:rowOff>46989</xdr:rowOff>
    </xdr:to>
    <xdr:sp macro="" textlink="">
      <xdr:nvSpPr>
        <xdr:cNvPr id="555" name="フローチャート: 判断 554">
          <a:extLst>
            <a:ext uri="{FF2B5EF4-FFF2-40B4-BE49-F238E27FC236}">
              <a16:creationId xmlns:a16="http://schemas.microsoft.com/office/drawing/2014/main" id="{9B23CBAD-58F6-4E33-B87B-02FDDC3B9807}"/>
            </a:ext>
          </a:extLst>
        </xdr:cNvPr>
        <xdr:cNvSpPr/>
      </xdr:nvSpPr>
      <xdr:spPr>
        <a:xfrm>
          <a:off x="162687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74930</xdr:rowOff>
    </xdr:from>
    <xdr:to>
      <xdr:col>81</xdr:col>
      <xdr:colOff>101600</xdr:colOff>
      <xdr:row>82</xdr:row>
      <xdr:rowOff>5080</xdr:rowOff>
    </xdr:to>
    <xdr:sp macro="" textlink="">
      <xdr:nvSpPr>
        <xdr:cNvPr id="556" name="フローチャート: 判断 555">
          <a:extLst>
            <a:ext uri="{FF2B5EF4-FFF2-40B4-BE49-F238E27FC236}">
              <a16:creationId xmlns:a16="http://schemas.microsoft.com/office/drawing/2014/main" id="{9F9FE237-467A-4747-AF64-62F7D5D2E8A4}"/>
            </a:ext>
          </a:extLst>
        </xdr:cNvPr>
        <xdr:cNvSpPr/>
      </xdr:nvSpPr>
      <xdr:spPr>
        <a:xfrm>
          <a:off x="15430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12064</xdr:rowOff>
    </xdr:from>
    <xdr:to>
      <xdr:col>76</xdr:col>
      <xdr:colOff>165100</xdr:colOff>
      <xdr:row>81</xdr:row>
      <xdr:rowOff>113664</xdr:rowOff>
    </xdr:to>
    <xdr:sp macro="" textlink="">
      <xdr:nvSpPr>
        <xdr:cNvPr id="557" name="フローチャート: 判断 556">
          <a:extLst>
            <a:ext uri="{FF2B5EF4-FFF2-40B4-BE49-F238E27FC236}">
              <a16:creationId xmlns:a16="http://schemas.microsoft.com/office/drawing/2014/main" id="{760C8D3A-8ECF-4431-86B9-ADA6CD9B412C}"/>
            </a:ext>
          </a:extLst>
        </xdr:cNvPr>
        <xdr:cNvSpPr/>
      </xdr:nvSpPr>
      <xdr:spPr>
        <a:xfrm>
          <a:off x="14541500" y="13899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63500</xdr:rowOff>
    </xdr:from>
    <xdr:to>
      <xdr:col>72</xdr:col>
      <xdr:colOff>38100</xdr:colOff>
      <xdr:row>81</xdr:row>
      <xdr:rowOff>165100</xdr:rowOff>
    </xdr:to>
    <xdr:sp macro="" textlink="">
      <xdr:nvSpPr>
        <xdr:cNvPr id="558" name="フローチャート: 判断 557">
          <a:extLst>
            <a:ext uri="{FF2B5EF4-FFF2-40B4-BE49-F238E27FC236}">
              <a16:creationId xmlns:a16="http://schemas.microsoft.com/office/drawing/2014/main" id="{3B628E45-2212-4341-8698-EF42466A2B48}"/>
            </a:ext>
          </a:extLst>
        </xdr:cNvPr>
        <xdr:cNvSpPr/>
      </xdr:nvSpPr>
      <xdr:spPr>
        <a:xfrm>
          <a:off x="13652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52070</xdr:rowOff>
    </xdr:from>
    <xdr:to>
      <xdr:col>67</xdr:col>
      <xdr:colOff>101600</xdr:colOff>
      <xdr:row>81</xdr:row>
      <xdr:rowOff>153670</xdr:rowOff>
    </xdr:to>
    <xdr:sp macro="" textlink="">
      <xdr:nvSpPr>
        <xdr:cNvPr id="559" name="フローチャート: 判断 558">
          <a:extLst>
            <a:ext uri="{FF2B5EF4-FFF2-40B4-BE49-F238E27FC236}">
              <a16:creationId xmlns:a16="http://schemas.microsoft.com/office/drawing/2014/main" id="{C5EA2CC2-325C-49A0-BA5F-B86B9B59ADCB}"/>
            </a:ext>
          </a:extLst>
        </xdr:cNvPr>
        <xdr:cNvSpPr/>
      </xdr:nvSpPr>
      <xdr:spPr>
        <a:xfrm>
          <a:off x="12763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0" name="テキスト ボックス 559">
          <a:extLst>
            <a:ext uri="{FF2B5EF4-FFF2-40B4-BE49-F238E27FC236}">
              <a16:creationId xmlns:a16="http://schemas.microsoft.com/office/drawing/2014/main" id="{42BC4615-09E2-4226-B9B7-7AC2C6BD81D7}"/>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1" name="テキスト ボックス 560">
          <a:extLst>
            <a:ext uri="{FF2B5EF4-FFF2-40B4-BE49-F238E27FC236}">
              <a16:creationId xmlns:a16="http://schemas.microsoft.com/office/drawing/2014/main" id="{EB110F84-294E-414B-9AE4-2ABCFBF0287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400E0038-2F54-4AB2-9C66-006DFBE00DD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4CCD3E84-DD52-4960-88F0-3D09CD62073B}"/>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1991AC26-9F2B-4445-A3D7-B488D420358E}"/>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90170</xdr:rowOff>
    </xdr:from>
    <xdr:to>
      <xdr:col>85</xdr:col>
      <xdr:colOff>177800</xdr:colOff>
      <xdr:row>84</xdr:row>
      <xdr:rowOff>20320</xdr:rowOff>
    </xdr:to>
    <xdr:sp macro="" textlink="">
      <xdr:nvSpPr>
        <xdr:cNvPr id="565" name="楕円 564">
          <a:extLst>
            <a:ext uri="{FF2B5EF4-FFF2-40B4-BE49-F238E27FC236}">
              <a16:creationId xmlns:a16="http://schemas.microsoft.com/office/drawing/2014/main" id="{C9DBC627-8401-427E-B6E3-5DBBAA1CAE7F}"/>
            </a:ext>
          </a:extLst>
        </xdr:cNvPr>
        <xdr:cNvSpPr/>
      </xdr:nvSpPr>
      <xdr:spPr>
        <a:xfrm>
          <a:off x="162687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68597</xdr:rowOff>
    </xdr:from>
    <xdr:ext cx="405111" cy="259045"/>
    <xdr:sp macro="" textlink="">
      <xdr:nvSpPr>
        <xdr:cNvPr id="566" name="【消防施設】&#10;有形固定資産減価償却率該当値テキスト">
          <a:extLst>
            <a:ext uri="{FF2B5EF4-FFF2-40B4-BE49-F238E27FC236}">
              <a16:creationId xmlns:a16="http://schemas.microsoft.com/office/drawing/2014/main" id="{D395DC93-F427-4215-9789-F1DF4B581F03}"/>
            </a:ext>
          </a:extLst>
        </xdr:cNvPr>
        <xdr:cNvSpPr txBox="1"/>
      </xdr:nvSpPr>
      <xdr:spPr>
        <a:xfrm>
          <a:off x="16357600"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80645</xdr:rowOff>
    </xdr:from>
    <xdr:to>
      <xdr:col>81</xdr:col>
      <xdr:colOff>101600</xdr:colOff>
      <xdr:row>84</xdr:row>
      <xdr:rowOff>10795</xdr:rowOff>
    </xdr:to>
    <xdr:sp macro="" textlink="">
      <xdr:nvSpPr>
        <xdr:cNvPr id="567" name="楕円 566">
          <a:extLst>
            <a:ext uri="{FF2B5EF4-FFF2-40B4-BE49-F238E27FC236}">
              <a16:creationId xmlns:a16="http://schemas.microsoft.com/office/drawing/2014/main" id="{BF8D3122-4CC8-4AC0-A741-1311F747ED1D}"/>
            </a:ext>
          </a:extLst>
        </xdr:cNvPr>
        <xdr:cNvSpPr/>
      </xdr:nvSpPr>
      <xdr:spPr>
        <a:xfrm>
          <a:off x="15430500" y="1431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131445</xdr:rowOff>
    </xdr:from>
    <xdr:to>
      <xdr:col>85</xdr:col>
      <xdr:colOff>127000</xdr:colOff>
      <xdr:row>83</xdr:row>
      <xdr:rowOff>140970</xdr:rowOff>
    </xdr:to>
    <xdr:cxnSp macro="">
      <xdr:nvCxnSpPr>
        <xdr:cNvPr id="568" name="直線コネクタ 567">
          <a:extLst>
            <a:ext uri="{FF2B5EF4-FFF2-40B4-BE49-F238E27FC236}">
              <a16:creationId xmlns:a16="http://schemas.microsoft.com/office/drawing/2014/main" id="{B5F45EB4-0490-4B76-B77D-40F9ED491883}"/>
            </a:ext>
          </a:extLst>
        </xdr:cNvPr>
        <xdr:cNvCxnSpPr/>
      </xdr:nvCxnSpPr>
      <xdr:spPr>
        <a:xfrm>
          <a:off x="15481300" y="1436179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67311</xdr:rowOff>
    </xdr:from>
    <xdr:to>
      <xdr:col>76</xdr:col>
      <xdr:colOff>165100</xdr:colOff>
      <xdr:row>83</xdr:row>
      <xdr:rowOff>168911</xdr:rowOff>
    </xdr:to>
    <xdr:sp macro="" textlink="">
      <xdr:nvSpPr>
        <xdr:cNvPr id="569" name="楕円 568">
          <a:extLst>
            <a:ext uri="{FF2B5EF4-FFF2-40B4-BE49-F238E27FC236}">
              <a16:creationId xmlns:a16="http://schemas.microsoft.com/office/drawing/2014/main" id="{8F5C959B-D37B-4979-BCC2-7FA6E96B9CB7}"/>
            </a:ext>
          </a:extLst>
        </xdr:cNvPr>
        <xdr:cNvSpPr/>
      </xdr:nvSpPr>
      <xdr:spPr>
        <a:xfrm>
          <a:off x="14541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118111</xdr:rowOff>
    </xdr:from>
    <xdr:to>
      <xdr:col>81</xdr:col>
      <xdr:colOff>50800</xdr:colOff>
      <xdr:row>83</xdr:row>
      <xdr:rowOff>131445</xdr:rowOff>
    </xdr:to>
    <xdr:cxnSp macro="">
      <xdr:nvCxnSpPr>
        <xdr:cNvPr id="570" name="直線コネクタ 569">
          <a:extLst>
            <a:ext uri="{FF2B5EF4-FFF2-40B4-BE49-F238E27FC236}">
              <a16:creationId xmlns:a16="http://schemas.microsoft.com/office/drawing/2014/main" id="{AA84ECB1-638F-43E5-9FE3-5C3EEBECCD79}"/>
            </a:ext>
          </a:extLst>
        </xdr:cNvPr>
        <xdr:cNvCxnSpPr/>
      </xdr:nvCxnSpPr>
      <xdr:spPr>
        <a:xfrm>
          <a:off x="14592300" y="14348461"/>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42545</xdr:rowOff>
    </xdr:from>
    <xdr:to>
      <xdr:col>72</xdr:col>
      <xdr:colOff>38100</xdr:colOff>
      <xdr:row>83</xdr:row>
      <xdr:rowOff>144145</xdr:rowOff>
    </xdr:to>
    <xdr:sp macro="" textlink="">
      <xdr:nvSpPr>
        <xdr:cNvPr id="571" name="楕円 570">
          <a:extLst>
            <a:ext uri="{FF2B5EF4-FFF2-40B4-BE49-F238E27FC236}">
              <a16:creationId xmlns:a16="http://schemas.microsoft.com/office/drawing/2014/main" id="{F13E9AF1-D382-472A-BB8E-5D3887D4FDE9}"/>
            </a:ext>
          </a:extLst>
        </xdr:cNvPr>
        <xdr:cNvSpPr/>
      </xdr:nvSpPr>
      <xdr:spPr>
        <a:xfrm>
          <a:off x="13652500" y="1427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93345</xdr:rowOff>
    </xdr:from>
    <xdr:to>
      <xdr:col>76</xdr:col>
      <xdr:colOff>114300</xdr:colOff>
      <xdr:row>83</xdr:row>
      <xdr:rowOff>118111</xdr:rowOff>
    </xdr:to>
    <xdr:cxnSp macro="">
      <xdr:nvCxnSpPr>
        <xdr:cNvPr id="572" name="直線コネクタ 571">
          <a:extLst>
            <a:ext uri="{FF2B5EF4-FFF2-40B4-BE49-F238E27FC236}">
              <a16:creationId xmlns:a16="http://schemas.microsoft.com/office/drawing/2014/main" id="{E7EEAA5F-F077-4F95-9EFF-7651C48A9E58}"/>
            </a:ext>
          </a:extLst>
        </xdr:cNvPr>
        <xdr:cNvCxnSpPr/>
      </xdr:nvCxnSpPr>
      <xdr:spPr>
        <a:xfrm>
          <a:off x="13703300" y="14323695"/>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88264</xdr:rowOff>
    </xdr:from>
    <xdr:to>
      <xdr:col>67</xdr:col>
      <xdr:colOff>101600</xdr:colOff>
      <xdr:row>84</xdr:row>
      <xdr:rowOff>18414</xdr:rowOff>
    </xdr:to>
    <xdr:sp macro="" textlink="">
      <xdr:nvSpPr>
        <xdr:cNvPr id="573" name="楕円 572">
          <a:extLst>
            <a:ext uri="{FF2B5EF4-FFF2-40B4-BE49-F238E27FC236}">
              <a16:creationId xmlns:a16="http://schemas.microsoft.com/office/drawing/2014/main" id="{63447D31-21E9-49CE-87DA-C8E1A67FEE21}"/>
            </a:ext>
          </a:extLst>
        </xdr:cNvPr>
        <xdr:cNvSpPr/>
      </xdr:nvSpPr>
      <xdr:spPr>
        <a:xfrm>
          <a:off x="12763500" y="1431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93345</xdr:rowOff>
    </xdr:from>
    <xdr:to>
      <xdr:col>71</xdr:col>
      <xdr:colOff>177800</xdr:colOff>
      <xdr:row>83</xdr:row>
      <xdr:rowOff>139064</xdr:rowOff>
    </xdr:to>
    <xdr:cxnSp macro="">
      <xdr:nvCxnSpPr>
        <xdr:cNvPr id="574" name="直線コネクタ 573">
          <a:extLst>
            <a:ext uri="{FF2B5EF4-FFF2-40B4-BE49-F238E27FC236}">
              <a16:creationId xmlns:a16="http://schemas.microsoft.com/office/drawing/2014/main" id="{B07E4624-2909-4544-9926-3A093739823E}"/>
            </a:ext>
          </a:extLst>
        </xdr:cNvPr>
        <xdr:cNvCxnSpPr/>
      </xdr:nvCxnSpPr>
      <xdr:spPr>
        <a:xfrm flipV="1">
          <a:off x="12814300" y="1432369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21607</xdr:rowOff>
    </xdr:from>
    <xdr:ext cx="405111" cy="259045"/>
    <xdr:sp macro="" textlink="">
      <xdr:nvSpPr>
        <xdr:cNvPr id="575" name="n_1aveValue【消防施設】&#10;有形固定資産減価償却率">
          <a:extLst>
            <a:ext uri="{FF2B5EF4-FFF2-40B4-BE49-F238E27FC236}">
              <a16:creationId xmlns:a16="http://schemas.microsoft.com/office/drawing/2014/main" id="{86E88AC0-EDC9-4498-8E93-1D0C6DE77BF4}"/>
            </a:ext>
          </a:extLst>
        </xdr:cNvPr>
        <xdr:cNvSpPr txBox="1"/>
      </xdr:nvSpPr>
      <xdr:spPr>
        <a:xfrm>
          <a:off x="1526604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130191</xdr:rowOff>
    </xdr:from>
    <xdr:ext cx="405111" cy="259045"/>
    <xdr:sp macro="" textlink="">
      <xdr:nvSpPr>
        <xdr:cNvPr id="576" name="n_2aveValue【消防施設】&#10;有形固定資産減価償却率">
          <a:extLst>
            <a:ext uri="{FF2B5EF4-FFF2-40B4-BE49-F238E27FC236}">
              <a16:creationId xmlns:a16="http://schemas.microsoft.com/office/drawing/2014/main" id="{8BF56B86-D58F-4BEA-BFCB-A71EF37EAF6C}"/>
            </a:ext>
          </a:extLst>
        </xdr:cNvPr>
        <xdr:cNvSpPr txBox="1"/>
      </xdr:nvSpPr>
      <xdr:spPr>
        <a:xfrm>
          <a:off x="14389744" y="13674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10177</xdr:rowOff>
    </xdr:from>
    <xdr:ext cx="405111" cy="259045"/>
    <xdr:sp macro="" textlink="">
      <xdr:nvSpPr>
        <xdr:cNvPr id="577" name="n_3aveValue【消防施設】&#10;有形固定資産減価償却率">
          <a:extLst>
            <a:ext uri="{FF2B5EF4-FFF2-40B4-BE49-F238E27FC236}">
              <a16:creationId xmlns:a16="http://schemas.microsoft.com/office/drawing/2014/main" id="{7F4FB1E4-99FA-4A39-9C42-2564C585AEFD}"/>
            </a:ext>
          </a:extLst>
        </xdr:cNvPr>
        <xdr:cNvSpPr txBox="1"/>
      </xdr:nvSpPr>
      <xdr:spPr>
        <a:xfrm>
          <a:off x="13500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170197</xdr:rowOff>
    </xdr:from>
    <xdr:ext cx="405111" cy="259045"/>
    <xdr:sp macro="" textlink="">
      <xdr:nvSpPr>
        <xdr:cNvPr id="578" name="n_4aveValue【消防施設】&#10;有形固定資産減価償却率">
          <a:extLst>
            <a:ext uri="{FF2B5EF4-FFF2-40B4-BE49-F238E27FC236}">
              <a16:creationId xmlns:a16="http://schemas.microsoft.com/office/drawing/2014/main" id="{5C7CCADB-4432-4613-BB86-BC9DF64E10A9}"/>
            </a:ext>
          </a:extLst>
        </xdr:cNvPr>
        <xdr:cNvSpPr txBox="1"/>
      </xdr:nvSpPr>
      <xdr:spPr>
        <a:xfrm>
          <a:off x="12611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1922</xdr:rowOff>
    </xdr:from>
    <xdr:ext cx="405111" cy="259045"/>
    <xdr:sp macro="" textlink="">
      <xdr:nvSpPr>
        <xdr:cNvPr id="579" name="n_1mainValue【消防施設】&#10;有形固定資産減価償却率">
          <a:extLst>
            <a:ext uri="{FF2B5EF4-FFF2-40B4-BE49-F238E27FC236}">
              <a16:creationId xmlns:a16="http://schemas.microsoft.com/office/drawing/2014/main" id="{72277DE0-1865-4720-94A0-045AD8A2DBDA}"/>
            </a:ext>
          </a:extLst>
        </xdr:cNvPr>
        <xdr:cNvSpPr txBox="1"/>
      </xdr:nvSpPr>
      <xdr:spPr>
        <a:xfrm>
          <a:off x="15266044" y="1440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160038</xdr:rowOff>
    </xdr:from>
    <xdr:ext cx="405111" cy="259045"/>
    <xdr:sp macro="" textlink="">
      <xdr:nvSpPr>
        <xdr:cNvPr id="580" name="n_2mainValue【消防施設】&#10;有形固定資産減価償却率">
          <a:extLst>
            <a:ext uri="{FF2B5EF4-FFF2-40B4-BE49-F238E27FC236}">
              <a16:creationId xmlns:a16="http://schemas.microsoft.com/office/drawing/2014/main" id="{1983C25D-4B7B-4F3F-941D-A59720B4EA1E}"/>
            </a:ext>
          </a:extLst>
        </xdr:cNvPr>
        <xdr:cNvSpPr txBox="1"/>
      </xdr:nvSpPr>
      <xdr:spPr>
        <a:xfrm>
          <a:off x="143897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135272</xdr:rowOff>
    </xdr:from>
    <xdr:ext cx="405111" cy="259045"/>
    <xdr:sp macro="" textlink="">
      <xdr:nvSpPr>
        <xdr:cNvPr id="581" name="n_3mainValue【消防施設】&#10;有形固定資産減価償却率">
          <a:extLst>
            <a:ext uri="{FF2B5EF4-FFF2-40B4-BE49-F238E27FC236}">
              <a16:creationId xmlns:a16="http://schemas.microsoft.com/office/drawing/2014/main" id="{1A654BE4-A7D4-491A-B709-8208A8E268AD}"/>
            </a:ext>
          </a:extLst>
        </xdr:cNvPr>
        <xdr:cNvSpPr txBox="1"/>
      </xdr:nvSpPr>
      <xdr:spPr>
        <a:xfrm>
          <a:off x="13500744" y="1436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9541</xdr:rowOff>
    </xdr:from>
    <xdr:ext cx="405111" cy="259045"/>
    <xdr:sp macro="" textlink="">
      <xdr:nvSpPr>
        <xdr:cNvPr id="582" name="n_4mainValue【消防施設】&#10;有形固定資産減価償却率">
          <a:extLst>
            <a:ext uri="{FF2B5EF4-FFF2-40B4-BE49-F238E27FC236}">
              <a16:creationId xmlns:a16="http://schemas.microsoft.com/office/drawing/2014/main" id="{B7135F00-4745-4471-A60A-2A856B944953}"/>
            </a:ext>
          </a:extLst>
        </xdr:cNvPr>
        <xdr:cNvSpPr txBox="1"/>
      </xdr:nvSpPr>
      <xdr:spPr>
        <a:xfrm>
          <a:off x="12611744" y="14411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3" name="正方形/長方形 582">
          <a:extLst>
            <a:ext uri="{FF2B5EF4-FFF2-40B4-BE49-F238E27FC236}">
              <a16:creationId xmlns:a16="http://schemas.microsoft.com/office/drawing/2014/main" id="{8E437174-475B-41ED-ADDE-C4DFAACA7CE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4" name="正方形/長方形 583">
          <a:extLst>
            <a:ext uri="{FF2B5EF4-FFF2-40B4-BE49-F238E27FC236}">
              <a16:creationId xmlns:a16="http://schemas.microsoft.com/office/drawing/2014/main" id="{499476AD-4702-4425-A39B-5ECC5BB89AE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5" name="正方形/長方形 584">
          <a:extLst>
            <a:ext uri="{FF2B5EF4-FFF2-40B4-BE49-F238E27FC236}">
              <a16:creationId xmlns:a16="http://schemas.microsoft.com/office/drawing/2014/main" id="{32A6C43B-4D86-49CB-8873-B146B233BFF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6" name="正方形/長方形 585">
          <a:extLst>
            <a:ext uri="{FF2B5EF4-FFF2-40B4-BE49-F238E27FC236}">
              <a16:creationId xmlns:a16="http://schemas.microsoft.com/office/drawing/2014/main" id="{23021FA7-300D-4C43-8348-FBAFECCC9021}"/>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7" name="正方形/長方形 586">
          <a:extLst>
            <a:ext uri="{FF2B5EF4-FFF2-40B4-BE49-F238E27FC236}">
              <a16:creationId xmlns:a16="http://schemas.microsoft.com/office/drawing/2014/main" id="{EA0CF42B-7567-48FC-8802-9650AF268E5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8" name="正方形/長方形 587">
          <a:extLst>
            <a:ext uri="{FF2B5EF4-FFF2-40B4-BE49-F238E27FC236}">
              <a16:creationId xmlns:a16="http://schemas.microsoft.com/office/drawing/2014/main" id="{FFDDC72A-6BF3-4447-9DAB-3E6FC59A223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9" name="正方形/長方形 588">
          <a:extLst>
            <a:ext uri="{FF2B5EF4-FFF2-40B4-BE49-F238E27FC236}">
              <a16:creationId xmlns:a16="http://schemas.microsoft.com/office/drawing/2014/main" id="{DD1E543B-4850-480F-99CC-B3FAC1E6A242}"/>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0" name="正方形/長方形 589">
          <a:extLst>
            <a:ext uri="{FF2B5EF4-FFF2-40B4-BE49-F238E27FC236}">
              <a16:creationId xmlns:a16="http://schemas.microsoft.com/office/drawing/2014/main" id="{57B9B966-3994-478A-9604-9B5333413D8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1" name="テキスト ボックス 590">
          <a:extLst>
            <a:ext uri="{FF2B5EF4-FFF2-40B4-BE49-F238E27FC236}">
              <a16:creationId xmlns:a16="http://schemas.microsoft.com/office/drawing/2014/main" id="{EA14C544-4636-449C-92D7-F76EBDB9692A}"/>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2" name="直線コネクタ 591">
          <a:extLst>
            <a:ext uri="{FF2B5EF4-FFF2-40B4-BE49-F238E27FC236}">
              <a16:creationId xmlns:a16="http://schemas.microsoft.com/office/drawing/2014/main" id="{A7DD0655-CDB3-4158-B175-999E6C02A202}"/>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3" name="直線コネクタ 592">
          <a:extLst>
            <a:ext uri="{FF2B5EF4-FFF2-40B4-BE49-F238E27FC236}">
              <a16:creationId xmlns:a16="http://schemas.microsoft.com/office/drawing/2014/main" id="{8703298F-E654-43BF-9A17-3A3F34B9349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4" name="テキスト ボックス 593">
          <a:extLst>
            <a:ext uri="{FF2B5EF4-FFF2-40B4-BE49-F238E27FC236}">
              <a16:creationId xmlns:a16="http://schemas.microsoft.com/office/drawing/2014/main" id="{8F0DA6CC-D46C-4EBD-81A0-5532A1A6FCE5}"/>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5" name="直線コネクタ 594">
          <a:extLst>
            <a:ext uri="{FF2B5EF4-FFF2-40B4-BE49-F238E27FC236}">
              <a16:creationId xmlns:a16="http://schemas.microsoft.com/office/drawing/2014/main" id="{4935A12A-8A46-40CB-B9E1-C01F1820BD13}"/>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96" name="テキスト ボックス 595">
          <a:extLst>
            <a:ext uri="{FF2B5EF4-FFF2-40B4-BE49-F238E27FC236}">
              <a16:creationId xmlns:a16="http://schemas.microsoft.com/office/drawing/2014/main" id="{3A72D2DF-4B55-4AC4-9EB2-81718C7CBB74}"/>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97" name="直線コネクタ 596">
          <a:extLst>
            <a:ext uri="{FF2B5EF4-FFF2-40B4-BE49-F238E27FC236}">
              <a16:creationId xmlns:a16="http://schemas.microsoft.com/office/drawing/2014/main" id="{77E811A8-9C3D-4E97-8B78-15281DB3C2CC}"/>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98" name="テキスト ボックス 597">
          <a:extLst>
            <a:ext uri="{FF2B5EF4-FFF2-40B4-BE49-F238E27FC236}">
              <a16:creationId xmlns:a16="http://schemas.microsoft.com/office/drawing/2014/main" id="{45785391-99C0-4BC9-BDDE-6F0F105F1E91}"/>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99" name="直線コネクタ 598">
          <a:extLst>
            <a:ext uri="{FF2B5EF4-FFF2-40B4-BE49-F238E27FC236}">
              <a16:creationId xmlns:a16="http://schemas.microsoft.com/office/drawing/2014/main" id="{678B6C90-E4FC-4AC6-97A9-8303E3050ED3}"/>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0" name="テキスト ボックス 599">
          <a:extLst>
            <a:ext uri="{FF2B5EF4-FFF2-40B4-BE49-F238E27FC236}">
              <a16:creationId xmlns:a16="http://schemas.microsoft.com/office/drawing/2014/main" id="{EC2BB280-A833-4C55-9A15-FA2B88C21148}"/>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1" name="直線コネクタ 600">
          <a:extLst>
            <a:ext uri="{FF2B5EF4-FFF2-40B4-BE49-F238E27FC236}">
              <a16:creationId xmlns:a16="http://schemas.microsoft.com/office/drawing/2014/main" id="{34F580E6-26A2-4FA2-9E30-7D29D5E374B4}"/>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2" name="テキスト ボックス 601">
          <a:extLst>
            <a:ext uri="{FF2B5EF4-FFF2-40B4-BE49-F238E27FC236}">
              <a16:creationId xmlns:a16="http://schemas.microsoft.com/office/drawing/2014/main" id="{8205E2AA-64AF-4A10-8FC8-FC09919643C9}"/>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3" name="【消防施設】&#10;一人当たり面積グラフ枠">
          <a:extLst>
            <a:ext uri="{FF2B5EF4-FFF2-40B4-BE49-F238E27FC236}">
              <a16:creationId xmlns:a16="http://schemas.microsoft.com/office/drawing/2014/main" id="{46303BA6-3548-4B61-A9C3-0B16ADDBD2A3}"/>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99822</xdr:rowOff>
    </xdr:from>
    <xdr:to>
      <xdr:col>116</xdr:col>
      <xdr:colOff>62864</xdr:colOff>
      <xdr:row>86</xdr:row>
      <xdr:rowOff>24385</xdr:rowOff>
    </xdr:to>
    <xdr:cxnSp macro="">
      <xdr:nvCxnSpPr>
        <xdr:cNvPr id="604" name="直線コネクタ 603">
          <a:extLst>
            <a:ext uri="{FF2B5EF4-FFF2-40B4-BE49-F238E27FC236}">
              <a16:creationId xmlns:a16="http://schemas.microsoft.com/office/drawing/2014/main" id="{DD56FE47-19DF-4A0F-BB30-2969EE00F1EA}"/>
            </a:ext>
          </a:extLst>
        </xdr:cNvPr>
        <xdr:cNvCxnSpPr/>
      </xdr:nvCxnSpPr>
      <xdr:spPr>
        <a:xfrm flipV="1">
          <a:off x="22160864" y="13301472"/>
          <a:ext cx="0" cy="1467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605" name="【消防施設】&#10;一人当たり面積最小値テキスト">
          <a:extLst>
            <a:ext uri="{FF2B5EF4-FFF2-40B4-BE49-F238E27FC236}">
              <a16:creationId xmlns:a16="http://schemas.microsoft.com/office/drawing/2014/main" id="{B28E371E-5C5C-4741-8886-EA7A423925A2}"/>
            </a:ext>
          </a:extLst>
        </xdr:cNvPr>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606" name="直線コネクタ 605">
          <a:extLst>
            <a:ext uri="{FF2B5EF4-FFF2-40B4-BE49-F238E27FC236}">
              <a16:creationId xmlns:a16="http://schemas.microsoft.com/office/drawing/2014/main" id="{312DFB50-9A15-4340-A7C4-5746940D968F}"/>
            </a:ext>
          </a:extLst>
        </xdr:cNvPr>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46499</xdr:rowOff>
    </xdr:from>
    <xdr:ext cx="469744" cy="259045"/>
    <xdr:sp macro="" textlink="">
      <xdr:nvSpPr>
        <xdr:cNvPr id="607" name="【消防施設】&#10;一人当たり面積最大値テキスト">
          <a:extLst>
            <a:ext uri="{FF2B5EF4-FFF2-40B4-BE49-F238E27FC236}">
              <a16:creationId xmlns:a16="http://schemas.microsoft.com/office/drawing/2014/main" id="{F45427F6-4154-4108-BE08-A268AD13C2D8}"/>
            </a:ext>
          </a:extLst>
        </xdr:cNvPr>
        <xdr:cNvSpPr txBox="1"/>
      </xdr:nvSpPr>
      <xdr:spPr>
        <a:xfrm>
          <a:off x="22199600" y="1307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99822</xdr:rowOff>
    </xdr:from>
    <xdr:to>
      <xdr:col>116</xdr:col>
      <xdr:colOff>152400</xdr:colOff>
      <xdr:row>77</xdr:row>
      <xdr:rowOff>99822</xdr:rowOff>
    </xdr:to>
    <xdr:cxnSp macro="">
      <xdr:nvCxnSpPr>
        <xdr:cNvPr id="608" name="直線コネクタ 607">
          <a:extLst>
            <a:ext uri="{FF2B5EF4-FFF2-40B4-BE49-F238E27FC236}">
              <a16:creationId xmlns:a16="http://schemas.microsoft.com/office/drawing/2014/main" id="{8724F237-8BEE-4A9A-943F-85DDA706D809}"/>
            </a:ext>
          </a:extLst>
        </xdr:cNvPr>
        <xdr:cNvCxnSpPr/>
      </xdr:nvCxnSpPr>
      <xdr:spPr>
        <a:xfrm>
          <a:off x="22072600" y="1330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87901</xdr:rowOff>
    </xdr:from>
    <xdr:ext cx="469744" cy="259045"/>
    <xdr:sp macro="" textlink="">
      <xdr:nvSpPr>
        <xdr:cNvPr id="609" name="【消防施設】&#10;一人当たり面積平均値テキスト">
          <a:extLst>
            <a:ext uri="{FF2B5EF4-FFF2-40B4-BE49-F238E27FC236}">
              <a16:creationId xmlns:a16="http://schemas.microsoft.com/office/drawing/2014/main" id="{0F6130CE-8B39-4FA3-8351-7452EB493F63}"/>
            </a:ext>
          </a:extLst>
        </xdr:cNvPr>
        <xdr:cNvSpPr txBox="1"/>
      </xdr:nvSpPr>
      <xdr:spPr>
        <a:xfrm>
          <a:off x="22199600" y="143182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65024</xdr:rowOff>
    </xdr:from>
    <xdr:to>
      <xdr:col>116</xdr:col>
      <xdr:colOff>114300</xdr:colOff>
      <xdr:row>84</xdr:row>
      <xdr:rowOff>166624</xdr:rowOff>
    </xdr:to>
    <xdr:sp macro="" textlink="">
      <xdr:nvSpPr>
        <xdr:cNvPr id="610" name="フローチャート: 判断 609">
          <a:extLst>
            <a:ext uri="{FF2B5EF4-FFF2-40B4-BE49-F238E27FC236}">
              <a16:creationId xmlns:a16="http://schemas.microsoft.com/office/drawing/2014/main" id="{128183B5-83A6-48DE-A6EF-B68B8EC4F4B6}"/>
            </a:ext>
          </a:extLst>
        </xdr:cNvPr>
        <xdr:cNvSpPr/>
      </xdr:nvSpPr>
      <xdr:spPr>
        <a:xfrm>
          <a:off x="221107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81026</xdr:rowOff>
    </xdr:from>
    <xdr:to>
      <xdr:col>112</xdr:col>
      <xdr:colOff>38100</xdr:colOff>
      <xdr:row>85</xdr:row>
      <xdr:rowOff>11176</xdr:rowOff>
    </xdr:to>
    <xdr:sp macro="" textlink="">
      <xdr:nvSpPr>
        <xdr:cNvPr id="611" name="フローチャート: 判断 610">
          <a:extLst>
            <a:ext uri="{FF2B5EF4-FFF2-40B4-BE49-F238E27FC236}">
              <a16:creationId xmlns:a16="http://schemas.microsoft.com/office/drawing/2014/main" id="{1846174E-9EED-426D-867C-4A4762E54EA7}"/>
            </a:ext>
          </a:extLst>
        </xdr:cNvPr>
        <xdr:cNvSpPr/>
      </xdr:nvSpPr>
      <xdr:spPr>
        <a:xfrm>
          <a:off x="21272500" y="14482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5587</xdr:rowOff>
    </xdr:from>
    <xdr:to>
      <xdr:col>107</xdr:col>
      <xdr:colOff>101600</xdr:colOff>
      <xdr:row>84</xdr:row>
      <xdr:rowOff>107187</xdr:rowOff>
    </xdr:to>
    <xdr:sp macro="" textlink="">
      <xdr:nvSpPr>
        <xdr:cNvPr id="612" name="フローチャート: 判断 611">
          <a:extLst>
            <a:ext uri="{FF2B5EF4-FFF2-40B4-BE49-F238E27FC236}">
              <a16:creationId xmlns:a16="http://schemas.microsoft.com/office/drawing/2014/main" id="{DDFC7850-6DC7-47CE-A582-8A3E412AF308}"/>
            </a:ext>
          </a:extLst>
        </xdr:cNvPr>
        <xdr:cNvSpPr/>
      </xdr:nvSpPr>
      <xdr:spPr>
        <a:xfrm>
          <a:off x="203835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44450</xdr:rowOff>
    </xdr:from>
    <xdr:to>
      <xdr:col>102</xdr:col>
      <xdr:colOff>165100</xdr:colOff>
      <xdr:row>84</xdr:row>
      <xdr:rowOff>146050</xdr:rowOff>
    </xdr:to>
    <xdr:sp macro="" textlink="">
      <xdr:nvSpPr>
        <xdr:cNvPr id="613" name="フローチャート: 判断 612">
          <a:extLst>
            <a:ext uri="{FF2B5EF4-FFF2-40B4-BE49-F238E27FC236}">
              <a16:creationId xmlns:a16="http://schemas.microsoft.com/office/drawing/2014/main" id="{A4E0E7EE-1497-4485-8D3F-F5DC39CFACC1}"/>
            </a:ext>
          </a:extLst>
        </xdr:cNvPr>
        <xdr:cNvSpPr/>
      </xdr:nvSpPr>
      <xdr:spPr>
        <a:xfrm>
          <a:off x="19494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55880</xdr:rowOff>
    </xdr:from>
    <xdr:to>
      <xdr:col>98</xdr:col>
      <xdr:colOff>38100</xdr:colOff>
      <xdr:row>84</xdr:row>
      <xdr:rowOff>157480</xdr:rowOff>
    </xdr:to>
    <xdr:sp macro="" textlink="">
      <xdr:nvSpPr>
        <xdr:cNvPr id="614" name="フローチャート: 判断 613">
          <a:extLst>
            <a:ext uri="{FF2B5EF4-FFF2-40B4-BE49-F238E27FC236}">
              <a16:creationId xmlns:a16="http://schemas.microsoft.com/office/drawing/2014/main" id="{2B3FA45E-440F-4476-A14B-A9F1C9A1AE31}"/>
            </a:ext>
          </a:extLst>
        </xdr:cNvPr>
        <xdr:cNvSpPr/>
      </xdr:nvSpPr>
      <xdr:spPr>
        <a:xfrm>
          <a:off x="18605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5" name="テキスト ボックス 614">
          <a:extLst>
            <a:ext uri="{FF2B5EF4-FFF2-40B4-BE49-F238E27FC236}">
              <a16:creationId xmlns:a16="http://schemas.microsoft.com/office/drawing/2014/main" id="{3BAA4110-ADF0-4695-AF37-F75DB16B4BEE}"/>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6" name="テキスト ボックス 615">
          <a:extLst>
            <a:ext uri="{FF2B5EF4-FFF2-40B4-BE49-F238E27FC236}">
              <a16:creationId xmlns:a16="http://schemas.microsoft.com/office/drawing/2014/main" id="{F5D92363-3520-41D2-8BB0-7B202C72B421}"/>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2D0017A6-E933-4CAA-A7B3-D587B0B33C56}"/>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4E9B8C16-CD7F-42A2-8564-ABDA377D1969}"/>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5ABA0448-73D3-4338-8B1E-0ACE1B730398}"/>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106172</xdr:rowOff>
    </xdr:from>
    <xdr:to>
      <xdr:col>116</xdr:col>
      <xdr:colOff>114300</xdr:colOff>
      <xdr:row>85</xdr:row>
      <xdr:rowOff>36322</xdr:rowOff>
    </xdr:to>
    <xdr:sp macro="" textlink="">
      <xdr:nvSpPr>
        <xdr:cNvPr id="620" name="楕円 619">
          <a:extLst>
            <a:ext uri="{FF2B5EF4-FFF2-40B4-BE49-F238E27FC236}">
              <a16:creationId xmlns:a16="http://schemas.microsoft.com/office/drawing/2014/main" id="{08B47BAE-EE79-47B7-A42A-A024A1585657}"/>
            </a:ext>
          </a:extLst>
        </xdr:cNvPr>
        <xdr:cNvSpPr/>
      </xdr:nvSpPr>
      <xdr:spPr>
        <a:xfrm>
          <a:off x="22110700" y="145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84599</xdr:rowOff>
    </xdr:from>
    <xdr:ext cx="469744" cy="259045"/>
    <xdr:sp macro="" textlink="">
      <xdr:nvSpPr>
        <xdr:cNvPr id="621" name="【消防施設】&#10;一人当たり面積該当値テキスト">
          <a:extLst>
            <a:ext uri="{FF2B5EF4-FFF2-40B4-BE49-F238E27FC236}">
              <a16:creationId xmlns:a16="http://schemas.microsoft.com/office/drawing/2014/main" id="{7A8CAE6A-0A79-4CDC-9218-4AD1C699576D}"/>
            </a:ext>
          </a:extLst>
        </xdr:cNvPr>
        <xdr:cNvSpPr txBox="1"/>
      </xdr:nvSpPr>
      <xdr:spPr>
        <a:xfrm>
          <a:off x="22199600" y="1448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126746</xdr:rowOff>
    </xdr:from>
    <xdr:to>
      <xdr:col>112</xdr:col>
      <xdr:colOff>38100</xdr:colOff>
      <xdr:row>85</xdr:row>
      <xdr:rowOff>56896</xdr:rowOff>
    </xdr:to>
    <xdr:sp macro="" textlink="">
      <xdr:nvSpPr>
        <xdr:cNvPr id="622" name="楕円 621">
          <a:extLst>
            <a:ext uri="{FF2B5EF4-FFF2-40B4-BE49-F238E27FC236}">
              <a16:creationId xmlns:a16="http://schemas.microsoft.com/office/drawing/2014/main" id="{8A3472DC-C3BA-4809-ABF8-6C1541FD52AD}"/>
            </a:ext>
          </a:extLst>
        </xdr:cNvPr>
        <xdr:cNvSpPr/>
      </xdr:nvSpPr>
      <xdr:spPr>
        <a:xfrm>
          <a:off x="21272500" y="1452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156972</xdr:rowOff>
    </xdr:from>
    <xdr:to>
      <xdr:col>116</xdr:col>
      <xdr:colOff>63500</xdr:colOff>
      <xdr:row>85</xdr:row>
      <xdr:rowOff>6096</xdr:rowOff>
    </xdr:to>
    <xdr:cxnSp macro="">
      <xdr:nvCxnSpPr>
        <xdr:cNvPr id="623" name="直線コネクタ 622">
          <a:extLst>
            <a:ext uri="{FF2B5EF4-FFF2-40B4-BE49-F238E27FC236}">
              <a16:creationId xmlns:a16="http://schemas.microsoft.com/office/drawing/2014/main" id="{92249126-F7D5-492F-AF92-DBA762F59CD3}"/>
            </a:ext>
          </a:extLst>
        </xdr:cNvPr>
        <xdr:cNvCxnSpPr/>
      </xdr:nvCxnSpPr>
      <xdr:spPr>
        <a:xfrm flipV="1">
          <a:off x="21323300" y="14558772"/>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135889</xdr:rowOff>
    </xdr:from>
    <xdr:to>
      <xdr:col>107</xdr:col>
      <xdr:colOff>101600</xdr:colOff>
      <xdr:row>85</xdr:row>
      <xdr:rowOff>66039</xdr:rowOff>
    </xdr:to>
    <xdr:sp macro="" textlink="">
      <xdr:nvSpPr>
        <xdr:cNvPr id="624" name="楕円 623">
          <a:extLst>
            <a:ext uri="{FF2B5EF4-FFF2-40B4-BE49-F238E27FC236}">
              <a16:creationId xmlns:a16="http://schemas.microsoft.com/office/drawing/2014/main" id="{D84B6A1A-6A8E-418A-B6B6-5D47B7D5D551}"/>
            </a:ext>
          </a:extLst>
        </xdr:cNvPr>
        <xdr:cNvSpPr/>
      </xdr:nvSpPr>
      <xdr:spPr>
        <a:xfrm>
          <a:off x="20383500" y="1453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6096</xdr:rowOff>
    </xdr:from>
    <xdr:to>
      <xdr:col>111</xdr:col>
      <xdr:colOff>177800</xdr:colOff>
      <xdr:row>85</xdr:row>
      <xdr:rowOff>15239</xdr:rowOff>
    </xdr:to>
    <xdr:cxnSp macro="">
      <xdr:nvCxnSpPr>
        <xdr:cNvPr id="625" name="直線コネクタ 624">
          <a:extLst>
            <a:ext uri="{FF2B5EF4-FFF2-40B4-BE49-F238E27FC236}">
              <a16:creationId xmlns:a16="http://schemas.microsoft.com/office/drawing/2014/main" id="{153E3B24-01BF-45D6-BE47-F5C794521B78}"/>
            </a:ext>
          </a:extLst>
        </xdr:cNvPr>
        <xdr:cNvCxnSpPr/>
      </xdr:nvCxnSpPr>
      <xdr:spPr>
        <a:xfrm flipV="1">
          <a:off x="20434300" y="14579346"/>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138176</xdr:rowOff>
    </xdr:from>
    <xdr:to>
      <xdr:col>102</xdr:col>
      <xdr:colOff>165100</xdr:colOff>
      <xdr:row>85</xdr:row>
      <xdr:rowOff>68326</xdr:rowOff>
    </xdr:to>
    <xdr:sp macro="" textlink="">
      <xdr:nvSpPr>
        <xdr:cNvPr id="626" name="楕円 625">
          <a:extLst>
            <a:ext uri="{FF2B5EF4-FFF2-40B4-BE49-F238E27FC236}">
              <a16:creationId xmlns:a16="http://schemas.microsoft.com/office/drawing/2014/main" id="{CB2D97FD-EBED-43BA-8C25-479E259BC51B}"/>
            </a:ext>
          </a:extLst>
        </xdr:cNvPr>
        <xdr:cNvSpPr/>
      </xdr:nvSpPr>
      <xdr:spPr>
        <a:xfrm>
          <a:off x="19494500" y="1453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15239</xdr:rowOff>
    </xdr:from>
    <xdr:to>
      <xdr:col>107</xdr:col>
      <xdr:colOff>50800</xdr:colOff>
      <xdr:row>85</xdr:row>
      <xdr:rowOff>17526</xdr:rowOff>
    </xdr:to>
    <xdr:cxnSp macro="">
      <xdr:nvCxnSpPr>
        <xdr:cNvPr id="627" name="直線コネクタ 626">
          <a:extLst>
            <a:ext uri="{FF2B5EF4-FFF2-40B4-BE49-F238E27FC236}">
              <a16:creationId xmlns:a16="http://schemas.microsoft.com/office/drawing/2014/main" id="{475B88DD-BFA3-484D-A628-66749B3D6D15}"/>
            </a:ext>
          </a:extLst>
        </xdr:cNvPr>
        <xdr:cNvCxnSpPr/>
      </xdr:nvCxnSpPr>
      <xdr:spPr>
        <a:xfrm flipV="1">
          <a:off x="19545300" y="14588489"/>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131318</xdr:rowOff>
    </xdr:from>
    <xdr:to>
      <xdr:col>98</xdr:col>
      <xdr:colOff>38100</xdr:colOff>
      <xdr:row>85</xdr:row>
      <xdr:rowOff>61468</xdr:rowOff>
    </xdr:to>
    <xdr:sp macro="" textlink="">
      <xdr:nvSpPr>
        <xdr:cNvPr id="628" name="楕円 627">
          <a:extLst>
            <a:ext uri="{FF2B5EF4-FFF2-40B4-BE49-F238E27FC236}">
              <a16:creationId xmlns:a16="http://schemas.microsoft.com/office/drawing/2014/main" id="{4040330F-B0D6-4450-B7BE-6D01FB2275C5}"/>
            </a:ext>
          </a:extLst>
        </xdr:cNvPr>
        <xdr:cNvSpPr/>
      </xdr:nvSpPr>
      <xdr:spPr>
        <a:xfrm>
          <a:off x="18605500" y="1453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10668</xdr:rowOff>
    </xdr:from>
    <xdr:to>
      <xdr:col>102</xdr:col>
      <xdr:colOff>114300</xdr:colOff>
      <xdr:row>85</xdr:row>
      <xdr:rowOff>17526</xdr:rowOff>
    </xdr:to>
    <xdr:cxnSp macro="">
      <xdr:nvCxnSpPr>
        <xdr:cNvPr id="629" name="直線コネクタ 628">
          <a:extLst>
            <a:ext uri="{FF2B5EF4-FFF2-40B4-BE49-F238E27FC236}">
              <a16:creationId xmlns:a16="http://schemas.microsoft.com/office/drawing/2014/main" id="{55F8D31A-9EC3-4517-990C-6ABA9FF6D63D}"/>
            </a:ext>
          </a:extLst>
        </xdr:cNvPr>
        <xdr:cNvCxnSpPr/>
      </xdr:nvCxnSpPr>
      <xdr:spPr>
        <a:xfrm>
          <a:off x="18656300" y="1458391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27703</xdr:rowOff>
    </xdr:from>
    <xdr:ext cx="469744" cy="259045"/>
    <xdr:sp macro="" textlink="">
      <xdr:nvSpPr>
        <xdr:cNvPr id="630" name="n_1aveValue【消防施設】&#10;一人当たり面積">
          <a:extLst>
            <a:ext uri="{FF2B5EF4-FFF2-40B4-BE49-F238E27FC236}">
              <a16:creationId xmlns:a16="http://schemas.microsoft.com/office/drawing/2014/main" id="{9B86DF71-E69C-4807-BE2A-84971B7DECF8}"/>
            </a:ext>
          </a:extLst>
        </xdr:cNvPr>
        <xdr:cNvSpPr txBox="1"/>
      </xdr:nvSpPr>
      <xdr:spPr>
        <a:xfrm>
          <a:off x="21075727" y="14258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123714</xdr:rowOff>
    </xdr:from>
    <xdr:ext cx="469744" cy="259045"/>
    <xdr:sp macro="" textlink="">
      <xdr:nvSpPr>
        <xdr:cNvPr id="631" name="n_2aveValue【消防施設】&#10;一人当たり面積">
          <a:extLst>
            <a:ext uri="{FF2B5EF4-FFF2-40B4-BE49-F238E27FC236}">
              <a16:creationId xmlns:a16="http://schemas.microsoft.com/office/drawing/2014/main" id="{BF372D72-4D71-4DBA-9BC0-507306EBE29E}"/>
            </a:ext>
          </a:extLst>
        </xdr:cNvPr>
        <xdr:cNvSpPr txBox="1"/>
      </xdr:nvSpPr>
      <xdr:spPr>
        <a:xfrm>
          <a:off x="20199427" y="1418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162577</xdr:rowOff>
    </xdr:from>
    <xdr:ext cx="469744" cy="259045"/>
    <xdr:sp macro="" textlink="">
      <xdr:nvSpPr>
        <xdr:cNvPr id="632" name="n_3aveValue【消防施設】&#10;一人当たり面積">
          <a:extLst>
            <a:ext uri="{FF2B5EF4-FFF2-40B4-BE49-F238E27FC236}">
              <a16:creationId xmlns:a16="http://schemas.microsoft.com/office/drawing/2014/main" id="{6353C137-C678-46AB-8026-ED3314731515}"/>
            </a:ext>
          </a:extLst>
        </xdr:cNvPr>
        <xdr:cNvSpPr txBox="1"/>
      </xdr:nvSpPr>
      <xdr:spPr>
        <a:xfrm>
          <a:off x="19310427" y="1422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2557</xdr:rowOff>
    </xdr:from>
    <xdr:ext cx="469744" cy="259045"/>
    <xdr:sp macro="" textlink="">
      <xdr:nvSpPr>
        <xdr:cNvPr id="633" name="n_4aveValue【消防施設】&#10;一人当たり面積">
          <a:extLst>
            <a:ext uri="{FF2B5EF4-FFF2-40B4-BE49-F238E27FC236}">
              <a16:creationId xmlns:a16="http://schemas.microsoft.com/office/drawing/2014/main" id="{76FBFAB5-046B-47BA-8431-B4543FE99C24}"/>
            </a:ext>
          </a:extLst>
        </xdr:cNvPr>
        <xdr:cNvSpPr txBox="1"/>
      </xdr:nvSpPr>
      <xdr:spPr>
        <a:xfrm>
          <a:off x="184214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48023</xdr:rowOff>
    </xdr:from>
    <xdr:ext cx="469744" cy="259045"/>
    <xdr:sp macro="" textlink="">
      <xdr:nvSpPr>
        <xdr:cNvPr id="634" name="n_1mainValue【消防施設】&#10;一人当たり面積">
          <a:extLst>
            <a:ext uri="{FF2B5EF4-FFF2-40B4-BE49-F238E27FC236}">
              <a16:creationId xmlns:a16="http://schemas.microsoft.com/office/drawing/2014/main" id="{0FF6EA4E-DB58-4466-9871-4D5FAA409BDF}"/>
            </a:ext>
          </a:extLst>
        </xdr:cNvPr>
        <xdr:cNvSpPr txBox="1"/>
      </xdr:nvSpPr>
      <xdr:spPr>
        <a:xfrm>
          <a:off x="21075727" y="1462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57166</xdr:rowOff>
    </xdr:from>
    <xdr:ext cx="469744" cy="259045"/>
    <xdr:sp macro="" textlink="">
      <xdr:nvSpPr>
        <xdr:cNvPr id="635" name="n_2mainValue【消防施設】&#10;一人当たり面積">
          <a:extLst>
            <a:ext uri="{FF2B5EF4-FFF2-40B4-BE49-F238E27FC236}">
              <a16:creationId xmlns:a16="http://schemas.microsoft.com/office/drawing/2014/main" id="{016DBAE7-6C33-466E-8CB3-56164C64D161}"/>
            </a:ext>
          </a:extLst>
        </xdr:cNvPr>
        <xdr:cNvSpPr txBox="1"/>
      </xdr:nvSpPr>
      <xdr:spPr>
        <a:xfrm>
          <a:off x="20199427" y="1463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59453</xdr:rowOff>
    </xdr:from>
    <xdr:ext cx="469744" cy="259045"/>
    <xdr:sp macro="" textlink="">
      <xdr:nvSpPr>
        <xdr:cNvPr id="636" name="n_3mainValue【消防施設】&#10;一人当たり面積">
          <a:extLst>
            <a:ext uri="{FF2B5EF4-FFF2-40B4-BE49-F238E27FC236}">
              <a16:creationId xmlns:a16="http://schemas.microsoft.com/office/drawing/2014/main" id="{8F610145-F6C3-405B-9937-062120644CF9}"/>
            </a:ext>
          </a:extLst>
        </xdr:cNvPr>
        <xdr:cNvSpPr txBox="1"/>
      </xdr:nvSpPr>
      <xdr:spPr>
        <a:xfrm>
          <a:off x="19310427" y="1463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52595</xdr:rowOff>
    </xdr:from>
    <xdr:ext cx="469744" cy="259045"/>
    <xdr:sp macro="" textlink="">
      <xdr:nvSpPr>
        <xdr:cNvPr id="637" name="n_4mainValue【消防施設】&#10;一人当たり面積">
          <a:extLst>
            <a:ext uri="{FF2B5EF4-FFF2-40B4-BE49-F238E27FC236}">
              <a16:creationId xmlns:a16="http://schemas.microsoft.com/office/drawing/2014/main" id="{4212BDF4-797E-49DE-8100-3F5D619F5C72}"/>
            </a:ext>
          </a:extLst>
        </xdr:cNvPr>
        <xdr:cNvSpPr txBox="1"/>
      </xdr:nvSpPr>
      <xdr:spPr>
        <a:xfrm>
          <a:off x="18421427" y="14625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8" name="正方形/長方形 637">
          <a:extLst>
            <a:ext uri="{FF2B5EF4-FFF2-40B4-BE49-F238E27FC236}">
              <a16:creationId xmlns:a16="http://schemas.microsoft.com/office/drawing/2014/main" id="{E3D9F106-2C93-4823-8012-6FB82DAE961A}"/>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9" name="正方形/長方形 638">
          <a:extLst>
            <a:ext uri="{FF2B5EF4-FFF2-40B4-BE49-F238E27FC236}">
              <a16:creationId xmlns:a16="http://schemas.microsoft.com/office/drawing/2014/main" id="{7E9762C5-A78E-4BE0-B37D-6E72283FC505}"/>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0" name="正方形/長方形 639">
          <a:extLst>
            <a:ext uri="{FF2B5EF4-FFF2-40B4-BE49-F238E27FC236}">
              <a16:creationId xmlns:a16="http://schemas.microsoft.com/office/drawing/2014/main" id="{1FF8F290-0A7B-46FA-95FD-BCCA7C683F1E}"/>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1" name="正方形/長方形 640">
          <a:extLst>
            <a:ext uri="{FF2B5EF4-FFF2-40B4-BE49-F238E27FC236}">
              <a16:creationId xmlns:a16="http://schemas.microsoft.com/office/drawing/2014/main" id="{12ABF560-742F-437B-A02E-2B3AFC44E44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2" name="正方形/長方形 641">
          <a:extLst>
            <a:ext uri="{FF2B5EF4-FFF2-40B4-BE49-F238E27FC236}">
              <a16:creationId xmlns:a16="http://schemas.microsoft.com/office/drawing/2014/main" id="{10F0A53D-33B8-4CBC-B6AE-E32D16D863E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3" name="正方形/長方形 642">
          <a:extLst>
            <a:ext uri="{FF2B5EF4-FFF2-40B4-BE49-F238E27FC236}">
              <a16:creationId xmlns:a16="http://schemas.microsoft.com/office/drawing/2014/main" id="{18D8D9DB-625D-4031-A563-7973847B774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4" name="正方形/長方形 643">
          <a:extLst>
            <a:ext uri="{FF2B5EF4-FFF2-40B4-BE49-F238E27FC236}">
              <a16:creationId xmlns:a16="http://schemas.microsoft.com/office/drawing/2014/main" id="{778C28FF-DFA3-4645-A0BC-5B5B901E4B4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5" name="正方形/長方形 644">
          <a:extLst>
            <a:ext uri="{FF2B5EF4-FFF2-40B4-BE49-F238E27FC236}">
              <a16:creationId xmlns:a16="http://schemas.microsoft.com/office/drawing/2014/main" id="{23BF30D1-2C47-4EA9-B1A2-AFF5AFC80C0F}"/>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6" name="テキスト ボックス 645">
          <a:extLst>
            <a:ext uri="{FF2B5EF4-FFF2-40B4-BE49-F238E27FC236}">
              <a16:creationId xmlns:a16="http://schemas.microsoft.com/office/drawing/2014/main" id="{FA8267E9-5A81-4141-9C52-BC502E338D4E}"/>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7" name="直線コネクタ 646">
          <a:extLst>
            <a:ext uri="{FF2B5EF4-FFF2-40B4-BE49-F238E27FC236}">
              <a16:creationId xmlns:a16="http://schemas.microsoft.com/office/drawing/2014/main" id="{E1F7E7AD-711C-4686-9BE0-FADBF4814B2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8" name="テキスト ボックス 647">
          <a:extLst>
            <a:ext uri="{FF2B5EF4-FFF2-40B4-BE49-F238E27FC236}">
              <a16:creationId xmlns:a16="http://schemas.microsoft.com/office/drawing/2014/main" id="{A17A9253-3009-4638-92F2-DA2473F47E1A}"/>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9" name="直線コネクタ 648">
          <a:extLst>
            <a:ext uri="{FF2B5EF4-FFF2-40B4-BE49-F238E27FC236}">
              <a16:creationId xmlns:a16="http://schemas.microsoft.com/office/drawing/2014/main" id="{BD72E578-1BEC-4EAA-9DAB-9E74D40D0B59}"/>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0" name="テキスト ボックス 649">
          <a:extLst>
            <a:ext uri="{FF2B5EF4-FFF2-40B4-BE49-F238E27FC236}">
              <a16:creationId xmlns:a16="http://schemas.microsoft.com/office/drawing/2014/main" id="{6FEDDF36-9215-492F-8940-398957042EFA}"/>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1" name="直線コネクタ 650">
          <a:extLst>
            <a:ext uri="{FF2B5EF4-FFF2-40B4-BE49-F238E27FC236}">
              <a16:creationId xmlns:a16="http://schemas.microsoft.com/office/drawing/2014/main" id="{5855E231-3A96-4D9A-BCD6-6088C9534E7D}"/>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2" name="テキスト ボックス 651">
          <a:extLst>
            <a:ext uri="{FF2B5EF4-FFF2-40B4-BE49-F238E27FC236}">
              <a16:creationId xmlns:a16="http://schemas.microsoft.com/office/drawing/2014/main" id="{7A21287B-5330-452B-BB12-9644CF4FD077}"/>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3" name="直線コネクタ 652">
          <a:extLst>
            <a:ext uri="{FF2B5EF4-FFF2-40B4-BE49-F238E27FC236}">
              <a16:creationId xmlns:a16="http://schemas.microsoft.com/office/drawing/2014/main" id="{133E738D-B7F6-4E03-802A-DC1876C2791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4" name="テキスト ボックス 653">
          <a:extLst>
            <a:ext uri="{FF2B5EF4-FFF2-40B4-BE49-F238E27FC236}">
              <a16:creationId xmlns:a16="http://schemas.microsoft.com/office/drawing/2014/main" id="{13214390-AFB8-468C-A3F9-18BD44CF2EBE}"/>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5" name="直線コネクタ 654">
          <a:extLst>
            <a:ext uri="{FF2B5EF4-FFF2-40B4-BE49-F238E27FC236}">
              <a16:creationId xmlns:a16="http://schemas.microsoft.com/office/drawing/2014/main" id="{561ED42E-09F9-4A43-AE99-CAE9B2641DE3}"/>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6" name="テキスト ボックス 655">
          <a:extLst>
            <a:ext uri="{FF2B5EF4-FFF2-40B4-BE49-F238E27FC236}">
              <a16:creationId xmlns:a16="http://schemas.microsoft.com/office/drawing/2014/main" id="{B39A597B-95AB-4D48-AE22-8AB7FF55404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7" name="直線コネクタ 656">
          <a:extLst>
            <a:ext uri="{FF2B5EF4-FFF2-40B4-BE49-F238E27FC236}">
              <a16:creationId xmlns:a16="http://schemas.microsoft.com/office/drawing/2014/main" id="{F1322E5F-F168-499F-8BF8-5C69E0FC3694}"/>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8" name="テキスト ボックス 657">
          <a:extLst>
            <a:ext uri="{FF2B5EF4-FFF2-40B4-BE49-F238E27FC236}">
              <a16:creationId xmlns:a16="http://schemas.microsoft.com/office/drawing/2014/main" id="{7D181E88-5CAF-44F1-AD30-163C980C957F}"/>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9" name="直線コネクタ 658">
          <a:extLst>
            <a:ext uri="{FF2B5EF4-FFF2-40B4-BE49-F238E27FC236}">
              <a16:creationId xmlns:a16="http://schemas.microsoft.com/office/drawing/2014/main" id="{84C05898-DB34-4281-ACA2-B3E63D16696B}"/>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0" name="テキスト ボックス 659">
          <a:extLst>
            <a:ext uri="{FF2B5EF4-FFF2-40B4-BE49-F238E27FC236}">
              <a16:creationId xmlns:a16="http://schemas.microsoft.com/office/drawing/2014/main" id="{DCBF0AE9-E6CE-401C-BFBE-A9A3B836597E}"/>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1" name="直線コネクタ 660">
          <a:extLst>
            <a:ext uri="{FF2B5EF4-FFF2-40B4-BE49-F238E27FC236}">
              <a16:creationId xmlns:a16="http://schemas.microsoft.com/office/drawing/2014/main" id="{65912018-E977-469B-8781-B7C4D2BC784F}"/>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2" name="【庁舎】&#10;有形固定資産減価償却率グラフ枠">
          <a:extLst>
            <a:ext uri="{FF2B5EF4-FFF2-40B4-BE49-F238E27FC236}">
              <a16:creationId xmlns:a16="http://schemas.microsoft.com/office/drawing/2014/main" id="{C0CCE3B9-5B44-4A3A-8261-4136AC2EF8D8}"/>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4355</xdr:rowOff>
    </xdr:to>
    <xdr:cxnSp macro="">
      <xdr:nvCxnSpPr>
        <xdr:cNvPr id="663" name="直線コネクタ 662">
          <a:extLst>
            <a:ext uri="{FF2B5EF4-FFF2-40B4-BE49-F238E27FC236}">
              <a16:creationId xmlns:a16="http://schemas.microsoft.com/office/drawing/2014/main" id="{B88DB85B-3786-4E0C-A3C3-8B23D6D84A62}"/>
            </a:ext>
          </a:extLst>
        </xdr:cNvPr>
        <xdr:cNvCxnSpPr/>
      </xdr:nvCxnSpPr>
      <xdr:spPr>
        <a:xfrm flipV="1">
          <a:off x="16318864" y="17090571"/>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8182</xdr:rowOff>
    </xdr:from>
    <xdr:ext cx="405111" cy="259045"/>
    <xdr:sp macro="" textlink="">
      <xdr:nvSpPr>
        <xdr:cNvPr id="664" name="【庁舎】&#10;有形固定資産減価償却率最小値テキスト">
          <a:extLst>
            <a:ext uri="{FF2B5EF4-FFF2-40B4-BE49-F238E27FC236}">
              <a16:creationId xmlns:a16="http://schemas.microsoft.com/office/drawing/2014/main" id="{3DFA3D22-0A58-4473-B13D-D0D04AC6470E}"/>
            </a:ext>
          </a:extLst>
        </xdr:cNvPr>
        <xdr:cNvSpPr txBox="1"/>
      </xdr:nvSpPr>
      <xdr:spPr>
        <a:xfrm>
          <a:off x="16357600" y="18696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4355</xdr:rowOff>
    </xdr:from>
    <xdr:to>
      <xdr:col>86</xdr:col>
      <xdr:colOff>25400</xdr:colOff>
      <xdr:row>109</xdr:row>
      <xdr:rowOff>4355</xdr:rowOff>
    </xdr:to>
    <xdr:cxnSp macro="">
      <xdr:nvCxnSpPr>
        <xdr:cNvPr id="665" name="直線コネクタ 664">
          <a:extLst>
            <a:ext uri="{FF2B5EF4-FFF2-40B4-BE49-F238E27FC236}">
              <a16:creationId xmlns:a16="http://schemas.microsoft.com/office/drawing/2014/main" id="{2B268088-B16F-45A4-BC04-04FF45B3426D}"/>
            </a:ext>
          </a:extLst>
        </xdr:cNvPr>
        <xdr:cNvCxnSpPr/>
      </xdr:nvCxnSpPr>
      <xdr:spPr>
        <a:xfrm>
          <a:off x="16230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666" name="【庁舎】&#10;有形固定資産減価償却率最大値テキスト">
          <a:extLst>
            <a:ext uri="{FF2B5EF4-FFF2-40B4-BE49-F238E27FC236}">
              <a16:creationId xmlns:a16="http://schemas.microsoft.com/office/drawing/2014/main" id="{167018D7-B03F-42F9-B2D1-F26AE184B8E5}"/>
            </a:ext>
          </a:extLst>
        </xdr:cNvPr>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67" name="直線コネクタ 666">
          <a:extLst>
            <a:ext uri="{FF2B5EF4-FFF2-40B4-BE49-F238E27FC236}">
              <a16:creationId xmlns:a16="http://schemas.microsoft.com/office/drawing/2014/main" id="{8D264FA9-3E54-4587-B1B7-058ECA2C2E5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27050</xdr:rowOff>
    </xdr:from>
    <xdr:ext cx="405111" cy="259045"/>
    <xdr:sp macro="" textlink="">
      <xdr:nvSpPr>
        <xdr:cNvPr id="668" name="【庁舎】&#10;有形固定資産減価償却率平均値テキスト">
          <a:extLst>
            <a:ext uri="{FF2B5EF4-FFF2-40B4-BE49-F238E27FC236}">
              <a16:creationId xmlns:a16="http://schemas.microsoft.com/office/drawing/2014/main" id="{1B503E93-1848-4905-B6B4-6150AD9DD670}"/>
            </a:ext>
          </a:extLst>
        </xdr:cNvPr>
        <xdr:cNvSpPr txBox="1"/>
      </xdr:nvSpPr>
      <xdr:spPr>
        <a:xfrm>
          <a:off x="16357600" y="176864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4173</xdr:rowOff>
    </xdr:from>
    <xdr:to>
      <xdr:col>85</xdr:col>
      <xdr:colOff>177800</xdr:colOff>
      <xdr:row>104</xdr:row>
      <xdr:rowOff>105773</xdr:rowOff>
    </xdr:to>
    <xdr:sp macro="" textlink="">
      <xdr:nvSpPr>
        <xdr:cNvPr id="669" name="フローチャート: 判断 668">
          <a:extLst>
            <a:ext uri="{FF2B5EF4-FFF2-40B4-BE49-F238E27FC236}">
              <a16:creationId xmlns:a16="http://schemas.microsoft.com/office/drawing/2014/main" id="{CB04E7F0-110E-4CAE-ABFF-47006FF2BD4A}"/>
            </a:ext>
          </a:extLst>
        </xdr:cNvPr>
        <xdr:cNvSpPr/>
      </xdr:nvSpPr>
      <xdr:spPr>
        <a:xfrm>
          <a:off x="16268700" y="1783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670" name="フローチャート: 判断 669">
          <a:extLst>
            <a:ext uri="{FF2B5EF4-FFF2-40B4-BE49-F238E27FC236}">
              <a16:creationId xmlns:a16="http://schemas.microsoft.com/office/drawing/2014/main" id="{28E50B5B-3B54-41AD-94A1-C778ADC5678F}"/>
            </a:ext>
          </a:extLst>
        </xdr:cNvPr>
        <xdr:cNvSpPr/>
      </xdr:nvSpPr>
      <xdr:spPr>
        <a:xfrm>
          <a:off x="15430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162561</xdr:rowOff>
    </xdr:from>
    <xdr:to>
      <xdr:col>76</xdr:col>
      <xdr:colOff>165100</xdr:colOff>
      <xdr:row>105</xdr:row>
      <xdr:rowOff>92711</xdr:rowOff>
    </xdr:to>
    <xdr:sp macro="" textlink="">
      <xdr:nvSpPr>
        <xdr:cNvPr id="671" name="フローチャート: 判断 670">
          <a:extLst>
            <a:ext uri="{FF2B5EF4-FFF2-40B4-BE49-F238E27FC236}">
              <a16:creationId xmlns:a16="http://schemas.microsoft.com/office/drawing/2014/main" id="{69552ECF-CB59-4558-988F-6D71A1190EE7}"/>
            </a:ext>
          </a:extLst>
        </xdr:cNvPr>
        <xdr:cNvSpPr/>
      </xdr:nvSpPr>
      <xdr:spPr>
        <a:xfrm>
          <a:off x="14541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27032</xdr:rowOff>
    </xdr:from>
    <xdr:to>
      <xdr:col>72</xdr:col>
      <xdr:colOff>38100</xdr:colOff>
      <xdr:row>105</xdr:row>
      <xdr:rowOff>128632</xdr:rowOff>
    </xdr:to>
    <xdr:sp macro="" textlink="">
      <xdr:nvSpPr>
        <xdr:cNvPr id="672" name="フローチャート: 判断 671">
          <a:extLst>
            <a:ext uri="{FF2B5EF4-FFF2-40B4-BE49-F238E27FC236}">
              <a16:creationId xmlns:a16="http://schemas.microsoft.com/office/drawing/2014/main" id="{7E96CFAD-9348-4F21-B3C4-AA7199AE3E3D}"/>
            </a:ext>
          </a:extLst>
        </xdr:cNvPr>
        <xdr:cNvSpPr/>
      </xdr:nvSpPr>
      <xdr:spPr>
        <a:xfrm>
          <a:off x="13652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25400</xdr:rowOff>
    </xdr:from>
    <xdr:to>
      <xdr:col>67</xdr:col>
      <xdr:colOff>101600</xdr:colOff>
      <xdr:row>105</xdr:row>
      <xdr:rowOff>127000</xdr:rowOff>
    </xdr:to>
    <xdr:sp macro="" textlink="">
      <xdr:nvSpPr>
        <xdr:cNvPr id="673" name="フローチャート: 判断 672">
          <a:extLst>
            <a:ext uri="{FF2B5EF4-FFF2-40B4-BE49-F238E27FC236}">
              <a16:creationId xmlns:a16="http://schemas.microsoft.com/office/drawing/2014/main" id="{9B4B45A8-A15A-41F9-ADCF-EC2FAD12CF3D}"/>
            </a:ext>
          </a:extLst>
        </xdr:cNvPr>
        <xdr:cNvSpPr/>
      </xdr:nvSpPr>
      <xdr:spPr>
        <a:xfrm>
          <a:off x="12763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7AA4F2F0-558A-4172-A6D5-FF5B79227CA4}"/>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892BF9F1-3236-4C2B-9E6F-CCD2BF21806D}"/>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EC6FD31E-4EDB-4F36-A773-414D4AB96D7D}"/>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62F27ECE-99DF-4C7E-8C88-F89452B5BCDA}"/>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661CD2B7-1D97-4948-8F3D-0286F351D1C5}"/>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77651</xdr:rowOff>
    </xdr:from>
    <xdr:to>
      <xdr:col>85</xdr:col>
      <xdr:colOff>177800</xdr:colOff>
      <xdr:row>106</xdr:row>
      <xdr:rowOff>7801</xdr:rowOff>
    </xdr:to>
    <xdr:sp macro="" textlink="">
      <xdr:nvSpPr>
        <xdr:cNvPr id="679" name="楕円 678">
          <a:extLst>
            <a:ext uri="{FF2B5EF4-FFF2-40B4-BE49-F238E27FC236}">
              <a16:creationId xmlns:a16="http://schemas.microsoft.com/office/drawing/2014/main" id="{BF513E20-47DD-45F0-A20A-D312DB7D24D7}"/>
            </a:ext>
          </a:extLst>
        </xdr:cNvPr>
        <xdr:cNvSpPr/>
      </xdr:nvSpPr>
      <xdr:spPr>
        <a:xfrm>
          <a:off x="16268700" y="1807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56078</xdr:rowOff>
    </xdr:from>
    <xdr:ext cx="405111" cy="259045"/>
    <xdr:sp macro="" textlink="">
      <xdr:nvSpPr>
        <xdr:cNvPr id="680" name="【庁舎】&#10;有形固定資産減価償却率該当値テキスト">
          <a:extLst>
            <a:ext uri="{FF2B5EF4-FFF2-40B4-BE49-F238E27FC236}">
              <a16:creationId xmlns:a16="http://schemas.microsoft.com/office/drawing/2014/main" id="{0A0D785E-780A-4004-808E-399C53341EA7}"/>
            </a:ext>
          </a:extLst>
        </xdr:cNvPr>
        <xdr:cNvSpPr txBox="1"/>
      </xdr:nvSpPr>
      <xdr:spPr>
        <a:xfrm>
          <a:off x="16357600" y="1805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48261</xdr:rowOff>
    </xdr:from>
    <xdr:to>
      <xdr:col>81</xdr:col>
      <xdr:colOff>101600</xdr:colOff>
      <xdr:row>105</xdr:row>
      <xdr:rowOff>149861</xdr:rowOff>
    </xdr:to>
    <xdr:sp macro="" textlink="">
      <xdr:nvSpPr>
        <xdr:cNvPr id="681" name="楕円 680">
          <a:extLst>
            <a:ext uri="{FF2B5EF4-FFF2-40B4-BE49-F238E27FC236}">
              <a16:creationId xmlns:a16="http://schemas.microsoft.com/office/drawing/2014/main" id="{67A434B9-7B14-45A7-9E07-8B2E01E9364E}"/>
            </a:ext>
          </a:extLst>
        </xdr:cNvPr>
        <xdr:cNvSpPr/>
      </xdr:nvSpPr>
      <xdr:spPr>
        <a:xfrm>
          <a:off x="154305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99061</xdr:rowOff>
    </xdr:from>
    <xdr:to>
      <xdr:col>85</xdr:col>
      <xdr:colOff>127000</xdr:colOff>
      <xdr:row>105</xdr:row>
      <xdr:rowOff>128451</xdr:rowOff>
    </xdr:to>
    <xdr:cxnSp macro="">
      <xdr:nvCxnSpPr>
        <xdr:cNvPr id="682" name="直線コネクタ 681">
          <a:extLst>
            <a:ext uri="{FF2B5EF4-FFF2-40B4-BE49-F238E27FC236}">
              <a16:creationId xmlns:a16="http://schemas.microsoft.com/office/drawing/2014/main" id="{7D99CEDC-2FC8-410A-B502-65D4D4B03698}"/>
            </a:ext>
          </a:extLst>
        </xdr:cNvPr>
        <xdr:cNvCxnSpPr/>
      </xdr:nvCxnSpPr>
      <xdr:spPr>
        <a:xfrm>
          <a:off x="15481300" y="18101311"/>
          <a:ext cx="8382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17236</xdr:rowOff>
    </xdr:from>
    <xdr:to>
      <xdr:col>76</xdr:col>
      <xdr:colOff>165100</xdr:colOff>
      <xdr:row>105</xdr:row>
      <xdr:rowOff>118836</xdr:rowOff>
    </xdr:to>
    <xdr:sp macro="" textlink="">
      <xdr:nvSpPr>
        <xdr:cNvPr id="683" name="楕円 682">
          <a:extLst>
            <a:ext uri="{FF2B5EF4-FFF2-40B4-BE49-F238E27FC236}">
              <a16:creationId xmlns:a16="http://schemas.microsoft.com/office/drawing/2014/main" id="{3177138D-1FC3-4A91-9301-742C4784E0E4}"/>
            </a:ext>
          </a:extLst>
        </xdr:cNvPr>
        <xdr:cNvSpPr/>
      </xdr:nvSpPr>
      <xdr:spPr>
        <a:xfrm>
          <a:off x="14541500" y="1801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68036</xdr:rowOff>
    </xdr:from>
    <xdr:to>
      <xdr:col>81</xdr:col>
      <xdr:colOff>50800</xdr:colOff>
      <xdr:row>105</xdr:row>
      <xdr:rowOff>99061</xdr:rowOff>
    </xdr:to>
    <xdr:cxnSp macro="">
      <xdr:nvCxnSpPr>
        <xdr:cNvPr id="684" name="直線コネクタ 683">
          <a:extLst>
            <a:ext uri="{FF2B5EF4-FFF2-40B4-BE49-F238E27FC236}">
              <a16:creationId xmlns:a16="http://schemas.microsoft.com/office/drawing/2014/main" id="{B41EA8C5-680B-47AE-8E3B-87E6908B5C93}"/>
            </a:ext>
          </a:extLst>
        </xdr:cNvPr>
        <xdr:cNvCxnSpPr/>
      </xdr:nvCxnSpPr>
      <xdr:spPr>
        <a:xfrm>
          <a:off x="14592300" y="18070286"/>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152763</xdr:rowOff>
    </xdr:from>
    <xdr:to>
      <xdr:col>72</xdr:col>
      <xdr:colOff>38100</xdr:colOff>
      <xdr:row>105</xdr:row>
      <xdr:rowOff>82913</xdr:rowOff>
    </xdr:to>
    <xdr:sp macro="" textlink="">
      <xdr:nvSpPr>
        <xdr:cNvPr id="685" name="楕円 684">
          <a:extLst>
            <a:ext uri="{FF2B5EF4-FFF2-40B4-BE49-F238E27FC236}">
              <a16:creationId xmlns:a16="http://schemas.microsoft.com/office/drawing/2014/main" id="{ED19F3F7-DAB3-4056-8214-AC66E5AC7CC6}"/>
            </a:ext>
          </a:extLst>
        </xdr:cNvPr>
        <xdr:cNvSpPr/>
      </xdr:nvSpPr>
      <xdr:spPr>
        <a:xfrm>
          <a:off x="13652500" y="1798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32113</xdr:rowOff>
    </xdr:from>
    <xdr:to>
      <xdr:col>76</xdr:col>
      <xdr:colOff>114300</xdr:colOff>
      <xdr:row>105</xdr:row>
      <xdr:rowOff>68036</xdr:rowOff>
    </xdr:to>
    <xdr:cxnSp macro="">
      <xdr:nvCxnSpPr>
        <xdr:cNvPr id="686" name="直線コネクタ 685">
          <a:extLst>
            <a:ext uri="{FF2B5EF4-FFF2-40B4-BE49-F238E27FC236}">
              <a16:creationId xmlns:a16="http://schemas.microsoft.com/office/drawing/2014/main" id="{6B7971AC-0991-463E-9769-E42D752B6096}"/>
            </a:ext>
          </a:extLst>
        </xdr:cNvPr>
        <xdr:cNvCxnSpPr/>
      </xdr:nvCxnSpPr>
      <xdr:spPr>
        <a:xfrm>
          <a:off x="13703300" y="1803436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118473</xdr:rowOff>
    </xdr:from>
    <xdr:to>
      <xdr:col>67</xdr:col>
      <xdr:colOff>101600</xdr:colOff>
      <xdr:row>105</xdr:row>
      <xdr:rowOff>48623</xdr:rowOff>
    </xdr:to>
    <xdr:sp macro="" textlink="">
      <xdr:nvSpPr>
        <xdr:cNvPr id="687" name="楕円 686">
          <a:extLst>
            <a:ext uri="{FF2B5EF4-FFF2-40B4-BE49-F238E27FC236}">
              <a16:creationId xmlns:a16="http://schemas.microsoft.com/office/drawing/2014/main" id="{8160B2F9-7718-411A-B542-FAD81CC7DC77}"/>
            </a:ext>
          </a:extLst>
        </xdr:cNvPr>
        <xdr:cNvSpPr/>
      </xdr:nvSpPr>
      <xdr:spPr>
        <a:xfrm>
          <a:off x="12763500" y="1794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169273</xdr:rowOff>
    </xdr:from>
    <xdr:to>
      <xdr:col>71</xdr:col>
      <xdr:colOff>177800</xdr:colOff>
      <xdr:row>105</xdr:row>
      <xdr:rowOff>32113</xdr:rowOff>
    </xdr:to>
    <xdr:cxnSp macro="">
      <xdr:nvCxnSpPr>
        <xdr:cNvPr id="688" name="直線コネクタ 687">
          <a:extLst>
            <a:ext uri="{FF2B5EF4-FFF2-40B4-BE49-F238E27FC236}">
              <a16:creationId xmlns:a16="http://schemas.microsoft.com/office/drawing/2014/main" id="{D392381A-2ACD-4151-A71E-DECB503E4E40}"/>
            </a:ext>
          </a:extLst>
        </xdr:cNvPr>
        <xdr:cNvCxnSpPr/>
      </xdr:nvCxnSpPr>
      <xdr:spPr>
        <a:xfrm>
          <a:off x="12814300" y="1800007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37391</xdr:rowOff>
    </xdr:from>
    <xdr:ext cx="405111" cy="259045"/>
    <xdr:sp macro="" textlink="">
      <xdr:nvSpPr>
        <xdr:cNvPr id="689" name="n_1aveValue【庁舎】&#10;有形固定資産減価償却率">
          <a:extLst>
            <a:ext uri="{FF2B5EF4-FFF2-40B4-BE49-F238E27FC236}">
              <a16:creationId xmlns:a16="http://schemas.microsoft.com/office/drawing/2014/main" id="{33502067-FB08-4B1C-8D99-36AB37B035F6}"/>
            </a:ext>
          </a:extLst>
        </xdr:cNvPr>
        <xdr:cNvSpPr txBox="1"/>
      </xdr:nvSpPr>
      <xdr:spPr>
        <a:xfrm>
          <a:off x="152660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109238</xdr:rowOff>
    </xdr:from>
    <xdr:ext cx="405111" cy="259045"/>
    <xdr:sp macro="" textlink="">
      <xdr:nvSpPr>
        <xdr:cNvPr id="690" name="n_2aveValue【庁舎】&#10;有形固定資産減価償却率">
          <a:extLst>
            <a:ext uri="{FF2B5EF4-FFF2-40B4-BE49-F238E27FC236}">
              <a16:creationId xmlns:a16="http://schemas.microsoft.com/office/drawing/2014/main" id="{CEC709AD-DEF3-47B8-9773-A7B37D522FB7}"/>
            </a:ext>
          </a:extLst>
        </xdr:cNvPr>
        <xdr:cNvSpPr txBox="1"/>
      </xdr:nvSpPr>
      <xdr:spPr>
        <a:xfrm>
          <a:off x="14389744" y="1776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119759</xdr:rowOff>
    </xdr:from>
    <xdr:ext cx="405111" cy="259045"/>
    <xdr:sp macro="" textlink="">
      <xdr:nvSpPr>
        <xdr:cNvPr id="691" name="n_3aveValue【庁舎】&#10;有形固定資産減価償却率">
          <a:extLst>
            <a:ext uri="{FF2B5EF4-FFF2-40B4-BE49-F238E27FC236}">
              <a16:creationId xmlns:a16="http://schemas.microsoft.com/office/drawing/2014/main" id="{BD08700C-1D08-410A-8224-D19384DD39DA}"/>
            </a:ext>
          </a:extLst>
        </xdr:cNvPr>
        <xdr:cNvSpPr txBox="1"/>
      </xdr:nvSpPr>
      <xdr:spPr>
        <a:xfrm>
          <a:off x="13500744" y="1812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118127</xdr:rowOff>
    </xdr:from>
    <xdr:ext cx="405111" cy="259045"/>
    <xdr:sp macro="" textlink="">
      <xdr:nvSpPr>
        <xdr:cNvPr id="692" name="n_4aveValue【庁舎】&#10;有形固定資産減価償却率">
          <a:extLst>
            <a:ext uri="{FF2B5EF4-FFF2-40B4-BE49-F238E27FC236}">
              <a16:creationId xmlns:a16="http://schemas.microsoft.com/office/drawing/2014/main" id="{53C98546-E4C6-499D-8E0E-1FC61F8F6BA8}"/>
            </a:ext>
          </a:extLst>
        </xdr:cNvPr>
        <xdr:cNvSpPr txBox="1"/>
      </xdr:nvSpPr>
      <xdr:spPr>
        <a:xfrm>
          <a:off x="12611744" y="1812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140988</xdr:rowOff>
    </xdr:from>
    <xdr:ext cx="405111" cy="259045"/>
    <xdr:sp macro="" textlink="">
      <xdr:nvSpPr>
        <xdr:cNvPr id="693" name="n_1mainValue【庁舎】&#10;有形固定資産減価償却率">
          <a:extLst>
            <a:ext uri="{FF2B5EF4-FFF2-40B4-BE49-F238E27FC236}">
              <a16:creationId xmlns:a16="http://schemas.microsoft.com/office/drawing/2014/main" id="{96010382-2470-4622-98C6-EF0BE7DE6854}"/>
            </a:ext>
          </a:extLst>
        </xdr:cNvPr>
        <xdr:cNvSpPr txBox="1"/>
      </xdr:nvSpPr>
      <xdr:spPr>
        <a:xfrm>
          <a:off x="15266044" y="1814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109963</xdr:rowOff>
    </xdr:from>
    <xdr:ext cx="405111" cy="259045"/>
    <xdr:sp macro="" textlink="">
      <xdr:nvSpPr>
        <xdr:cNvPr id="694" name="n_2mainValue【庁舎】&#10;有形固定資産減価償却率">
          <a:extLst>
            <a:ext uri="{FF2B5EF4-FFF2-40B4-BE49-F238E27FC236}">
              <a16:creationId xmlns:a16="http://schemas.microsoft.com/office/drawing/2014/main" id="{AE82C556-CC9F-438D-8661-2DFBA9735ED2}"/>
            </a:ext>
          </a:extLst>
        </xdr:cNvPr>
        <xdr:cNvSpPr txBox="1"/>
      </xdr:nvSpPr>
      <xdr:spPr>
        <a:xfrm>
          <a:off x="14389744" y="1811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99440</xdr:rowOff>
    </xdr:from>
    <xdr:ext cx="405111" cy="259045"/>
    <xdr:sp macro="" textlink="">
      <xdr:nvSpPr>
        <xdr:cNvPr id="695" name="n_3mainValue【庁舎】&#10;有形固定資産減価償却率">
          <a:extLst>
            <a:ext uri="{FF2B5EF4-FFF2-40B4-BE49-F238E27FC236}">
              <a16:creationId xmlns:a16="http://schemas.microsoft.com/office/drawing/2014/main" id="{F267D6BD-750B-4E4C-8D30-E54471000180}"/>
            </a:ext>
          </a:extLst>
        </xdr:cNvPr>
        <xdr:cNvSpPr txBox="1"/>
      </xdr:nvSpPr>
      <xdr:spPr>
        <a:xfrm>
          <a:off x="13500744" y="1775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65150</xdr:rowOff>
    </xdr:from>
    <xdr:ext cx="405111" cy="259045"/>
    <xdr:sp macro="" textlink="">
      <xdr:nvSpPr>
        <xdr:cNvPr id="696" name="n_4mainValue【庁舎】&#10;有形固定資産減価償却率">
          <a:extLst>
            <a:ext uri="{FF2B5EF4-FFF2-40B4-BE49-F238E27FC236}">
              <a16:creationId xmlns:a16="http://schemas.microsoft.com/office/drawing/2014/main" id="{88341341-7B9B-4C9C-9138-BFA7F9B8CDB0}"/>
            </a:ext>
          </a:extLst>
        </xdr:cNvPr>
        <xdr:cNvSpPr txBox="1"/>
      </xdr:nvSpPr>
      <xdr:spPr>
        <a:xfrm>
          <a:off x="12611744" y="1772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7" name="正方形/長方形 696">
          <a:extLst>
            <a:ext uri="{FF2B5EF4-FFF2-40B4-BE49-F238E27FC236}">
              <a16:creationId xmlns:a16="http://schemas.microsoft.com/office/drawing/2014/main" id="{0A92CED6-6010-4BF8-A8BD-24DA970731F5}"/>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8" name="正方形/長方形 697">
          <a:extLst>
            <a:ext uri="{FF2B5EF4-FFF2-40B4-BE49-F238E27FC236}">
              <a16:creationId xmlns:a16="http://schemas.microsoft.com/office/drawing/2014/main" id="{0A2ED2A1-2096-48FB-B736-29F358C9CEA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9" name="正方形/長方形 698">
          <a:extLst>
            <a:ext uri="{FF2B5EF4-FFF2-40B4-BE49-F238E27FC236}">
              <a16:creationId xmlns:a16="http://schemas.microsoft.com/office/drawing/2014/main" id="{DFF00D20-33D7-41D9-834C-8B94D8AE89B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0" name="正方形/長方形 699">
          <a:extLst>
            <a:ext uri="{FF2B5EF4-FFF2-40B4-BE49-F238E27FC236}">
              <a16:creationId xmlns:a16="http://schemas.microsoft.com/office/drawing/2014/main" id="{FFE0EBBD-C994-4EBA-8C07-55F642295086}"/>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1" name="正方形/長方形 700">
          <a:extLst>
            <a:ext uri="{FF2B5EF4-FFF2-40B4-BE49-F238E27FC236}">
              <a16:creationId xmlns:a16="http://schemas.microsoft.com/office/drawing/2014/main" id="{5878B001-C3F8-4044-A5E3-8714D897B47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2" name="正方形/長方形 701">
          <a:extLst>
            <a:ext uri="{FF2B5EF4-FFF2-40B4-BE49-F238E27FC236}">
              <a16:creationId xmlns:a16="http://schemas.microsoft.com/office/drawing/2014/main" id="{ACE8FB0D-8810-483E-8062-3EDA3917EF61}"/>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3" name="正方形/長方形 702">
          <a:extLst>
            <a:ext uri="{FF2B5EF4-FFF2-40B4-BE49-F238E27FC236}">
              <a16:creationId xmlns:a16="http://schemas.microsoft.com/office/drawing/2014/main" id="{03261B78-22AA-461C-8D3B-2A355B39BE3E}"/>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4" name="正方形/長方形 703">
          <a:extLst>
            <a:ext uri="{FF2B5EF4-FFF2-40B4-BE49-F238E27FC236}">
              <a16:creationId xmlns:a16="http://schemas.microsoft.com/office/drawing/2014/main" id="{424F4F9E-2F06-4AEC-8FFF-E8A52A9D092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5" name="テキスト ボックス 704">
          <a:extLst>
            <a:ext uri="{FF2B5EF4-FFF2-40B4-BE49-F238E27FC236}">
              <a16:creationId xmlns:a16="http://schemas.microsoft.com/office/drawing/2014/main" id="{6C62DD51-4E2F-46DD-91F5-1FC6E49F66DF}"/>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6" name="直線コネクタ 705">
          <a:extLst>
            <a:ext uri="{FF2B5EF4-FFF2-40B4-BE49-F238E27FC236}">
              <a16:creationId xmlns:a16="http://schemas.microsoft.com/office/drawing/2014/main" id="{CBAB75FE-DC8B-4748-9950-D89019A4214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7" name="直線コネクタ 706">
          <a:extLst>
            <a:ext uri="{FF2B5EF4-FFF2-40B4-BE49-F238E27FC236}">
              <a16:creationId xmlns:a16="http://schemas.microsoft.com/office/drawing/2014/main" id="{3339A56F-BF37-4B11-BFD0-C798B9D3634A}"/>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8" name="テキスト ボックス 707">
          <a:extLst>
            <a:ext uri="{FF2B5EF4-FFF2-40B4-BE49-F238E27FC236}">
              <a16:creationId xmlns:a16="http://schemas.microsoft.com/office/drawing/2014/main" id="{2EB4220F-AF04-4C95-9262-00A7297226A6}"/>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9" name="直線コネクタ 708">
          <a:extLst>
            <a:ext uri="{FF2B5EF4-FFF2-40B4-BE49-F238E27FC236}">
              <a16:creationId xmlns:a16="http://schemas.microsoft.com/office/drawing/2014/main" id="{BEE2FA81-AA81-4CE2-AABC-E467E4404743}"/>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0" name="テキスト ボックス 709">
          <a:extLst>
            <a:ext uri="{FF2B5EF4-FFF2-40B4-BE49-F238E27FC236}">
              <a16:creationId xmlns:a16="http://schemas.microsoft.com/office/drawing/2014/main" id="{F6C95767-7B99-4CC0-A558-399DE2EFFF9C}"/>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1" name="直線コネクタ 710">
          <a:extLst>
            <a:ext uri="{FF2B5EF4-FFF2-40B4-BE49-F238E27FC236}">
              <a16:creationId xmlns:a16="http://schemas.microsoft.com/office/drawing/2014/main" id="{AA14F0DB-6BB0-469B-86B4-DFCFB903BA1C}"/>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2" name="テキスト ボックス 711">
          <a:extLst>
            <a:ext uri="{FF2B5EF4-FFF2-40B4-BE49-F238E27FC236}">
              <a16:creationId xmlns:a16="http://schemas.microsoft.com/office/drawing/2014/main" id="{286764E0-1E74-483A-90A9-5B2EA24DDEEC}"/>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3" name="直線コネクタ 712">
          <a:extLst>
            <a:ext uri="{FF2B5EF4-FFF2-40B4-BE49-F238E27FC236}">
              <a16:creationId xmlns:a16="http://schemas.microsoft.com/office/drawing/2014/main" id="{B1A3B65B-5C68-4B90-9841-33F92315CC7B}"/>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4" name="テキスト ボックス 713">
          <a:extLst>
            <a:ext uri="{FF2B5EF4-FFF2-40B4-BE49-F238E27FC236}">
              <a16:creationId xmlns:a16="http://schemas.microsoft.com/office/drawing/2014/main" id="{F190979A-A515-47C9-AC29-34FAB6669BB4}"/>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5" name="直線コネクタ 714">
          <a:extLst>
            <a:ext uri="{FF2B5EF4-FFF2-40B4-BE49-F238E27FC236}">
              <a16:creationId xmlns:a16="http://schemas.microsoft.com/office/drawing/2014/main" id="{41AAF3B5-095D-4394-A3F9-8E588025A629}"/>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6" name="テキスト ボックス 715">
          <a:extLst>
            <a:ext uri="{FF2B5EF4-FFF2-40B4-BE49-F238E27FC236}">
              <a16:creationId xmlns:a16="http://schemas.microsoft.com/office/drawing/2014/main" id="{D15A498A-3DC3-42BB-90B2-F9137E4BABD9}"/>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7" name="直線コネクタ 716">
          <a:extLst>
            <a:ext uri="{FF2B5EF4-FFF2-40B4-BE49-F238E27FC236}">
              <a16:creationId xmlns:a16="http://schemas.microsoft.com/office/drawing/2014/main" id="{00D1DF41-F211-45B1-AB4E-63BB70DC40E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8" name="テキスト ボックス 717">
          <a:extLst>
            <a:ext uri="{FF2B5EF4-FFF2-40B4-BE49-F238E27FC236}">
              <a16:creationId xmlns:a16="http://schemas.microsoft.com/office/drawing/2014/main" id="{675A1AAC-1F7C-4204-B909-F9A44D74B258}"/>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9" name="直線コネクタ 718">
          <a:extLst>
            <a:ext uri="{FF2B5EF4-FFF2-40B4-BE49-F238E27FC236}">
              <a16:creationId xmlns:a16="http://schemas.microsoft.com/office/drawing/2014/main" id="{C440DE14-0892-44FC-901A-2BF0F1F438E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0" name="テキスト ボックス 719">
          <a:extLst>
            <a:ext uri="{FF2B5EF4-FFF2-40B4-BE49-F238E27FC236}">
              <a16:creationId xmlns:a16="http://schemas.microsoft.com/office/drawing/2014/main" id="{1BF39F96-820E-4D30-9434-F98216C089E6}"/>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1" name="【庁舎】&#10;一人当たり面積グラフ枠">
          <a:extLst>
            <a:ext uri="{FF2B5EF4-FFF2-40B4-BE49-F238E27FC236}">
              <a16:creationId xmlns:a16="http://schemas.microsoft.com/office/drawing/2014/main" id="{E3B97099-D25F-4301-9625-298FE07D1D35}"/>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2721</xdr:rowOff>
    </xdr:from>
    <xdr:to>
      <xdr:col>116</xdr:col>
      <xdr:colOff>62864</xdr:colOff>
      <xdr:row>107</xdr:row>
      <xdr:rowOff>161108</xdr:rowOff>
    </xdr:to>
    <xdr:cxnSp macro="">
      <xdr:nvCxnSpPr>
        <xdr:cNvPr id="722" name="直線コネクタ 721">
          <a:extLst>
            <a:ext uri="{FF2B5EF4-FFF2-40B4-BE49-F238E27FC236}">
              <a16:creationId xmlns:a16="http://schemas.microsoft.com/office/drawing/2014/main" id="{E3359796-A7F0-48E9-9546-BB9A97A398EA}"/>
            </a:ext>
          </a:extLst>
        </xdr:cNvPr>
        <xdr:cNvCxnSpPr/>
      </xdr:nvCxnSpPr>
      <xdr:spPr>
        <a:xfrm flipV="1">
          <a:off x="22160864" y="17147721"/>
          <a:ext cx="0" cy="1358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164935</xdr:rowOff>
    </xdr:from>
    <xdr:ext cx="469744" cy="259045"/>
    <xdr:sp macro="" textlink="">
      <xdr:nvSpPr>
        <xdr:cNvPr id="723" name="【庁舎】&#10;一人当たり面積最小値テキスト">
          <a:extLst>
            <a:ext uri="{FF2B5EF4-FFF2-40B4-BE49-F238E27FC236}">
              <a16:creationId xmlns:a16="http://schemas.microsoft.com/office/drawing/2014/main" id="{66183737-2FFB-4565-B667-EB4F55721935}"/>
            </a:ext>
          </a:extLst>
        </xdr:cNvPr>
        <xdr:cNvSpPr txBox="1"/>
      </xdr:nvSpPr>
      <xdr:spPr>
        <a:xfrm>
          <a:off x="22199600" y="18510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161108</xdr:rowOff>
    </xdr:from>
    <xdr:to>
      <xdr:col>116</xdr:col>
      <xdr:colOff>152400</xdr:colOff>
      <xdr:row>107</xdr:row>
      <xdr:rowOff>161108</xdr:rowOff>
    </xdr:to>
    <xdr:cxnSp macro="">
      <xdr:nvCxnSpPr>
        <xdr:cNvPr id="724" name="直線コネクタ 723">
          <a:extLst>
            <a:ext uri="{FF2B5EF4-FFF2-40B4-BE49-F238E27FC236}">
              <a16:creationId xmlns:a16="http://schemas.microsoft.com/office/drawing/2014/main" id="{B347C0FC-2610-4B18-9971-7B8BB090406E}"/>
            </a:ext>
          </a:extLst>
        </xdr:cNvPr>
        <xdr:cNvCxnSpPr/>
      </xdr:nvCxnSpPr>
      <xdr:spPr>
        <a:xfrm>
          <a:off x="22072600" y="18506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120848</xdr:rowOff>
    </xdr:from>
    <xdr:ext cx="469744" cy="259045"/>
    <xdr:sp macro="" textlink="">
      <xdr:nvSpPr>
        <xdr:cNvPr id="725" name="【庁舎】&#10;一人当たり面積最大値テキスト">
          <a:extLst>
            <a:ext uri="{FF2B5EF4-FFF2-40B4-BE49-F238E27FC236}">
              <a16:creationId xmlns:a16="http://schemas.microsoft.com/office/drawing/2014/main" id="{7A3D014E-BC15-47A8-960A-D0C54DF4E586}"/>
            </a:ext>
          </a:extLst>
        </xdr:cNvPr>
        <xdr:cNvSpPr txBox="1"/>
      </xdr:nvSpPr>
      <xdr:spPr>
        <a:xfrm>
          <a:off x="22199600" y="16922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2721</xdr:rowOff>
    </xdr:from>
    <xdr:to>
      <xdr:col>116</xdr:col>
      <xdr:colOff>152400</xdr:colOff>
      <xdr:row>100</xdr:row>
      <xdr:rowOff>2721</xdr:rowOff>
    </xdr:to>
    <xdr:cxnSp macro="">
      <xdr:nvCxnSpPr>
        <xdr:cNvPr id="726" name="直線コネクタ 725">
          <a:extLst>
            <a:ext uri="{FF2B5EF4-FFF2-40B4-BE49-F238E27FC236}">
              <a16:creationId xmlns:a16="http://schemas.microsoft.com/office/drawing/2014/main" id="{F6A49FC6-A8E7-4FAB-AE76-AD2962A741F1}"/>
            </a:ext>
          </a:extLst>
        </xdr:cNvPr>
        <xdr:cNvCxnSpPr/>
      </xdr:nvCxnSpPr>
      <xdr:spPr>
        <a:xfrm>
          <a:off x="22072600" y="1714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101798</xdr:rowOff>
    </xdr:from>
    <xdr:ext cx="469744" cy="259045"/>
    <xdr:sp macro="" textlink="">
      <xdr:nvSpPr>
        <xdr:cNvPr id="727" name="【庁舎】&#10;一人当たり面積平均値テキスト">
          <a:extLst>
            <a:ext uri="{FF2B5EF4-FFF2-40B4-BE49-F238E27FC236}">
              <a16:creationId xmlns:a16="http://schemas.microsoft.com/office/drawing/2014/main" id="{024AB633-BD12-4FA4-BA4C-5A00DEA06763}"/>
            </a:ext>
          </a:extLst>
        </xdr:cNvPr>
        <xdr:cNvSpPr txBox="1"/>
      </xdr:nvSpPr>
      <xdr:spPr>
        <a:xfrm>
          <a:off x="22199600" y="181040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123371</xdr:rowOff>
    </xdr:from>
    <xdr:to>
      <xdr:col>116</xdr:col>
      <xdr:colOff>114300</xdr:colOff>
      <xdr:row>106</xdr:row>
      <xdr:rowOff>53521</xdr:rowOff>
    </xdr:to>
    <xdr:sp macro="" textlink="">
      <xdr:nvSpPr>
        <xdr:cNvPr id="728" name="フローチャート: 判断 727">
          <a:extLst>
            <a:ext uri="{FF2B5EF4-FFF2-40B4-BE49-F238E27FC236}">
              <a16:creationId xmlns:a16="http://schemas.microsoft.com/office/drawing/2014/main" id="{EBB9DB33-33C6-4FC8-A3DF-A3E17A274682}"/>
            </a:ext>
          </a:extLst>
        </xdr:cNvPr>
        <xdr:cNvSpPr/>
      </xdr:nvSpPr>
      <xdr:spPr>
        <a:xfrm>
          <a:off x="221107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108676</xdr:rowOff>
    </xdr:from>
    <xdr:to>
      <xdr:col>112</xdr:col>
      <xdr:colOff>38100</xdr:colOff>
      <xdr:row>106</xdr:row>
      <xdr:rowOff>38826</xdr:rowOff>
    </xdr:to>
    <xdr:sp macro="" textlink="">
      <xdr:nvSpPr>
        <xdr:cNvPr id="729" name="フローチャート: 判断 728">
          <a:extLst>
            <a:ext uri="{FF2B5EF4-FFF2-40B4-BE49-F238E27FC236}">
              <a16:creationId xmlns:a16="http://schemas.microsoft.com/office/drawing/2014/main" id="{D49EA61C-F819-47B0-9C14-D87A02F2DB34}"/>
            </a:ext>
          </a:extLst>
        </xdr:cNvPr>
        <xdr:cNvSpPr/>
      </xdr:nvSpPr>
      <xdr:spPr>
        <a:xfrm>
          <a:off x="21272500" y="181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102144</xdr:rowOff>
    </xdr:from>
    <xdr:to>
      <xdr:col>107</xdr:col>
      <xdr:colOff>101600</xdr:colOff>
      <xdr:row>106</xdr:row>
      <xdr:rowOff>32294</xdr:rowOff>
    </xdr:to>
    <xdr:sp macro="" textlink="">
      <xdr:nvSpPr>
        <xdr:cNvPr id="730" name="フローチャート: 判断 729">
          <a:extLst>
            <a:ext uri="{FF2B5EF4-FFF2-40B4-BE49-F238E27FC236}">
              <a16:creationId xmlns:a16="http://schemas.microsoft.com/office/drawing/2014/main" id="{4001B0DB-62A7-4BCE-A813-D7DC69468222}"/>
            </a:ext>
          </a:extLst>
        </xdr:cNvPr>
        <xdr:cNvSpPr/>
      </xdr:nvSpPr>
      <xdr:spPr>
        <a:xfrm>
          <a:off x="20383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125005</xdr:rowOff>
    </xdr:from>
    <xdr:to>
      <xdr:col>102</xdr:col>
      <xdr:colOff>165100</xdr:colOff>
      <xdr:row>106</xdr:row>
      <xdr:rowOff>55155</xdr:rowOff>
    </xdr:to>
    <xdr:sp macro="" textlink="">
      <xdr:nvSpPr>
        <xdr:cNvPr id="731" name="フローチャート: 判断 730">
          <a:extLst>
            <a:ext uri="{FF2B5EF4-FFF2-40B4-BE49-F238E27FC236}">
              <a16:creationId xmlns:a16="http://schemas.microsoft.com/office/drawing/2014/main" id="{4F2AB485-230C-4708-8C7F-8D5360A7BE23}"/>
            </a:ext>
          </a:extLst>
        </xdr:cNvPr>
        <xdr:cNvSpPr/>
      </xdr:nvSpPr>
      <xdr:spPr>
        <a:xfrm>
          <a:off x="19494500" y="1812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121738</xdr:rowOff>
    </xdr:from>
    <xdr:to>
      <xdr:col>98</xdr:col>
      <xdr:colOff>38100</xdr:colOff>
      <xdr:row>106</xdr:row>
      <xdr:rowOff>51888</xdr:rowOff>
    </xdr:to>
    <xdr:sp macro="" textlink="">
      <xdr:nvSpPr>
        <xdr:cNvPr id="732" name="フローチャート: 判断 731">
          <a:extLst>
            <a:ext uri="{FF2B5EF4-FFF2-40B4-BE49-F238E27FC236}">
              <a16:creationId xmlns:a16="http://schemas.microsoft.com/office/drawing/2014/main" id="{C104BB89-B7CD-41DD-8934-D1B650375851}"/>
            </a:ext>
          </a:extLst>
        </xdr:cNvPr>
        <xdr:cNvSpPr/>
      </xdr:nvSpPr>
      <xdr:spPr>
        <a:xfrm>
          <a:off x="18605500" y="1812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C747EDC5-13EB-4CBD-93DD-90EF84DC4D6D}"/>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86A3DC50-F2E1-4C0F-9C36-14DCB9E9EAE7}"/>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54B856A0-A458-486C-A460-AC844DE47A23}"/>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DFDC6C86-36D1-422D-BC9A-1D6A6F10AB5A}"/>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71672C93-95F3-4543-A5D3-65BB5D802CE6}"/>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118473</xdr:rowOff>
    </xdr:from>
    <xdr:to>
      <xdr:col>116</xdr:col>
      <xdr:colOff>114300</xdr:colOff>
      <xdr:row>104</xdr:row>
      <xdr:rowOff>48623</xdr:rowOff>
    </xdr:to>
    <xdr:sp macro="" textlink="">
      <xdr:nvSpPr>
        <xdr:cNvPr id="738" name="楕円 737">
          <a:extLst>
            <a:ext uri="{FF2B5EF4-FFF2-40B4-BE49-F238E27FC236}">
              <a16:creationId xmlns:a16="http://schemas.microsoft.com/office/drawing/2014/main" id="{96ABD2C0-65D7-4E74-8D0F-B618A4367C84}"/>
            </a:ext>
          </a:extLst>
        </xdr:cNvPr>
        <xdr:cNvSpPr/>
      </xdr:nvSpPr>
      <xdr:spPr>
        <a:xfrm>
          <a:off x="22110700" y="1777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141350</xdr:rowOff>
    </xdr:from>
    <xdr:ext cx="469744" cy="259045"/>
    <xdr:sp macro="" textlink="">
      <xdr:nvSpPr>
        <xdr:cNvPr id="739" name="【庁舎】&#10;一人当たり面積該当値テキスト">
          <a:extLst>
            <a:ext uri="{FF2B5EF4-FFF2-40B4-BE49-F238E27FC236}">
              <a16:creationId xmlns:a16="http://schemas.microsoft.com/office/drawing/2014/main" id="{6D9F3F6D-7841-4E0C-AD12-F94A5815675E}"/>
            </a:ext>
          </a:extLst>
        </xdr:cNvPr>
        <xdr:cNvSpPr txBox="1"/>
      </xdr:nvSpPr>
      <xdr:spPr>
        <a:xfrm>
          <a:off x="22199600" y="17629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136434</xdr:rowOff>
    </xdr:from>
    <xdr:to>
      <xdr:col>112</xdr:col>
      <xdr:colOff>38100</xdr:colOff>
      <xdr:row>104</xdr:row>
      <xdr:rowOff>66584</xdr:rowOff>
    </xdr:to>
    <xdr:sp macro="" textlink="">
      <xdr:nvSpPr>
        <xdr:cNvPr id="740" name="楕円 739">
          <a:extLst>
            <a:ext uri="{FF2B5EF4-FFF2-40B4-BE49-F238E27FC236}">
              <a16:creationId xmlns:a16="http://schemas.microsoft.com/office/drawing/2014/main" id="{A603DC40-17D1-4E6E-B5C9-99A455D4A844}"/>
            </a:ext>
          </a:extLst>
        </xdr:cNvPr>
        <xdr:cNvSpPr/>
      </xdr:nvSpPr>
      <xdr:spPr>
        <a:xfrm>
          <a:off x="21272500" y="1779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169273</xdr:rowOff>
    </xdr:from>
    <xdr:to>
      <xdr:col>116</xdr:col>
      <xdr:colOff>63500</xdr:colOff>
      <xdr:row>104</xdr:row>
      <xdr:rowOff>15784</xdr:rowOff>
    </xdr:to>
    <xdr:cxnSp macro="">
      <xdr:nvCxnSpPr>
        <xdr:cNvPr id="741" name="直線コネクタ 740">
          <a:extLst>
            <a:ext uri="{FF2B5EF4-FFF2-40B4-BE49-F238E27FC236}">
              <a16:creationId xmlns:a16="http://schemas.microsoft.com/office/drawing/2014/main" id="{84490E52-D300-4B20-98AA-88436E55F33B}"/>
            </a:ext>
          </a:extLst>
        </xdr:cNvPr>
        <xdr:cNvCxnSpPr/>
      </xdr:nvCxnSpPr>
      <xdr:spPr>
        <a:xfrm flipV="1">
          <a:off x="21323300" y="17828623"/>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146231</xdr:rowOff>
    </xdr:from>
    <xdr:to>
      <xdr:col>107</xdr:col>
      <xdr:colOff>101600</xdr:colOff>
      <xdr:row>104</xdr:row>
      <xdr:rowOff>76381</xdr:rowOff>
    </xdr:to>
    <xdr:sp macro="" textlink="">
      <xdr:nvSpPr>
        <xdr:cNvPr id="742" name="楕円 741">
          <a:extLst>
            <a:ext uri="{FF2B5EF4-FFF2-40B4-BE49-F238E27FC236}">
              <a16:creationId xmlns:a16="http://schemas.microsoft.com/office/drawing/2014/main" id="{A0887962-0357-45FC-94C6-456A8BDBCDB0}"/>
            </a:ext>
          </a:extLst>
        </xdr:cNvPr>
        <xdr:cNvSpPr/>
      </xdr:nvSpPr>
      <xdr:spPr>
        <a:xfrm>
          <a:off x="20383500" y="1780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15784</xdr:rowOff>
    </xdr:from>
    <xdr:to>
      <xdr:col>111</xdr:col>
      <xdr:colOff>177800</xdr:colOff>
      <xdr:row>104</xdr:row>
      <xdr:rowOff>25581</xdr:rowOff>
    </xdr:to>
    <xdr:cxnSp macro="">
      <xdr:nvCxnSpPr>
        <xdr:cNvPr id="743" name="直線コネクタ 742">
          <a:extLst>
            <a:ext uri="{FF2B5EF4-FFF2-40B4-BE49-F238E27FC236}">
              <a16:creationId xmlns:a16="http://schemas.microsoft.com/office/drawing/2014/main" id="{7D92CDD7-59B0-4FF9-AB95-17AE2C07BB50}"/>
            </a:ext>
          </a:extLst>
        </xdr:cNvPr>
        <xdr:cNvCxnSpPr/>
      </xdr:nvCxnSpPr>
      <xdr:spPr>
        <a:xfrm flipV="1">
          <a:off x="20434300" y="17846584"/>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160927</xdr:rowOff>
    </xdr:from>
    <xdr:to>
      <xdr:col>102</xdr:col>
      <xdr:colOff>165100</xdr:colOff>
      <xdr:row>104</xdr:row>
      <xdr:rowOff>91077</xdr:rowOff>
    </xdr:to>
    <xdr:sp macro="" textlink="">
      <xdr:nvSpPr>
        <xdr:cNvPr id="744" name="楕円 743">
          <a:extLst>
            <a:ext uri="{FF2B5EF4-FFF2-40B4-BE49-F238E27FC236}">
              <a16:creationId xmlns:a16="http://schemas.microsoft.com/office/drawing/2014/main" id="{35C9B730-9C56-4EDE-9099-B128C343BD16}"/>
            </a:ext>
          </a:extLst>
        </xdr:cNvPr>
        <xdr:cNvSpPr/>
      </xdr:nvSpPr>
      <xdr:spPr>
        <a:xfrm>
          <a:off x="19494500" y="1782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25581</xdr:rowOff>
    </xdr:from>
    <xdr:to>
      <xdr:col>107</xdr:col>
      <xdr:colOff>50800</xdr:colOff>
      <xdr:row>104</xdr:row>
      <xdr:rowOff>40277</xdr:rowOff>
    </xdr:to>
    <xdr:cxnSp macro="">
      <xdr:nvCxnSpPr>
        <xdr:cNvPr id="745" name="直線コネクタ 744">
          <a:extLst>
            <a:ext uri="{FF2B5EF4-FFF2-40B4-BE49-F238E27FC236}">
              <a16:creationId xmlns:a16="http://schemas.microsoft.com/office/drawing/2014/main" id="{7DB0EC36-11DF-4757-A1B6-F55EFA20D66C}"/>
            </a:ext>
          </a:extLst>
        </xdr:cNvPr>
        <xdr:cNvCxnSpPr/>
      </xdr:nvCxnSpPr>
      <xdr:spPr>
        <a:xfrm flipV="1">
          <a:off x="19545300" y="17856381"/>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907</xdr:rowOff>
    </xdr:from>
    <xdr:to>
      <xdr:col>98</xdr:col>
      <xdr:colOff>38100</xdr:colOff>
      <xdr:row>104</xdr:row>
      <xdr:rowOff>102507</xdr:rowOff>
    </xdr:to>
    <xdr:sp macro="" textlink="">
      <xdr:nvSpPr>
        <xdr:cNvPr id="746" name="楕円 745">
          <a:extLst>
            <a:ext uri="{FF2B5EF4-FFF2-40B4-BE49-F238E27FC236}">
              <a16:creationId xmlns:a16="http://schemas.microsoft.com/office/drawing/2014/main" id="{93671347-5135-4ABC-854F-C15A283C36B5}"/>
            </a:ext>
          </a:extLst>
        </xdr:cNvPr>
        <xdr:cNvSpPr/>
      </xdr:nvSpPr>
      <xdr:spPr>
        <a:xfrm>
          <a:off x="18605500" y="1783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40277</xdr:rowOff>
    </xdr:from>
    <xdr:to>
      <xdr:col>102</xdr:col>
      <xdr:colOff>114300</xdr:colOff>
      <xdr:row>104</xdr:row>
      <xdr:rowOff>51707</xdr:rowOff>
    </xdr:to>
    <xdr:cxnSp macro="">
      <xdr:nvCxnSpPr>
        <xdr:cNvPr id="747" name="直線コネクタ 746">
          <a:extLst>
            <a:ext uri="{FF2B5EF4-FFF2-40B4-BE49-F238E27FC236}">
              <a16:creationId xmlns:a16="http://schemas.microsoft.com/office/drawing/2014/main" id="{91889ECE-93BF-4633-A54D-9C15F15DA19C}"/>
            </a:ext>
          </a:extLst>
        </xdr:cNvPr>
        <xdr:cNvCxnSpPr/>
      </xdr:nvCxnSpPr>
      <xdr:spPr>
        <a:xfrm flipV="1">
          <a:off x="18656300" y="1787107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29953</xdr:rowOff>
    </xdr:from>
    <xdr:ext cx="469744" cy="259045"/>
    <xdr:sp macro="" textlink="">
      <xdr:nvSpPr>
        <xdr:cNvPr id="748" name="n_1aveValue【庁舎】&#10;一人当たり面積">
          <a:extLst>
            <a:ext uri="{FF2B5EF4-FFF2-40B4-BE49-F238E27FC236}">
              <a16:creationId xmlns:a16="http://schemas.microsoft.com/office/drawing/2014/main" id="{D53BF192-8607-46A3-BD8E-A187926396CE}"/>
            </a:ext>
          </a:extLst>
        </xdr:cNvPr>
        <xdr:cNvSpPr txBox="1"/>
      </xdr:nvSpPr>
      <xdr:spPr>
        <a:xfrm>
          <a:off x="21075727" y="1820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23421</xdr:rowOff>
    </xdr:from>
    <xdr:ext cx="469744" cy="259045"/>
    <xdr:sp macro="" textlink="">
      <xdr:nvSpPr>
        <xdr:cNvPr id="749" name="n_2aveValue【庁舎】&#10;一人当たり面積">
          <a:extLst>
            <a:ext uri="{FF2B5EF4-FFF2-40B4-BE49-F238E27FC236}">
              <a16:creationId xmlns:a16="http://schemas.microsoft.com/office/drawing/2014/main" id="{398930A0-797E-49DC-9D3F-B53C18A6944C}"/>
            </a:ext>
          </a:extLst>
        </xdr:cNvPr>
        <xdr:cNvSpPr txBox="1"/>
      </xdr:nvSpPr>
      <xdr:spPr>
        <a:xfrm>
          <a:off x="20199427" y="1819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46282</xdr:rowOff>
    </xdr:from>
    <xdr:ext cx="469744" cy="259045"/>
    <xdr:sp macro="" textlink="">
      <xdr:nvSpPr>
        <xdr:cNvPr id="750" name="n_3aveValue【庁舎】&#10;一人当たり面積">
          <a:extLst>
            <a:ext uri="{FF2B5EF4-FFF2-40B4-BE49-F238E27FC236}">
              <a16:creationId xmlns:a16="http://schemas.microsoft.com/office/drawing/2014/main" id="{17E03B96-1EE5-42D2-95A5-74B81A2F7977}"/>
            </a:ext>
          </a:extLst>
        </xdr:cNvPr>
        <xdr:cNvSpPr txBox="1"/>
      </xdr:nvSpPr>
      <xdr:spPr>
        <a:xfrm>
          <a:off x="19310427" y="18219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43015</xdr:rowOff>
    </xdr:from>
    <xdr:ext cx="469744" cy="259045"/>
    <xdr:sp macro="" textlink="">
      <xdr:nvSpPr>
        <xdr:cNvPr id="751" name="n_4aveValue【庁舎】&#10;一人当たり面積">
          <a:extLst>
            <a:ext uri="{FF2B5EF4-FFF2-40B4-BE49-F238E27FC236}">
              <a16:creationId xmlns:a16="http://schemas.microsoft.com/office/drawing/2014/main" id="{E3F041AD-A913-4C7F-BFEE-5F590BF85A05}"/>
            </a:ext>
          </a:extLst>
        </xdr:cNvPr>
        <xdr:cNvSpPr txBox="1"/>
      </xdr:nvSpPr>
      <xdr:spPr>
        <a:xfrm>
          <a:off x="18421427" y="1821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83111</xdr:rowOff>
    </xdr:from>
    <xdr:ext cx="469744" cy="259045"/>
    <xdr:sp macro="" textlink="">
      <xdr:nvSpPr>
        <xdr:cNvPr id="752" name="n_1mainValue【庁舎】&#10;一人当たり面積">
          <a:extLst>
            <a:ext uri="{FF2B5EF4-FFF2-40B4-BE49-F238E27FC236}">
              <a16:creationId xmlns:a16="http://schemas.microsoft.com/office/drawing/2014/main" id="{3FF108EF-FBD5-4B4F-8505-3B2921CC0070}"/>
            </a:ext>
          </a:extLst>
        </xdr:cNvPr>
        <xdr:cNvSpPr txBox="1"/>
      </xdr:nvSpPr>
      <xdr:spPr>
        <a:xfrm>
          <a:off x="21075727" y="17571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92908</xdr:rowOff>
    </xdr:from>
    <xdr:ext cx="469744" cy="259045"/>
    <xdr:sp macro="" textlink="">
      <xdr:nvSpPr>
        <xdr:cNvPr id="753" name="n_2mainValue【庁舎】&#10;一人当たり面積">
          <a:extLst>
            <a:ext uri="{FF2B5EF4-FFF2-40B4-BE49-F238E27FC236}">
              <a16:creationId xmlns:a16="http://schemas.microsoft.com/office/drawing/2014/main" id="{354E2BCA-91BA-4C7B-AA8E-C3A9698A00FB}"/>
            </a:ext>
          </a:extLst>
        </xdr:cNvPr>
        <xdr:cNvSpPr txBox="1"/>
      </xdr:nvSpPr>
      <xdr:spPr>
        <a:xfrm>
          <a:off x="20199427" y="17580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107604</xdr:rowOff>
    </xdr:from>
    <xdr:ext cx="469744" cy="259045"/>
    <xdr:sp macro="" textlink="">
      <xdr:nvSpPr>
        <xdr:cNvPr id="754" name="n_3mainValue【庁舎】&#10;一人当たり面積">
          <a:extLst>
            <a:ext uri="{FF2B5EF4-FFF2-40B4-BE49-F238E27FC236}">
              <a16:creationId xmlns:a16="http://schemas.microsoft.com/office/drawing/2014/main" id="{E9F16A87-722F-4103-ABE4-79DDA415A8DD}"/>
            </a:ext>
          </a:extLst>
        </xdr:cNvPr>
        <xdr:cNvSpPr txBox="1"/>
      </xdr:nvSpPr>
      <xdr:spPr>
        <a:xfrm>
          <a:off x="19310427" y="17595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119034</xdr:rowOff>
    </xdr:from>
    <xdr:ext cx="469744" cy="259045"/>
    <xdr:sp macro="" textlink="">
      <xdr:nvSpPr>
        <xdr:cNvPr id="755" name="n_4mainValue【庁舎】&#10;一人当たり面積">
          <a:extLst>
            <a:ext uri="{FF2B5EF4-FFF2-40B4-BE49-F238E27FC236}">
              <a16:creationId xmlns:a16="http://schemas.microsoft.com/office/drawing/2014/main" id="{B9EE50F5-DF80-4C9C-A68A-0ABB6CE29E6E}"/>
            </a:ext>
          </a:extLst>
        </xdr:cNvPr>
        <xdr:cNvSpPr txBox="1"/>
      </xdr:nvSpPr>
      <xdr:spPr>
        <a:xfrm>
          <a:off x="18421427" y="17606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6" name="正方形/長方形 755">
          <a:extLst>
            <a:ext uri="{FF2B5EF4-FFF2-40B4-BE49-F238E27FC236}">
              <a16:creationId xmlns:a16="http://schemas.microsoft.com/office/drawing/2014/main" id="{9C567A75-2B26-4C53-8900-C0E450D9C3E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7" name="正方形/長方形 756">
          <a:extLst>
            <a:ext uri="{FF2B5EF4-FFF2-40B4-BE49-F238E27FC236}">
              <a16:creationId xmlns:a16="http://schemas.microsoft.com/office/drawing/2014/main" id="{3A3D2940-D1FB-4FB8-9993-5424EFAEC3D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8" name="テキスト ボックス 757">
          <a:extLst>
            <a:ext uri="{FF2B5EF4-FFF2-40B4-BE49-F238E27FC236}">
              <a16:creationId xmlns:a16="http://schemas.microsoft.com/office/drawing/2014/main" id="{3A1E5287-7443-477D-B504-BBDB88CBB69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有形固定資産減価償却率については，類似団体平均値と比較し保健センター，消防施設，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庁舎</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の比率が特に高くなっている。保健センターについては平成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年度にかけて外壁や内装の改修など大規模な改修を行っているが，今後も施設の長寿命化に取り組んでいく必要がある。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消防施設については平成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年度決算より反映される設備等の見直しを行っていて比率が大きく上昇しており，計画的な更新，長寿命化対策等が必要となる。　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年以上が経過する役場庁舎については，これまで大規模な改修が行われず，機械設備や空調設備等について更新が必要な状態にあるため，外壁や内装の改修等も含めた大規模改修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年度に行う予定である。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一般廃棄物処理施設の一人当たり有形固定資産額が類似団体平均値を大きく上回っており，令和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年度決算においてはさらに資産額が増えているが，これは一般廃棄物処理事業を行っている龍ケ崎地方塵芥処理組合において実施した，基幹的設備改良工事によるものであると考えられる。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630" t="s">
        <v>79</v>
      </c>
      <c r="C1" s="630"/>
      <c r="D1" s="630"/>
      <c r="E1" s="630"/>
      <c r="F1" s="630"/>
      <c r="G1" s="630"/>
      <c r="H1" s="630"/>
      <c r="I1" s="630"/>
      <c r="J1" s="630"/>
      <c r="K1" s="630"/>
      <c r="L1" s="630"/>
      <c r="M1" s="630"/>
      <c r="N1" s="630"/>
      <c r="O1" s="630"/>
      <c r="P1" s="630"/>
      <c r="Q1" s="630"/>
      <c r="R1" s="630"/>
      <c r="S1" s="630"/>
      <c r="T1" s="630"/>
      <c r="U1" s="630"/>
      <c r="V1" s="630"/>
      <c r="W1" s="630"/>
      <c r="X1" s="630"/>
      <c r="Y1" s="630"/>
      <c r="Z1" s="630"/>
      <c r="AA1" s="630"/>
      <c r="AB1" s="630"/>
      <c r="AC1" s="630"/>
      <c r="AD1" s="630"/>
      <c r="AE1" s="630"/>
      <c r="AF1" s="630"/>
      <c r="AG1" s="630"/>
      <c r="AH1" s="630"/>
      <c r="AI1" s="630"/>
      <c r="AJ1" s="630"/>
      <c r="AK1" s="630"/>
      <c r="AL1" s="630"/>
      <c r="AM1" s="630"/>
      <c r="AN1" s="630"/>
      <c r="AO1" s="630"/>
      <c r="AP1" s="630"/>
      <c r="AQ1" s="630"/>
      <c r="AR1" s="630"/>
      <c r="AS1" s="630"/>
      <c r="AT1" s="630"/>
      <c r="AU1" s="630"/>
      <c r="AV1" s="630"/>
      <c r="AW1" s="630"/>
      <c r="AX1" s="630"/>
      <c r="AY1" s="630"/>
      <c r="AZ1" s="630"/>
      <c r="BA1" s="630"/>
      <c r="BB1" s="630"/>
      <c r="BC1" s="630"/>
      <c r="BD1" s="630"/>
      <c r="BE1" s="630"/>
      <c r="BF1" s="630"/>
      <c r="BG1" s="630"/>
      <c r="BH1" s="630"/>
      <c r="BI1" s="630"/>
      <c r="BJ1" s="630"/>
      <c r="BK1" s="630"/>
      <c r="BL1" s="630"/>
      <c r="BM1" s="630"/>
      <c r="BN1" s="630"/>
      <c r="BO1" s="630"/>
      <c r="BP1" s="630"/>
      <c r="BQ1" s="630"/>
      <c r="BR1" s="630"/>
      <c r="BS1" s="630"/>
      <c r="BT1" s="630"/>
      <c r="BU1" s="630"/>
      <c r="BV1" s="630"/>
      <c r="BW1" s="630"/>
      <c r="BX1" s="630"/>
      <c r="BY1" s="630"/>
      <c r="BZ1" s="630"/>
      <c r="CA1" s="630"/>
      <c r="CB1" s="630"/>
      <c r="CC1" s="630"/>
      <c r="CD1" s="630"/>
      <c r="CE1" s="630"/>
      <c r="CF1" s="630"/>
      <c r="CG1" s="630"/>
      <c r="CH1" s="630"/>
      <c r="CI1" s="630"/>
      <c r="CJ1" s="630"/>
      <c r="CK1" s="630"/>
      <c r="CL1" s="630"/>
      <c r="CM1" s="630"/>
      <c r="CN1" s="630"/>
      <c r="CO1" s="630"/>
      <c r="CP1" s="630"/>
      <c r="CQ1" s="630"/>
      <c r="CR1" s="630"/>
      <c r="CS1" s="630"/>
      <c r="CT1" s="630"/>
      <c r="CU1" s="630"/>
      <c r="CV1" s="630"/>
      <c r="CW1" s="630"/>
      <c r="CX1" s="630"/>
      <c r="CY1" s="630"/>
      <c r="CZ1" s="630"/>
      <c r="DA1" s="630"/>
      <c r="DB1" s="630"/>
      <c r="DC1" s="630"/>
      <c r="DD1" s="630"/>
      <c r="DE1" s="630"/>
      <c r="DF1" s="630"/>
      <c r="DG1" s="630"/>
      <c r="DH1" s="630"/>
      <c r="DI1" s="630"/>
      <c r="DJ1" s="178"/>
      <c r="DK1" s="178"/>
      <c r="DL1" s="178"/>
      <c r="DM1" s="178"/>
      <c r="DN1" s="178"/>
      <c r="DO1" s="178"/>
    </row>
    <row r="2" spans="1:119" ht="24.75" thickBot="1" x14ac:dyDescent="0.2">
      <c r="B2" s="179" t="s">
        <v>80</v>
      </c>
      <c r="C2" s="179"/>
      <c r="D2" s="180"/>
    </row>
    <row r="3" spans="1:119" ht="18.75" customHeight="1" thickBot="1" x14ac:dyDescent="0.2">
      <c r="A3" s="178"/>
      <c r="B3" s="631" t="s">
        <v>81</v>
      </c>
      <c r="C3" s="632"/>
      <c r="D3" s="632"/>
      <c r="E3" s="633"/>
      <c r="F3" s="633"/>
      <c r="G3" s="633"/>
      <c r="H3" s="633"/>
      <c r="I3" s="633"/>
      <c r="J3" s="633"/>
      <c r="K3" s="633"/>
      <c r="L3" s="633" t="s">
        <v>82</v>
      </c>
      <c r="M3" s="633"/>
      <c r="N3" s="633"/>
      <c r="O3" s="633"/>
      <c r="P3" s="633"/>
      <c r="Q3" s="633"/>
      <c r="R3" s="636"/>
      <c r="S3" s="636"/>
      <c r="T3" s="636"/>
      <c r="U3" s="636"/>
      <c r="V3" s="637"/>
      <c r="W3" s="527" t="s">
        <v>83</v>
      </c>
      <c r="X3" s="528"/>
      <c r="Y3" s="528"/>
      <c r="Z3" s="528"/>
      <c r="AA3" s="528"/>
      <c r="AB3" s="632"/>
      <c r="AC3" s="636" t="s">
        <v>84</v>
      </c>
      <c r="AD3" s="528"/>
      <c r="AE3" s="528"/>
      <c r="AF3" s="528"/>
      <c r="AG3" s="528"/>
      <c r="AH3" s="528"/>
      <c r="AI3" s="528"/>
      <c r="AJ3" s="528"/>
      <c r="AK3" s="528"/>
      <c r="AL3" s="598"/>
      <c r="AM3" s="527" t="s">
        <v>85</v>
      </c>
      <c r="AN3" s="528"/>
      <c r="AO3" s="528"/>
      <c r="AP3" s="528"/>
      <c r="AQ3" s="528"/>
      <c r="AR3" s="528"/>
      <c r="AS3" s="528"/>
      <c r="AT3" s="528"/>
      <c r="AU3" s="528"/>
      <c r="AV3" s="528"/>
      <c r="AW3" s="528"/>
      <c r="AX3" s="598"/>
      <c r="AY3" s="590" t="s">
        <v>1</v>
      </c>
      <c r="AZ3" s="591"/>
      <c r="BA3" s="591"/>
      <c r="BB3" s="591"/>
      <c r="BC3" s="591"/>
      <c r="BD3" s="591"/>
      <c r="BE3" s="591"/>
      <c r="BF3" s="591"/>
      <c r="BG3" s="591"/>
      <c r="BH3" s="591"/>
      <c r="BI3" s="591"/>
      <c r="BJ3" s="591"/>
      <c r="BK3" s="591"/>
      <c r="BL3" s="591"/>
      <c r="BM3" s="640"/>
      <c r="BN3" s="527" t="s">
        <v>86</v>
      </c>
      <c r="BO3" s="528"/>
      <c r="BP3" s="528"/>
      <c r="BQ3" s="528"/>
      <c r="BR3" s="528"/>
      <c r="BS3" s="528"/>
      <c r="BT3" s="528"/>
      <c r="BU3" s="598"/>
      <c r="BV3" s="527" t="s">
        <v>87</v>
      </c>
      <c r="BW3" s="528"/>
      <c r="BX3" s="528"/>
      <c r="BY3" s="528"/>
      <c r="BZ3" s="528"/>
      <c r="CA3" s="528"/>
      <c r="CB3" s="528"/>
      <c r="CC3" s="598"/>
      <c r="CD3" s="590" t="s">
        <v>1</v>
      </c>
      <c r="CE3" s="591"/>
      <c r="CF3" s="591"/>
      <c r="CG3" s="591"/>
      <c r="CH3" s="591"/>
      <c r="CI3" s="591"/>
      <c r="CJ3" s="591"/>
      <c r="CK3" s="591"/>
      <c r="CL3" s="591"/>
      <c r="CM3" s="591"/>
      <c r="CN3" s="591"/>
      <c r="CO3" s="591"/>
      <c r="CP3" s="591"/>
      <c r="CQ3" s="591"/>
      <c r="CR3" s="591"/>
      <c r="CS3" s="640"/>
      <c r="CT3" s="527" t="s">
        <v>88</v>
      </c>
      <c r="CU3" s="528"/>
      <c r="CV3" s="528"/>
      <c r="CW3" s="528"/>
      <c r="CX3" s="528"/>
      <c r="CY3" s="528"/>
      <c r="CZ3" s="528"/>
      <c r="DA3" s="598"/>
      <c r="DB3" s="527" t="s">
        <v>89</v>
      </c>
      <c r="DC3" s="528"/>
      <c r="DD3" s="528"/>
      <c r="DE3" s="528"/>
      <c r="DF3" s="528"/>
      <c r="DG3" s="528"/>
      <c r="DH3" s="528"/>
      <c r="DI3" s="598"/>
    </row>
    <row r="4" spans="1:119" ht="18.75" customHeight="1" x14ac:dyDescent="0.15">
      <c r="A4" s="178"/>
      <c r="B4" s="606"/>
      <c r="C4" s="607"/>
      <c r="D4" s="607"/>
      <c r="E4" s="608"/>
      <c r="F4" s="608"/>
      <c r="G4" s="608"/>
      <c r="H4" s="608"/>
      <c r="I4" s="608"/>
      <c r="J4" s="608"/>
      <c r="K4" s="608"/>
      <c r="L4" s="608"/>
      <c r="M4" s="608"/>
      <c r="N4" s="608"/>
      <c r="O4" s="608"/>
      <c r="P4" s="608"/>
      <c r="Q4" s="608"/>
      <c r="R4" s="612"/>
      <c r="S4" s="612"/>
      <c r="T4" s="612"/>
      <c r="U4" s="612"/>
      <c r="V4" s="613"/>
      <c r="W4" s="599"/>
      <c r="X4" s="409"/>
      <c r="Y4" s="409"/>
      <c r="Z4" s="409"/>
      <c r="AA4" s="409"/>
      <c r="AB4" s="607"/>
      <c r="AC4" s="612"/>
      <c r="AD4" s="409"/>
      <c r="AE4" s="409"/>
      <c r="AF4" s="409"/>
      <c r="AG4" s="409"/>
      <c r="AH4" s="409"/>
      <c r="AI4" s="409"/>
      <c r="AJ4" s="409"/>
      <c r="AK4" s="409"/>
      <c r="AL4" s="600"/>
      <c r="AM4" s="549"/>
      <c r="AN4" s="447"/>
      <c r="AO4" s="447"/>
      <c r="AP4" s="447"/>
      <c r="AQ4" s="447"/>
      <c r="AR4" s="447"/>
      <c r="AS4" s="447"/>
      <c r="AT4" s="447"/>
      <c r="AU4" s="447"/>
      <c r="AV4" s="447"/>
      <c r="AW4" s="447"/>
      <c r="AX4" s="639"/>
      <c r="AY4" s="484" t="s">
        <v>90</v>
      </c>
      <c r="AZ4" s="485"/>
      <c r="BA4" s="485"/>
      <c r="BB4" s="485"/>
      <c r="BC4" s="485"/>
      <c r="BD4" s="485"/>
      <c r="BE4" s="485"/>
      <c r="BF4" s="485"/>
      <c r="BG4" s="485"/>
      <c r="BH4" s="485"/>
      <c r="BI4" s="485"/>
      <c r="BJ4" s="485"/>
      <c r="BK4" s="485"/>
      <c r="BL4" s="485"/>
      <c r="BM4" s="486"/>
      <c r="BN4" s="487">
        <v>7030257</v>
      </c>
      <c r="BO4" s="488"/>
      <c r="BP4" s="488"/>
      <c r="BQ4" s="488"/>
      <c r="BR4" s="488"/>
      <c r="BS4" s="488"/>
      <c r="BT4" s="488"/>
      <c r="BU4" s="489"/>
      <c r="BV4" s="487">
        <v>8225963</v>
      </c>
      <c r="BW4" s="488"/>
      <c r="BX4" s="488"/>
      <c r="BY4" s="488"/>
      <c r="BZ4" s="488"/>
      <c r="CA4" s="488"/>
      <c r="CB4" s="488"/>
      <c r="CC4" s="489"/>
      <c r="CD4" s="624" t="s">
        <v>91</v>
      </c>
      <c r="CE4" s="625"/>
      <c r="CF4" s="625"/>
      <c r="CG4" s="625"/>
      <c r="CH4" s="625"/>
      <c r="CI4" s="625"/>
      <c r="CJ4" s="625"/>
      <c r="CK4" s="625"/>
      <c r="CL4" s="625"/>
      <c r="CM4" s="625"/>
      <c r="CN4" s="625"/>
      <c r="CO4" s="625"/>
      <c r="CP4" s="625"/>
      <c r="CQ4" s="625"/>
      <c r="CR4" s="625"/>
      <c r="CS4" s="626"/>
      <c r="CT4" s="627">
        <v>6.8</v>
      </c>
      <c r="CU4" s="628"/>
      <c r="CV4" s="628"/>
      <c r="CW4" s="628"/>
      <c r="CX4" s="628"/>
      <c r="CY4" s="628"/>
      <c r="CZ4" s="628"/>
      <c r="DA4" s="629"/>
      <c r="DB4" s="627">
        <v>5.5</v>
      </c>
      <c r="DC4" s="628"/>
      <c r="DD4" s="628"/>
      <c r="DE4" s="628"/>
      <c r="DF4" s="628"/>
      <c r="DG4" s="628"/>
      <c r="DH4" s="628"/>
      <c r="DI4" s="629"/>
    </row>
    <row r="5" spans="1:119" ht="18.75" customHeight="1" x14ac:dyDescent="0.15">
      <c r="A5" s="178"/>
      <c r="B5" s="634"/>
      <c r="C5" s="448"/>
      <c r="D5" s="448"/>
      <c r="E5" s="635"/>
      <c r="F5" s="635"/>
      <c r="G5" s="635"/>
      <c r="H5" s="635"/>
      <c r="I5" s="635"/>
      <c r="J5" s="635"/>
      <c r="K5" s="635"/>
      <c r="L5" s="635"/>
      <c r="M5" s="635"/>
      <c r="N5" s="635"/>
      <c r="O5" s="635"/>
      <c r="P5" s="635"/>
      <c r="Q5" s="635"/>
      <c r="R5" s="446"/>
      <c r="S5" s="446"/>
      <c r="T5" s="446"/>
      <c r="U5" s="446"/>
      <c r="V5" s="638"/>
      <c r="W5" s="549"/>
      <c r="X5" s="447"/>
      <c r="Y5" s="447"/>
      <c r="Z5" s="447"/>
      <c r="AA5" s="447"/>
      <c r="AB5" s="448"/>
      <c r="AC5" s="446"/>
      <c r="AD5" s="447"/>
      <c r="AE5" s="447"/>
      <c r="AF5" s="447"/>
      <c r="AG5" s="447"/>
      <c r="AH5" s="447"/>
      <c r="AI5" s="447"/>
      <c r="AJ5" s="447"/>
      <c r="AK5" s="447"/>
      <c r="AL5" s="639"/>
      <c r="AM5" s="515" t="s">
        <v>92</v>
      </c>
      <c r="AN5" s="415"/>
      <c r="AO5" s="415"/>
      <c r="AP5" s="415"/>
      <c r="AQ5" s="415"/>
      <c r="AR5" s="415"/>
      <c r="AS5" s="415"/>
      <c r="AT5" s="416"/>
      <c r="AU5" s="516" t="s">
        <v>93</v>
      </c>
      <c r="AV5" s="517"/>
      <c r="AW5" s="517"/>
      <c r="AX5" s="517"/>
      <c r="AY5" s="472" t="s">
        <v>94</v>
      </c>
      <c r="AZ5" s="473"/>
      <c r="BA5" s="473"/>
      <c r="BB5" s="473"/>
      <c r="BC5" s="473"/>
      <c r="BD5" s="473"/>
      <c r="BE5" s="473"/>
      <c r="BF5" s="473"/>
      <c r="BG5" s="473"/>
      <c r="BH5" s="473"/>
      <c r="BI5" s="473"/>
      <c r="BJ5" s="473"/>
      <c r="BK5" s="473"/>
      <c r="BL5" s="473"/>
      <c r="BM5" s="474"/>
      <c r="BN5" s="458">
        <v>6750728</v>
      </c>
      <c r="BO5" s="459"/>
      <c r="BP5" s="459"/>
      <c r="BQ5" s="459"/>
      <c r="BR5" s="459"/>
      <c r="BS5" s="459"/>
      <c r="BT5" s="459"/>
      <c r="BU5" s="460"/>
      <c r="BV5" s="458">
        <v>7990967</v>
      </c>
      <c r="BW5" s="459"/>
      <c r="BX5" s="459"/>
      <c r="BY5" s="459"/>
      <c r="BZ5" s="459"/>
      <c r="CA5" s="459"/>
      <c r="CB5" s="459"/>
      <c r="CC5" s="460"/>
      <c r="CD5" s="498" t="s">
        <v>95</v>
      </c>
      <c r="CE5" s="418"/>
      <c r="CF5" s="418"/>
      <c r="CG5" s="418"/>
      <c r="CH5" s="418"/>
      <c r="CI5" s="418"/>
      <c r="CJ5" s="418"/>
      <c r="CK5" s="418"/>
      <c r="CL5" s="418"/>
      <c r="CM5" s="418"/>
      <c r="CN5" s="418"/>
      <c r="CO5" s="418"/>
      <c r="CP5" s="418"/>
      <c r="CQ5" s="418"/>
      <c r="CR5" s="418"/>
      <c r="CS5" s="499"/>
      <c r="CT5" s="455">
        <v>84.4</v>
      </c>
      <c r="CU5" s="456"/>
      <c r="CV5" s="456"/>
      <c r="CW5" s="456"/>
      <c r="CX5" s="456"/>
      <c r="CY5" s="456"/>
      <c r="CZ5" s="456"/>
      <c r="DA5" s="457"/>
      <c r="DB5" s="455">
        <v>88.5</v>
      </c>
      <c r="DC5" s="456"/>
      <c r="DD5" s="456"/>
      <c r="DE5" s="456"/>
      <c r="DF5" s="456"/>
      <c r="DG5" s="456"/>
      <c r="DH5" s="456"/>
      <c r="DI5" s="457"/>
    </row>
    <row r="6" spans="1:119" ht="18.75" customHeight="1" x14ac:dyDescent="0.15">
      <c r="A6" s="178"/>
      <c r="B6" s="604" t="s">
        <v>96</v>
      </c>
      <c r="C6" s="445"/>
      <c r="D6" s="445"/>
      <c r="E6" s="605"/>
      <c r="F6" s="605"/>
      <c r="G6" s="605"/>
      <c r="H6" s="605"/>
      <c r="I6" s="605"/>
      <c r="J6" s="605"/>
      <c r="K6" s="605"/>
      <c r="L6" s="605" t="s">
        <v>97</v>
      </c>
      <c r="M6" s="605"/>
      <c r="N6" s="605"/>
      <c r="O6" s="605"/>
      <c r="P6" s="605"/>
      <c r="Q6" s="605"/>
      <c r="R6" s="443"/>
      <c r="S6" s="443"/>
      <c r="T6" s="443"/>
      <c r="U6" s="443"/>
      <c r="V6" s="611"/>
      <c r="W6" s="548" t="s">
        <v>98</v>
      </c>
      <c r="X6" s="444"/>
      <c r="Y6" s="444"/>
      <c r="Z6" s="444"/>
      <c r="AA6" s="444"/>
      <c r="AB6" s="445"/>
      <c r="AC6" s="616" t="s">
        <v>99</v>
      </c>
      <c r="AD6" s="617"/>
      <c r="AE6" s="617"/>
      <c r="AF6" s="617"/>
      <c r="AG6" s="617"/>
      <c r="AH6" s="617"/>
      <c r="AI6" s="617"/>
      <c r="AJ6" s="617"/>
      <c r="AK6" s="617"/>
      <c r="AL6" s="618"/>
      <c r="AM6" s="515" t="s">
        <v>100</v>
      </c>
      <c r="AN6" s="415"/>
      <c r="AO6" s="415"/>
      <c r="AP6" s="415"/>
      <c r="AQ6" s="415"/>
      <c r="AR6" s="415"/>
      <c r="AS6" s="415"/>
      <c r="AT6" s="416"/>
      <c r="AU6" s="516" t="s">
        <v>93</v>
      </c>
      <c r="AV6" s="517"/>
      <c r="AW6" s="517"/>
      <c r="AX6" s="517"/>
      <c r="AY6" s="472" t="s">
        <v>101</v>
      </c>
      <c r="AZ6" s="473"/>
      <c r="BA6" s="473"/>
      <c r="BB6" s="473"/>
      <c r="BC6" s="473"/>
      <c r="BD6" s="473"/>
      <c r="BE6" s="473"/>
      <c r="BF6" s="473"/>
      <c r="BG6" s="473"/>
      <c r="BH6" s="473"/>
      <c r="BI6" s="473"/>
      <c r="BJ6" s="473"/>
      <c r="BK6" s="473"/>
      <c r="BL6" s="473"/>
      <c r="BM6" s="474"/>
      <c r="BN6" s="458">
        <v>279529</v>
      </c>
      <c r="BO6" s="459"/>
      <c r="BP6" s="459"/>
      <c r="BQ6" s="459"/>
      <c r="BR6" s="459"/>
      <c r="BS6" s="459"/>
      <c r="BT6" s="459"/>
      <c r="BU6" s="460"/>
      <c r="BV6" s="458">
        <v>234996</v>
      </c>
      <c r="BW6" s="459"/>
      <c r="BX6" s="459"/>
      <c r="BY6" s="459"/>
      <c r="BZ6" s="459"/>
      <c r="CA6" s="459"/>
      <c r="CB6" s="459"/>
      <c r="CC6" s="460"/>
      <c r="CD6" s="498" t="s">
        <v>102</v>
      </c>
      <c r="CE6" s="418"/>
      <c r="CF6" s="418"/>
      <c r="CG6" s="418"/>
      <c r="CH6" s="418"/>
      <c r="CI6" s="418"/>
      <c r="CJ6" s="418"/>
      <c r="CK6" s="418"/>
      <c r="CL6" s="418"/>
      <c r="CM6" s="418"/>
      <c r="CN6" s="418"/>
      <c r="CO6" s="418"/>
      <c r="CP6" s="418"/>
      <c r="CQ6" s="418"/>
      <c r="CR6" s="418"/>
      <c r="CS6" s="499"/>
      <c r="CT6" s="601">
        <v>88.7</v>
      </c>
      <c r="CU6" s="602"/>
      <c r="CV6" s="602"/>
      <c r="CW6" s="602"/>
      <c r="CX6" s="602"/>
      <c r="CY6" s="602"/>
      <c r="CZ6" s="602"/>
      <c r="DA6" s="603"/>
      <c r="DB6" s="601">
        <v>92.2</v>
      </c>
      <c r="DC6" s="602"/>
      <c r="DD6" s="602"/>
      <c r="DE6" s="602"/>
      <c r="DF6" s="602"/>
      <c r="DG6" s="602"/>
      <c r="DH6" s="602"/>
      <c r="DI6" s="603"/>
    </row>
    <row r="7" spans="1:119" ht="18.75" customHeight="1" x14ac:dyDescent="0.15">
      <c r="A7" s="178"/>
      <c r="B7" s="606"/>
      <c r="C7" s="607"/>
      <c r="D7" s="607"/>
      <c r="E7" s="608"/>
      <c r="F7" s="608"/>
      <c r="G7" s="608"/>
      <c r="H7" s="608"/>
      <c r="I7" s="608"/>
      <c r="J7" s="608"/>
      <c r="K7" s="608"/>
      <c r="L7" s="608"/>
      <c r="M7" s="608"/>
      <c r="N7" s="608"/>
      <c r="O7" s="608"/>
      <c r="P7" s="608"/>
      <c r="Q7" s="608"/>
      <c r="R7" s="612"/>
      <c r="S7" s="612"/>
      <c r="T7" s="612"/>
      <c r="U7" s="612"/>
      <c r="V7" s="613"/>
      <c r="W7" s="599"/>
      <c r="X7" s="409"/>
      <c r="Y7" s="409"/>
      <c r="Z7" s="409"/>
      <c r="AA7" s="409"/>
      <c r="AB7" s="607"/>
      <c r="AC7" s="619"/>
      <c r="AD7" s="410"/>
      <c r="AE7" s="410"/>
      <c r="AF7" s="410"/>
      <c r="AG7" s="410"/>
      <c r="AH7" s="410"/>
      <c r="AI7" s="410"/>
      <c r="AJ7" s="410"/>
      <c r="AK7" s="410"/>
      <c r="AL7" s="620"/>
      <c r="AM7" s="515" t="s">
        <v>103</v>
      </c>
      <c r="AN7" s="415"/>
      <c r="AO7" s="415"/>
      <c r="AP7" s="415"/>
      <c r="AQ7" s="415"/>
      <c r="AR7" s="415"/>
      <c r="AS7" s="415"/>
      <c r="AT7" s="416"/>
      <c r="AU7" s="516" t="s">
        <v>104</v>
      </c>
      <c r="AV7" s="517"/>
      <c r="AW7" s="517"/>
      <c r="AX7" s="517"/>
      <c r="AY7" s="472" t="s">
        <v>105</v>
      </c>
      <c r="AZ7" s="473"/>
      <c r="BA7" s="473"/>
      <c r="BB7" s="473"/>
      <c r="BC7" s="473"/>
      <c r="BD7" s="473"/>
      <c r="BE7" s="473"/>
      <c r="BF7" s="473"/>
      <c r="BG7" s="473"/>
      <c r="BH7" s="473"/>
      <c r="BI7" s="473"/>
      <c r="BJ7" s="473"/>
      <c r="BK7" s="473"/>
      <c r="BL7" s="473"/>
      <c r="BM7" s="474"/>
      <c r="BN7" s="458">
        <v>721</v>
      </c>
      <c r="BO7" s="459"/>
      <c r="BP7" s="459"/>
      <c r="BQ7" s="459"/>
      <c r="BR7" s="459"/>
      <c r="BS7" s="459"/>
      <c r="BT7" s="459"/>
      <c r="BU7" s="460"/>
      <c r="BV7" s="458">
        <v>24431</v>
      </c>
      <c r="BW7" s="459"/>
      <c r="BX7" s="459"/>
      <c r="BY7" s="459"/>
      <c r="BZ7" s="459"/>
      <c r="CA7" s="459"/>
      <c r="CB7" s="459"/>
      <c r="CC7" s="460"/>
      <c r="CD7" s="498" t="s">
        <v>106</v>
      </c>
      <c r="CE7" s="418"/>
      <c r="CF7" s="418"/>
      <c r="CG7" s="418"/>
      <c r="CH7" s="418"/>
      <c r="CI7" s="418"/>
      <c r="CJ7" s="418"/>
      <c r="CK7" s="418"/>
      <c r="CL7" s="418"/>
      <c r="CM7" s="418"/>
      <c r="CN7" s="418"/>
      <c r="CO7" s="418"/>
      <c r="CP7" s="418"/>
      <c r="CQ7" s="418"/>
      <c r="CR7" s="418"/>
      <c r="CS7" s="499"/>
      <c r="CT7" s="458">
        <v>4106247</v>
      </c>
      <c r="CU7" s="459"/>
      <c r="CV7" s="459"/>
      <c r="CW7" s="459"/>
      <c r="CX7" s="459"/>
      <c r="CY7" s="459"/>
      <c r="CZ7" s="459"/>
      <c r="DA7" s="460"/>
      <c r="DB7" s="458">
        <v>3835078</v>
      </c>
      <c r="DC7" s="459"/>
      <c r="DD7" s="459"/>
      <c r="DE7" s="459"/>
      <c r="DF7" s="459"/>
      <c r="DG7" s="459"/>
      <c r="DH7" s="459"/>
      <c r="DI7" s="460"/>
    </row>
    <row r="8" spans="1:119" ht="18.75" customHeight="1" thickBot="1" x14ac:dyDescent="0.2">
      <c r="A8" s="178"/>
      <c r="B8" s="609"/>
      <c r="C8" s="554"/>
      <c r="D8" s="554"/>
      <c r="E8" s="610"/>
      <c r="F8" s="610"/>
      <c r="G8" s="610"/>
      <c r="H8" s="610"/>
      <c r="I8" s="610"/>
      <c r="J8" s="610"/>
      <c r="K8" s="610"/>
      <c r="L8" s="610"/>
      <c r="M8" s="610"/>
      <c r="N8" s="610"/>
      <c r="O8" s="610"/>
      <c r="P8" s="610"/>
      <c r="Q8" s="610"/>
      <c r="R8" s="614"/>
      <c r="S8" s="614"/>
      <c r="T8" s="614"/>
      <c r="U8" s="614"/>
      <c r="V8" s="615"/>
      <c r="W8" s="529"/>
      <c r="X8" s="530"/>
      <c r="Y8" s="530"/>
      <c r="Z8" s="530"/>
      <c r="AA8" s="530"/>
      <c r="AB8" s="554"/>
      <c r="AC8" s="621"/>
      <c r="AD8" s="622"/>
      <c r="AE8" s="622"/>
      <c r="AF8" s="622"/>
      <c r="AG8" s="622"/>
      <c r="AH8" s="622"/>
      <c r="AI8" s="622"/>
      <c r="AJ8" s="622"/>
      <c r="AK8" s="622"/>
      <c r="AL8" s="623"/>
      <c r="AM8" s="515" t="s">
        <v>107</v>
      </c>
      <c r="AN8" s="415"/>
      <c r="AO8" s="415"/>
      <c r="AP8" s="415"/>
      <c r="AQ8" s="415"/>
      <c r="AR8" s="415"/>
      <c r="AS8" s="415"/>
      <c r="AT8" s="416"/>
      <c r="AU8" s="516" t="s">
        <v>108</v>
      </c>
      <c r="AV8" s="517"/>
      <c r="AW8" s="517"/>
      <c r="AX8" s="517"/>
      <c r="AY8" s="472" t="s">
        <v>109</v>
      </c>
      <c r="AZ8" s="473"/>
      <c r="BA8" s="473"/>
      <c r="BB8" s="473"/>
      <c r="BC8" s="473"/>
      <c r="BD8" s="473"/>
      <c r="BE8" s="473"/>
      <c r="BF8" s="473"/>
      <c r="BG8" s="473"/>
      <c r="BH8" s="473"/>
      <c r="BI8" s="473"/>
      <c r="BJ8" s="473"/>
      <c r="BK8" s="473"/>
      <c r="BL8" s="473"/>
      <c r="BM8" s="474"/>
      <c r="BN8" s="458">
        <v>278808</v>
      </c>
      <c r="BO8" s="459"/>
      <c r="BP8" s="459"/>
      <c r="BQ8" s="459"/>
      <c r="BR8" s="459"/>
      <c r="BS8" s="459"/>
      <c r="BT8" s="459"/>
      <c r="BU8" s="460"/>
      <c r="BV8" s="458">
        <v>210565</v>
      </c>
      <c r="BW8" s="459"/>
      <c r="BX8" s="459"/>
      <c r="BY8" s="459"/>
      <c r="BZ8" s="459"/>
      <c r="CA8" s="459"/>
      <c r="CB8" s="459"/>
      <c r="CC8" s="460"/>
      <c r="CD8" s="498" t="s">
        <v>110</v>
      </c>
      <c r="CE8" s="418"/>
      <c r="CF8" s="418"/>
      <c r="CG8" s="418"/>
      <c r="CH8" s="418"/>
      <c r="CI8" s="418"/>
      <c r="CJ8" s="418"/>
      <c r="CK8" s="418"/>
      <c r="CL8" s="418"/>
      <c r="CM8" s="418"/>
      <c r="CN8" s="418"/>
      <c r="CO8" s="418"/>
      <c r="CP8" s="418"/>
      <c r="CQ8" s="418"/>
      <c r="CR8" s="418"/>
      <c r="CS8" s="499"/>
      <c r="CT8" s="561">
        <v>0.41</v>
      </c>
      <c r="CU8" s="562"/>
      <c r="CV8" s="562"/>
      <c r="CW8" s="562"/>
      <c r="CX8" s="562"/>
      <c r="CY8" s="562"/>
      <c r="CZ8" s="562"/>
      <c r="DA8" s="563"/>
      <c r="DB8" s="561">
        <v>0.43</v>
      </c>
      <c r="DC8" s="562"/>
      <c r="DD8" s="562"/>
      <c r="DE8" s="562"/>
      <c r="DF8" s="562"/>
      <c r="DG8" s="562"/>
      <c r="DH8" s="562"/>
      <c r="DI8" s="563"/>
    </row>
    <row r="9" spans="1:119" ht="18.75" customHeight="1" thickBot="1" x14ac:dyDescent="0.2">
      <c r="A9" s="178"/>
      <c r="B9" s="590" t="s">
        <v>111</v>
      </c>
      <c r="C9" s="591"/>
      <c r="D9" s="591"/>
      <c r="E9" s="591"/>
      <c r="F9" s="591"/>
      <c r="G9" s="591"/>
      <c r="H9" s="591"/>
      <c r="I9" s="591"/>
      <c r="J9" s="591"/>
      <c r="K9" s="509"/>
      <c r="L9" s="592" t="s">
        <v>112</v>
      </c>
      <c r="M9" s="593"/>
      <c r="N9" s="593"/>
      <c r="O9" s="593"/>
      <c r="P9" s="593"/>
      <c r="Q9" s="594"/>
      <c r="R9" s="595">
        <v>15340</v>
      </c>
      <c r="S9" s="596"/>
      <c r="T9" s="596"/>
      <c r="U9" s="596"/>
      <c r="V9" s="597"/>
      <c r="W9" s="527" t="s">
        <v>113</v>
      </c>
      <c r="X9" s="528"/>
      <c r="Y9" s="528"/>
      <c r="Z9" s="528"/>
      <c r="AA9" s="528"/>
      <c r="AB9" s="528"/>
      <c r="AC9" s="528"/>
      <c r="AD9" s="528"/>
      <c r="AE9" s="528"/>
      <c r="AF9" s="528"/>
      <c r="AG9" s="528"/>
      <c r="AH9" s="528"/>
      <c r="AI9" s="528"/>
      <c r="AJ9" s="528"/>
      <c r="AK9" s="528"/>
      <c r="AL9" s="598"/>
      <c r="AM9" s="515" t="s">
        <v>114</v>
      </c>
      <c r="AN9" s="415"/>
      <c r="AO9" s="415"/>
      <c r="AP9" s="415"/>
      <c r="AQ9" s="415"/>
      <c r="AR9" s="415"/>
      <c r="AS9" s="415"/>
      <c r="AT9" s="416"/>
      <c r="AU9" s="516" t="s">
        <v>115</v>
      </c>
      <c r="AV9" s="517"/>
      <c r="AW9" s="517"/>
      <c r="AX9" s="517"/>
      <c r="AY9" s="472" t="s">
        <v>116</v>
      </c>
      <c r="AZ9" s="473"/>
      <c r="BA9" s="473"/>
      <c r="BB9" s="473"/>
      <c r="BC9" s="473"/>
      <c r="BD9" s="473"/>
      <c r="BE9" s="473"/>
      <c r="BF9" s="473"/>
      <c r="BG9" s="473"/>
      <c r="BH9" s="473"/>
      <c r="BI9" s="473"/>
      <c r="BJ9" s="473"/>
      <c r="BK9" s="473"/>
      <c r="BL9" s="473"/>
      <c r="BM9" s="474"/>
      <c r="BN9" s="458">
        <v>68243</v>
      </c>
      <c r="BO9" s="459"/>
      <c r="BP9" s="459"/>
      <c r="BQ9" s="459"/>
      <c r="BR9" s="459"/>
      <c r="BS9" s="459"/>
      <c r="BT9" s="459"/>
      <c r="BU9" s="460"/>
      <c r="BV9" s="458">
        <v>-17597</v>
      </c>
      <c r="BW9" s="459"/>
      <c r="BX9" s="459"/>
      <c r="BY9" s="459"/>
      <c r="BZ9" s="459"/>
      <c r="CA9" s="459"/>
      <c r="CB9" s="459"/>
      <c r="CC9" s="460"/>
      <c r="CD9" s="498" t="s">
        <v>117</v>
      </c>
      <c r="CE9" s="418"/>
      <c r="CF9" s="418"/>
      <c r="CG9" s="418"/>
      <c r="CH9" s="418"/>
      <c r="CI9" s="418"/>
      <c r="CJ9" s="418"/>
      <c r="CK9" s="418"/>
      <c r="CL9" s="418"/>
      <c r="CM9" s="418"/>
      <c r="CN9" s="418"/>
      <c r="CO9" s="418"/>
      <c r="CP9" s="418"/>
      <c r="CQ9" s="418"/>
      <c r="CR9" s="418"/>
      <c r="CS9" s="499"/>
      <c r="CT9" s="455">
        <v>6.7</v>
      </c>
      <c r="CU9" s="456"/>
      <c r="CV9" s="456"/>
      <c r="CW9" s="456"/>
      <c r="CX9" s="456"/>
      <c r="CY9" s="456"/>
      <c r="CZ9" s="456"/>
      <c r="DA9" s="457"/>
      <c r="DB9" s="455">
        <v>7.1</v>
      </c>
      <c r="DC9" s="456"/>
      <c r="DD9" s="456"/>
      <c r="DE9" s="456"/>
      <c r="DF9" s="456"/>
      <c r="DG9" s="456"/>
      <c r="DH9" s="456"/>
      <c r="DI9" s="457"/>
    </row>
    <row r="10" spans="1:119" ht="18.75" customHeight="1" thickBot="1" x14ac:dyDescent="0.2">
      <c r="A10" s="178"/>
      <c r="B10" s="590"/>
      <c r="C10" s="591"/>
      <c r="D10" s="591"/>
      <c r="E10" s="591"/>
      <c r="F10" s="591"/>
      <c r="G10" s="591"/>
      <c r="H10" s="591"/>
      <c r="I10" s="591"/>
      <c r="J10" s="591"/>
      <c r="K10" s="509"/>
      <c r="L10" s="414" t="s">
        <v>118</v>
      </c>
      <c r="M10" s="415"/>
      <c r="N10" s="415"/>
      <c r="O10" s="415"/>
      <c r="P10" s="415"/>
      <c r="Q10" s="416"/>
      <c r="R10" s="411">
        <v>16313</v>
      </c>
      <c r="S10" s="412"/>
      <c r="T10" s="412"/>
      <c r="U10" s="412"/>
      <c r="V10" s="471"/>
      <c r="W10" s="599"/>
      <c r="X10" s="409"/>
      <c r="Y10" s="409"/>
      <c r="Z10" s="409"/>
      <c r="AA10" s="409"/>
      <c r="AB10" s="409"/>
      <c r="AC10" s="409"/>
      <c r="AD10" s="409"/>
      <c r="AE10" s="409"/>
      <c r="AF10" s="409"/>
      <c r="AG10" s="409"/>
      <c r="AH10" s="409"/>
      <c r="AI10" s="409"/>
      <c r="AJ10" s="409"/>
      <c r="AK10" s="409"/>
      <c r="AL10" s="600"/>
      <c r="AM10" s="515" t="s">
        <v>119</v>
      </c>
      <c r="AN10" s="415"/>
      <c r="AO10" s="415"/>
      <c r="AP10" s="415"/>
      <c r="AQ10" s="415"/>
      <c r="AR10" s="415"/>
      <c r="AS10" s="415"/>
      <c r="AT10" s="416"/>
      <c r="AU10" s="516" t="s">
        <v>120</v>
      </c>
      <c r="AV10" s="517"/>
      <c r="AW10" s="517"/>
      <c r="AX10" s="517"/>
      <c r="AY10" s="472" t="s">
        <v>121</v>
      </c>
      <c r="AZ10" s="473"/>
      <c r="BA10" s="473"/>
      <c r="BB10" s="473"/>
      <c r="BC10" s="473"/>
      <c r="BD10" s="473"/>
      <c r="BE10" s="473"/>
      <c r="BF10" s="473"/>
      <c r="BG10" s="473"/>
      <c r="BH10" s="473"/>
      <c r="BI10" s="473"/>
      <c r="BJ10" s="473"/>
      <c r="BK10" s="473"/>
      <c r="BL10" s="473"/>
      <c r="BM10" s="474"/>
      <c r="BN10" s="458">
        <v>105301</v>
      </c>
      <c r="BO10" s="459"/>
      <c r="BP10" s="459"/>
      <c r="BQ10" s="459"/>
      <c r="BR10" s="459"/>
      <c r="BS10" s="459"/>
      <c r="BT10" s="459"/>
      <c r="BU10" s="460"/>
      <c r="BV10" s="458">
        <v>112591</v>
      </c>
      <c r="BW10" s="459"/>
      <c r="BX10" s="459"/>
      <c r="BY10" s="459"/>
      <c r="BZ10" s="459"/>
      <c r="CA10" s="459"/>
      <c r="CB10" s="459"/>
      <c r="CC10" s="460"/>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90"/>
      <c r="C11" s="591"/>
      <c r="D11" s="591"/>
      <c r="E11" s="591"/>
      <c r="F11" s="591"/>
      <c r="G11" s="591"/>
      <c r="H11" s="591"/>
      <c r="I11" s="591"/>
      <c r="J11" s="591"/>
      <c r="K11" s="509"/>
      <c r="L11" s="419" t="s">
        <v>123</v>
      </c>
      <c r="M11" s="420"/>
      <c r="N11" s="420"/>
      <c r="O11" s="420"/>
      <c r="P11" s="420"/>
      <c r="Q11" s="421"/>
      <c r="R11" s="587" t="s">
        <v>124</v>
      </c>
      <c r="S11" s="588"/>
      <c r="T11" s="588"/>
      <c r="U11" s="588"/>
      <c r="V11" s="589"/>
      <c r="W11" s="599"/>
      <c r="X11" s="409"/>
      <c r="Y11" s="409"/>
      <c r="Z11" s="409"/>
      <c r="AA11" s="409"/>
      <c r="AB11" s="409"/>
      <c r="AC11" s="409"/>
      <c r="AD11" s="409"/>
      <c r="AE11" s="409"/>
      <c r="AF11" s="409"/>
      <c r="AG11" s="409"/>
      <c r="AH11" s="409"/>
      <c r="AI11" s="409"/>
      <c r="AJ11" s="409"/>
      <c r="AK11" s="409"/>
      <c r="AL11" s="600"/>
      <c r="AM11" s="515" t="s">
        <v>125</v>
      </c>
      <c r="AN11" s="415"/>
      <c r="AO11" s="415"/>
      <c r="AP11" s="415"/>
      <c r="AQ11" s="415"/>
      <c r="AR11" s="415"/>
      <c r="AS11" s="415"/>
      <c r="AT11" s="416"/>
      <c r="AU11" s="516" t="s">
        <v>115</v>
      </c>
      <c r="AV11" s="517"/>
      <c r="AW11" s="517"/>
      <c r="AX11" s="517"/>
      <c r="AY11" s="472" t="s">
        <v>126</v>
      </c>
      <c r="AZ11" s="473"/>
      <c r="BA11" s="473"/>
      <c r="BB11" s="473"/>
      <c r="BC11" s="473"/>
      <c r="BD11" s="473"/>
      <c r="BE11" s="473"/>
      <c r="BF11" s="473"/>
      <c r="BG11" s="473"/>
      <c r="BH11" s="473"/>
      <c r="BI11" s="473"/>
      <c r="BJ11" s="473"/>
      <c r="BK11" s="473"/>
      <c r="BL11" s="473"/>
      <c r="BM11" s="474"/>
      <c r="BN11" s="458">
        <v>0</v>
      </c>
      <c r="BO11" s="459"/>
      <c r="BP11" s="459"/>
      <c r="BQ11" s="459"/>
      <c r="BR11" s="459"/>
      <c r="BS11" s="459"/>
      <c r="BT11" s="459"/>
      <c r="BU11" s="460"/>
      <c r="BV11" s="458">
        <v>0</v>
      </c>
      <c r="BW11" s="459"/>
      <c r="BX11" s="459"/>
      <c r="BY11" s="459"/>
      <c r="BZ11" s="459"/>
      <c r="CA11" s="459"/>
      <c r="CB11" s="459"/>
      <c r="CC11" s="460"/>
      <c r="CD11" s="498" t="s">
        <v>127</v>
      </c>
      <c r="CE11" s="418"/>
      <c r="CF11" s="418"/>
      <c r="CG11" s="418"/>
      <c r="CH11" s="418"/>
      <c r="CI11" s="418"/>
      <c r="CJ11" s="418"/>
      <c r="CK11" s="418"/>
      <c r="CL11" s="418"/>
      <c r="CM11" s="418"/>
      <c r="CN11" s="418"/>
      <c r="CO11" s="418"/>
      <c r="CP11" s="418"/>
      <c r="CQ11" s="418"/>
      <c r="CR11" s="418"/>
      <c r="CS11" s="499"/>
      <c r="CT11" s="561" t="s">
        <v>128</v>
      </c>
      <c r="CU11" s="562"/>
      <c r="CV11" s="562"/>
      <c r="CW11" s="562"/>
      <c r="CX11" s="562"/>
      <c r="CY11" s="562"/>
      <c r="CZ11" s="562"/>
      <c r="DA11" s="563"/>
      <c r="DB11" s="561" t="s">
        <v>128</v>
      </c>
      <c r="DC11" s="562"/>
      <c r="DD11" s="562"/>
      <c r="DE11" s="562"/>
      <c r="DF11" s="562"/>
      <c r="DG11" s="562"/>
      <c r="DH11" s="562"/>
      <c r="DI11" s="563"/>
    </row>
    <row r="12" spans="1:119" ht="18.75" customHeight="1" x14ac:dyDescent="0.15">
      <c r="A12" s="178"/>
      <c r="B12" s="564" t="s">
        <v>129</v>
      </c>
      <c r="C12" s="565"/>
      <c r="D12" s="565"/>
      <c r="E12" s="565"/>
      <c r="F12" s="565"/>
      <c r="G12" s="565"/>
      <c r="H12" s="565"/>
      <c r="I12" s="565"/>
      <c r="J12" s="565"/>
      <c r="K12" s="566"/>
      <c r="L12" s="573" t="s">
        <v>130</v>
      </c>
      <c r="M12" s="574"/>
      <c r="N12" s="574"/>
      <c r="O12" s="574"/>
      <c r="P12" s="574"/>
      <c r="Q12" s="575"/>
      <c r="R12" s="576">
        <v>15556</v>
      </c>
      <c r="S12" s="577"/>
      <c r="T12" s="577"/>
      <c r="U12" s="577"/>
      <c r="V12" s="578"/>
      <c r="W12" s="579" t="s">
        <v>1</v>
      </c>
      <c r="X12" s="517"/>
      <c r="Y12" s="517"/>
      <c r="Z12" s="517"/>
      <c r="AA12" s="517"/>
      <c r="AB12" s="580"/>
      <c r="AC12" s="581" t="s">
        <v>131</v>
      </c>
      <c r="AD12" s="582"/>
      <c r="AE12" s="582"/>
      <c r="AF12" s="582"/>
      <c r="AG12" s="583"/>
      <c r="AH12" s="581" t="s">
        <v>132</v>
      </c>
      <c r="AI12" s="582"/>
      <c r="AJ12" s="582"/>
      <c r="AK12" s="582"/>
      <c r="AL12" s="584"/>
      <c r="AM12" s="515" t="s">
        <v>133</v>
      </c>
      <c r="AN12" s="415"/>
      <c r="AO12" s="415"/>
      <c r="AP12" s="415"/>
      <c r="AQ12" s="415"/>
      <c r="AR12" s="415"/>
      <c r="AS12" s="415"/>
      <c r="AT12" s="416"/>
      <c r="AU12" s="516" t="s">
        <v>115</v>
      </c>
      <c r="AV12" s="517"/>
      <c r="AW12" s="517"/>
      <c r="AX12" s="517"/>
      <c r="AY12" s="472" t="s">
        <v>134</v>
      </c>
      <c r="AZ12" s="473"/>
      <c r="BA12" s="473"/>
      <c r="BB12" s="473"/>
      <c r="BC12" s="473"/>
      <c r="BD12" s="473"/>
      <c r="BE12" s="473"/>
      <c r="BF12" s="473"/>
      <c r="BG12" s="473"/>
      <c r="BH12" s="473"/>
      <c r="BI12" s="473"/>
      <c r="BJ12" s="473"/>
      <c r="BK12" s="473"/>
      <c r="BL12" s="473"/>
      <c r="BM12" s="474"/>
      <c r="BN12" s="458">
        <v>181316</v>
      </c>
      <c r="BO12" s="459"/>
      <c r="BP12" s="459"/>
      <c r="BQ12" s="459"/>
      <c r="BR12" s="459"/>
      <c r="BS12" s="459"/>
      <c r="BT12" s="459"/>
      <c r="BU12" s="460"/>
      <c r="BV12" s="458">
        <v>139976</v>
      </c>
      <c r="BW12" s="459"/>
      <c r="BX12" s="459"/>
      <c r="BY12" s="459"/>
      <c r="BZ12" s="459"/>
      <c r="CA12" s="459"/>
      <c r="CB12" s="459"/>
      <c r="CC12" s="460"/>
      <c r="CD12" s="498" t="s">
        <v>135</v>
      </c>
      <c r="CE12" s="418"/>
      <c r="CF12" s="418"/>
      <c r="CG12" s="418"/>
      <c r="CH12" s="418"/>
      <c r="CI12" s="418"/>
      <c r="CJ12" s="418"/>
      <c r="CK12" s="418"/>
      <c r="CL12" s="418"/>
      <c r="CM12" s="418"/>
      <c r="CN12" s="418"/>
      <c r="CO12" s="418"/>
      <c r="CP12" s="418"/>
      <c r="CQ12" s="418"/>
      <c r="CR12" s="418"/>
      <c r="CS12" s="499"/>
      <c r="CT12" s="561" t="s">
        <v>128</v>
      </c>
      <c r="CU12" s="562"/>
      <c r="CV12" s="562"/>
      <c r="CW12" s="562"/>
      <c r="CX12" s="562"/>
      <c r="CY12" s="562"/>
      <c r="CZ12" s="562"/>
      <c r="DA12" s="563"/>
      <c r="DB12" s="561" t="s">
        <v>128</v>
      </c>
      <c r="DC12" s="562"/>
      <c r="DD12" s="562"/>
      <c r="DE12" s="562"/>
      <c r="DF12" s="562"/>
      <c r="DG12" s="562"/>
      <c r="DH12" s="562"/>
      <c r="DI12" s="563"/>
    </row>
    <row r="13" spans="1:119" ht="18.75" customHeight="1" x14ac:dyDescent="0.15">
      <c r="A13" s="178"/>
      <c r="B13" s="567"/>
      <c r="C13" s="568"/>
      <c r="D13" s="568"/>
      <c r="E13" s="568"/>
      <c r="F13" s="568"/>
      <c r="G13" s="568"/>
      <c r="H13" s="568"/>
      <c r="I13" s="568"/>
      <c r="J13" s="568"/>
      <c r="K13" s="569"/>
      <c r="L13" s="187"/>
      <c r="M13" s="542" t="s">
        <v>136</v>
      </c>
      <c r="N13" s="543"/>
      <c r="O13" s="543"/>
      <c r="P13" s="543"/>
      <c r="Q13" s="544"/>
      <c r="R13" s="545">
        <v>15274</v>
      </c>
      <c r="S13" s="546"/>
      <c r="T13" s="546"/>
      <c r="U13" s="546"/>
      <c r="V13" s="547"/>
      <c r="W13" s="548" t="s">
        <v>137</v>
      </c>
      <c r="X13" s="444"/>
      <c r="Y13" s="444"/>
      <c r="Z13" s="444"/>
      <c r="AA13" s="444"/>
      <c r="AB13" s="445"/>
      <c r="AC13" s="411">
        <v>289</v>
      </c>
      <c r="AD13" s="412"/>
      <c r="AE13" s="412"/>
      <c r="AF13" s="412"/>
      <c r="AG13" s="413"/>
      <c r="AH13" s="411">
        <v>286</v>
      </c>
      <c r="AI13" s="412"/>
      <c r="AJ13" s="412"/>
      <c r="AK13" s="412"/>
      <c r="AL13" s="471"/>
      <c r="AM13" s="515" t="s">
        <v>138</v>
      </c>
      <c r="AN13" s="415"/>
      <c r="AO13" s="415"/>
      <c r="AP13" s="415"/>
      <c r="AQ13" s="415"/>
      <c r="AR13" s="415"/>
      <c r="AS13" s="415"/>
      <c r="AT13" s="416"/>
      <c r="AU13" s="516" t="s">
        <v>139</v>
      </c>
      <c r="AV13" s="517"/>
      <c r="AW13" s="517"/>
      <c r="AX13" s="517"/>
      <c r="AY13" s="472" t="s">
        <v>140</v>
      </c>
      <c r="AZ13" s="473"/>
      <c r="BA13" s="473"/>
      <c r="BB13" s="473"/>
      <c r="BC13" s="473"/>
      <c r="BD13" s="473"/>
      <c r="BE13" s="473"/>
      <c r="BF13" s="473"/>
      <c r="BG13" s="473"/>
      <c r="BH13" s="473"/>
      <c r="BI13" s="473"/>
      <c r="BJ13" s="473"/>
      <c r="BK13" s="473"/>
      <c r="BL13" s="473"/>
      <c r="BM13" s="474"/>
      <c r="BN13" s="458">
        <v>-7772</v>
      </c>
      <c r="BO13" s="459"/>
      <c r="BP13" s="459"/>
      <c r="BQ13" s="459"/>
      <c r="BR13" s="459"/>
      <c r="BS13" s="459"/>
      <c r="BT13" s="459"/>
      <c r="BU13" s="460"/>
      <c r="BV13" s="458">
        <v>-44982</v>
      </c>
      <c r="BW13" s="459"/>
      <c r="BX13" s="459"/>
      <c r="BY13" s="459"/>
      <c r="BZ13" s="459"/>
      <c r="CA13" s="459"/>
      <c r="CB13" s="459"/>
      <c r="CC13" s="460"/>
      <c r="CD13" s="498" t="s">
        <v>141</v>
      </c>
      <c r="CE13" s="418"/>
      <c r="CF13" s="418"/>
      <c r="CG13" s="418"/>
      <c r="CH13" s="418"/>
      <c r="CI13" s="418"/>
      <c r="CJ13" s="418"/>
      <c r="CK13" s="418"/>
      <c r="CL13" s="418"/>
      <c r="CM13" s="418"/>
      <c r="CN13" s="418"/>
      <c r="CO13" s="418"/>
      <c r="CP13" s="418"/>
      <c r="CQ13" s="418"/>
      <c r="CR13" s="418"/>
      <c r="CS13" s="499"/>
      <c r="CT13" s="455">
        <v>1.5</v>
      </c>
      <c r="CU13" s="456"/>
      <c r="CV13" s="456"/>
      <c r="CW13" s="456"/>
      <c r="CX13" s="456"/>
      <c r="CY13" s="456"/>
      <c r="CZ13" s="456"/>
      <c r="DA13" s="457"/>
      <c r="DB13" s="455">
        <v>1.8</v>
      </c>
      <c r="DC13" s="456"/>
      <c r="DD13" s="456"/>
      <c r="DE13" s="456"/>
      <c r="DF13" s="456"/>
      <c r="DG13" s="456"/>
      <c r="DH13" s="456"/>
      <c r="DI13" s="457"/>
    </row>
    <row r="14" spans="1:119" ht="18.75" customHeight="1" thickBot="1" x14ac:dyDescent="0.2">
      <c r="A14" s="178"/>
      <c r="B14" s="567"/>
      <c r="C14" s="568"/>
      <c r="D14" s="568"/>
      <c r="E14" s="568"/>
      <c r="F14" s="568"/>
      <c r="G14" s="568"/>
      <c r="H14" s="568"/>
      <c r="I14" s="568"/>
      <c r="J14" s="568"/>
      <c r="K14" s="569"/>
      <c r="L14" s="532" t="s">
        <v>142</v>
      </c>
      <c r="M14" s="585"/>
      <c r="N14" s="585"/>
      <c r="O14" s="585"/>
      <c r="P14" s="585"/>
      <c r="Q14" s="586"/>
      <c r="R14" s="545">
        <v>15862</v>
      </c>
      <c r="S14" s="546"/>
      <c r="T14" s="546"/>
      <c r="U14" s="546"/>
      <c r="V14" s="547"/>
      <c r="W14" s="549"/>
      <c r="X14" s="447"/>
      <c r="Y14" s="447"/>
      <c r="Z14" s="447"/>
      <c r="AA14" s="447"/>
      <c r="AB14" s="448"/>
      <c r="AC14" s="538">
        <v>4.7</v>
      </c>
      <c r="AD14" s="539"/>
      <c r="AE14" s="539"/>
      <c r="AF14" s="539"/>
      <c r="AG14" s="540"/>
      <c r="AH14" s="538">
        <v>4.3</v>
      </c>
      <c r="AI14" s="539"/>
      <c r="AJ14" s="539"/>
      <c r="AK14" s="539"/>
      <c r="AL14" s="541"/>
      <c r="AM14" s="515"/>
      <c r="AN14" s="415"/>
      <c r="AO14" s="415"/>
      <c r="AP14" s="415"/>
      <c r="AQ14" s="415"/>
      <c r="AR14" s="415"/>
      <c r="AS14" s="415"/>
      <c r="AT14" s="416"/>
      <c r="AU14" s="516"/>
      <c r="AV14" s="517"/>
      <c r="AW14" s="517"/>
      <c r="AX14" s="517"/>
      <c r="AY14" s="472"/>
      <c r="AZ14" s="473"/>
      <c r="BA14" s="473"/>
      <c r="BB14" s="473"/>
      <c r="BC14" s="473"/>
      <c r="BD14" s="473"/>
      <c r="BE14" s="473"/>
      <c r="BF14" s="473"/>
      <c r="BG14" s="473"/>
      <c r="BH14" s="473"/>
      <c r="BI14" s="473"/>
      <c r="BJ14" s="473"/>
      <c r="BK14" s="473"/>
      <c r="BL14" s="473"/>
      <c r="BM14" s="474"/>
      <c r="BN14" s="458"/>
      <c r="BO14" s="459"/>
      <c r="BP14" s="459"/>
      <c r="BQ14" s="459"/>
      <c r="BR14" s="459"/>
      <c r="BS14" s="459"/>
      <c r="BT14" s="459"/>
      <c r="BU14" s="460"/>
      <c r="BV14" s="458"/>
      <c r="BW14" s="459"/>
      <c r="BX14" s="459"/>
      <c r="BY14" s="459"/>
      <c r="BZ14" s="459"/>
      <c r="CA14" s="459"/>
      <c r="CB14" s="459"/>
      <c r="CC14" s="460"/>
      <c r="CD14" s="495" t="s">
        <v>143</v>
      </c>
      <c r="CE14" s="496"/>
      <c r="CF14" s="496"/>
      <c r="CG14" s="496"/>
      <c r="CH14" s="496"/>
      <c r="CI14" s="496"/>
      <c r="CJ14" s="496"/>
      <c r="CK14" s="496"/>
      <c r="CL14" s="496"/>
      <c r="CM14" s="496"/>
      <c r="CN14" s="496"/>
      <c r="CO14" s="496"/>
      <c r="CP14" s="496"/>
      <c r="CQ14" s="496"/>
      <c r="CR14" s="496"/>
      <c r="CS14" s="497"/>
      <c r="CT14" s="555" t="s">
        <v>128</v>
      </c>
      <c r="CU14" s="556"/>
      <c r="CV14" s="556"/>
      <c r="CW14" s="556"/>
      <c r="CX14" s="556"/>
      <c r="CY14" s="556"/>
      <c r="CZ14" s="556"/>
      <c r="DA14" s="557"/>
      <c r="DB14" s="555" t="s">
        <v>128</v>
      </c>
      <c r="DC14" s="556"/>
      <c r="DD14" s="556"/>
      <c r="DE14" s="556"/>
      <c r="DF14" s="556"/>
      <c r="DG14" s="556"/>
      <c r="DH14" s="556"/>
      <c r="DI14" s="557"/>
    </row>
    <row r="15" spans="1:119" ht="18.75" customHeight="1" x14ac:dyDescent="0.15">
      <c r="A15" s="178"/>
      <c r="B15" s="567"/>
      <c r="C15" s="568"/>
      <c r="D15" s="568"/>
      <c r="E15" s="568"/>
      <c r="F15" s="568"/>
      <c r="G15" s="568"/>
      <c r="H15" s="568"/>
      <c r="I15" s="568"/>
      <c r="J15" s="568"/>
      <c r="K15" s="569"/>
      <c r="L15" s="187"/>
      <c r="M15" s="542" t="s">
        <v>136</v>
      </c>
      <c r="N15" s="543"/>
      <c r="O15" s="543"/>
      <c r="P15" s="543"/>
      <c r="Q15" s="544"/>
      <c r="R15" s="545">
        <v>15484</v>
      </c>
      <c r="S15" s="546"/>
      <c r="T15" s="546"/>
      <c r="U15" s="546"/>
      <c r="V15" s="547"/>
      <c r="W15" s="548" t="s">
        <v>144</v>
      </c>
      <c r="X15" s="444"/>
      <c r="Y15" s="444"/>
      <c r="Z15" s="444"/>
      <c r="AA15" s="444"/>
      <c r="AB15" s="445"/>
      <c r="AC15" s="411">
        <v>1439</v>
      </c>
      <c r="AD15" s="412"/>
      <c r="AE15" s="412"/>
      <c r="AF15" s="412"/>
      <c r="AG15" s="413"/>
      <c r="AH15" s="411">
        <v>1556</v>
      </c>
      <c r="AI15" s="412"/>
      <c r="AJ15" s="412"/>
      <c r="AK15" s="412"/>
      <c r="AL15" s="471"/>
      <c r="AM15" s="515"/>
      <c r="AN15" s="415"/>
      <c r="AO15" s="415"/>
      <c r="AP15" s="415"/>
      <c r="AQ15" s="415"/>
      <c r="AR15" s="415"/>
      <c r="AS15" s="415"/>
      <c r="AT15" s="416"/>
      <c r="AU15" s="516"/>
      <c r="AV15" s="517"/>
      <c r="AW15" s="517"/>
      <c r="AX15" s="517"/>
      <c r="AY15" s="484" t="s">
        <v>145</v>
      </c>
      <c r="AZ15" s="485"/>
      <c r="BA15" s="485"/>
      <c r="BB15" s="485"/>
      <c r="BC15" s="485"/>
      <c r="BD15" s="485"/>
      <c r="BE15" s="485"/>
      <c r="BF15" s="485"/>
      <c r="BG15" s="485"/>
      <c r="BH15" s="485"/>
      <c r="BI15" s="485"/>
      <c r="BJ15" s="485"/>
      <c r="BK15" s="485"/>
      <c r="BL15" s="485"/>
      <c r="BM15" s="486"/>
      <c r="BN15" s="487">
        <v>1361957</v>
      </c>
      <c r="BO15" s="488"/>
      <c r="BP15" s="488"/>
      <c r="BQ15" s="488"/>
      <c r="BR15" s="488"/>
      <c r="BS15" s="488"/>
      <c r="BT15" s="488"/>
      <c r="BU15" s="489"/>
      <c r="BV15" s="487">
        <v>1417621</v>
      </c>
      <c r="BW15" s="488"/>
      <c r="BX15" s="488"/>
      <c r="BY15" s="488"/>
      <c r="BZ15" s="488"/>
      <c r="CA15" s="488"/>
      <c r="CB15" s="488"/>
      <c r="CC15" s="489"/>
      <c r="CD15" s="558" t="s">
        <v>146</v>
      </c>
      <c r="CE15" s="559"/>
      <c r="CF15" s="559"/>
      <c r="CG15" s="559"/>
      <c r="CH15" s="559"/>
      <c r="CI15" s="559"/>
      <c r="CJ15" s="559"/>
      <c r="CK15" s="559"/>
      <c r="CL15" s="559"/>
      <c r="CM15" s="559"/>
      <c r="CN15" s="559"/>
      <c r="CO15" s="559"/>
      <c r="CP15" s="559"/>
      <c r="CQ15" s="559"/>
      <c r="CR15" s="559"/>
      <c r="CS15" s="560"/>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67"/>
      <c r="C16" s="568"/>
      <c r="D16" s="568"/>
      <c r="E16" s="568"/>
      <c r="F16" s="568"/>
      <c r="G16" s="568"/>
      <c r="H16" s="568"/>
      <c r="I16" s="568"/>
      <c r="J16" s="568"/>
      <c r="K16" s="569"/>
      <c r="L16" s="532" t="s">
        <v>147</v>
      </c>
      <c r="M16" s="533"/>
      <c r="N16" s="533"/>
      <c r="O16" s="533"/>
      <c r="P16" s="533"/>
      <c r="Q16" s="534"/>
      <c r="R16" s="535" t="s">
        <v>148</v>
      </c>
      <c r="S16" s="536"/>
      <c r="T16" s="536"/>
      <c r="U16" s="536"/>
      <c r="V16" s="537"/>
      <c r="W16" s="549"/>
      <c r="X16" s="447"/>
      <c r="Y16" s="447"/>
      <c r="Z16" s="447"/>
      <c r="AA16" s="447"/>
      <c r="AB16" s="448"/>
      <c r="AC16" s="538">
        <v>23.3</v>
      </c>
      <c r="AD16" s="539"/>
      <c r="AE16" s="539"/>
      <c r="AF16" s="539"/>
      <c r="AG16" s="540"/>
      <c r="AH16" s="538">
        <v>23.7</v>
      </c>
      <c r="AI16" s="539"/>
      <c r="AJ16" s="539"/>
      <c r="AK16" s="539"/>
      <c r="AL16" s="541"/>
      <c r="AM16" s="515"/>
      <c r="AN16" s="415"/>
      <c r="AO16" s="415"/>
      <c r="AP16" s="415"/>
      <c r="AQ16" s="415"/>
      <c r="AR16" s="415"/>
      <c r="AS16" s="415"/>
      <c r="AT16" s="416"/>
      <c r="AU16" s="516"/>
      <c r="AV16" s="517"/>
      <c r="AW16" s="517"/>
      <c r="AX16" s="517"/>
      <c r="AY16" s="472" t="s">
        <v>149</v>
      </c>
      <c r="AZ16" s="473"/>
      <c r="BA16" s="473"/>
      <c r="BB16" s="473"/>
      <c r="BC16" s="473"/>
      <c r="BD16" s="473"/>
      <c r="BE16" s="473"/>
      <c r="BF16" s="473"/>
      <c r="BG16" s="473"/>
      <c r="BH16" s="473"/>
      <c r="BI16" s="473"/>
      <c r="BJ16" s="473"/>
      <c r="BK16" s="473"/>
      <c r="BL16" s="473"/>
      <c r="BM16" s="474"/>
      <c r="BN16" s="458">
        <v>3595260</v>
      </c>
      <c r="BO16" s="459"/>
      <c r="BP16" s="459"/>
      <c r="BQ16" s="459"/>
      <c r="BR16" s="459"/>
      <c r="BS16" s="459"/>
      <c r="BT16" s="459"/>
      <c r="BU16" s="460"/>
      <c r="BV16" s="458">
        <v>3326075</v>
      </c>
      <c r="BW16" s="459"/>
      <c r="BX16" s="459"/>
      <c r="BY16" s="459"/>
      <c r="BZ16" s="459"/>
      <c r="CA16" s="459"/>
      <c r="CB16" s="459"/>
      <c r="CC16" s="460"/>
      <c r="CD16" s="191"/>
      <c r="CE16" s="490"/>
      <c r="CF16" s="490"/>
      <c r="CG16" s="490"/>
      <c r="CH16" s="490"/>
      <c r="CI16" s="490"/>
      <c r="CJ16" s="490"/>
      <c r="CK16" s="490"/>
      <c r="CL16" s="490"/>
      <c r="CM16" s="490"/>
      <c r="CN16" s="490"/>
      <c r="CO16" s="490"/>
      <c r="CP16" s="490"/>
      <c r="CQ16" s="490"/>
      <c r="CR16" s="490"/>
      <c r="CS16" s="491"/>
      <c r="CT16" s="455"/>
      <c r="CU16" s="456"/>
      <c r="CV16" s="456"/>
      <c r="CW16" s="456"/>
      <c r="CX16" s="456"/>
      <c r="CY16" s="456"/>
      <c r="CZ16" s="456"/>
      <c r="DA16" s="457"/>
      <c r="DB16" s="455"/>
      <c r="DC16" s="456"/>
      <c r="DD16" s="456"/>
      <c r="DE16" s="456"/>
      <c r="DF16" s="456"/>
      <c r="DG16" s="456"/>
      <c r="DH16" s="456"/>
      <c r="DI16" s="457"/>
    </row>
    <row r="17" spans="1:113" ht="18.75" customHeight="1" thickBot="1" x14ac:dyDescent="0.2">
      <c r="A17" s="178"/>
      <c r="B17" s="570"/>
      <c r="C17" s="571"/>
      <c r="D17" s="571"/>
      <c r="E17" s="571"/>
      <c r="F17" s="571"/>
      <c r="G17" s="571"/>
      <c r="H17" s="571"/>
      <c r="I17" s="571"/>
      <c r="J17" s="571"/>
      <c r="K17" s="572"/>
      <c r="L17" s="192"/>
      <c r="M17" s="551" t="s">
        <v>150</v>
      </c>
      <c r="N17" s="552"/>
      <c r="O17" s="552"/>
      <c r="P17" s="552"/>
      <c r="Q17" s="553"/>
      <c r="R17" s="535" t="s">
        <v>151</v>
      </c>
      <c r="S17" s="536"/>
      <c r="T17" s="536"/>
      <c r="U17" s="536"/>
      <c r="V17" s="537"/>
      <c r="W17" s="548" t="s">
        <v>152</v>
      </c>
      <c r="X17" s="444"/>
      <c r="Y17" s="444"/>
      <c r="Z17" s="444"/>
      <c r="AA17" s="444"/>
      <c r="AB17" s="445"/>
      <c r="AC17" s="411">
        <v>4455</v>
      </c>
      <c r="AD17" s="412"/>
      <c r="AE17" s="412"/>
      <c r="AF17" s="412"/>
      <c r="AG17" s="413"/>
      <c r="AH17" s="411">
        <v>4737</v>
      </c>
      <c r="AI17" s="412"/>
      <c r="AJ17" s="412"/>
      <c r="AK17" s="412"/>
      <c r="AL17" s="471"/>
      <c r="AM17" s="515"/>
      <c r="AN17" s="415"/>
      <c r="AO17" s="415"/>
      <c r="AP17" s="415"/>
      <c r="AQ17" s="415"/>
      <c r="AR17" s="415"/>
      <c r="AS17" s="415"/>
      <c r="AT17" s="416"/>
      <c r="AU17" s="516"/>
      <c r="AV17" s="517"/>
      <c r="AW17" s="517"/>
      <c r="AX17" s="517"/>
      <c r="AY17" s="472" t="s">
        <v>153</v>
      </c>
      <c r="AZ17" s="473"/>
      <c r="BA17" s="473"/>
      <c r="BB17" s="473"/>
      <c r="BC17" s="473"/>
      <c r="BD17" s="473"/>
      <c r="BE17" s="473"/>
      <c r="BF17" s="473"/>
      <c r="BG17" s="473"/>
      <c r="BH17" s="473"/>
      <c r="BI17" s="473"/>
      <c r="BJ17" s="473"/>
      <c r="BK17" s="473"/>
      <c r="BL17" s="473"/>
      <c r="BM17" s="474"/>
      <c r="BN17" s="458">
        <v>1667951</v>
      </c>
      <c r="BO17" s="459"/>
      <c r="BP17" s="459"/>
      <c r="BQ17" s="459"/>
      <c r="BR17" s="459"/>
      <c r="BS17" s="459"/>
      <c r="BT17" s="459"/>
      <c r="BU17" s="460"/>
      <c r="BV17" s="458">
        <v>1739474</v>
      </c>
      <c r="BW17" s="459"/>
      <c r="BX17" s="459"/>
      <c r="BY17" s="459"/>
      <c r="BZ17" s="459"/>
      <c r="CA17" s="459"/>
      <c r="CB17" s="459"/>
      <c r="CC17" s="460"/>
      <c r="CD17" s="191"/>
      <c r="CE17" s="490"/>
      <c r="CF17" s="490"/>
      <c r="CG17" s="490"/>
      <c r="CH17" s="490"/>
      <c r="CI17" s="490"/>
      <c r="CJ17" s="490"/>
      <c r="CK17" s="490"/>
      <c r="CL17" s="490"/>
      <c r="CM17" s="490"/>
      <c r="CN17" s="490"/>
      <c r="CO17" s="490"/>
      <c r="CP17" s="490"/>
      <c r="CQ17" s="490"/>
      <c r="CR17" s="490"/>
      <c r="CS17" s="491"/>
      <c r="CT17" s="455"/>
      <c r="CU17" s="456"/>
      <c r="CV17" s="456"/>
      <c r="CW17" s="456"/>
      <c r="CX17" s="456"/>
      <c r="CY17" s="456"/>
      <c r="CZ17" s="456"/>
      <c r="DA17" s="457"/>
      <c r="DB17" s="455"/>
      <c r="DC17" s="456"/>
      <c r="DD17" s="456"/>
      <c r="DE17" s="456"/>
      <c r="DF17" s="456"/>
      <c r="DG17" s="456"/>
      <c r="DH17" s="456"/>
      <c r="DI17" s="457"/>
    </row>
    <row r="18" spans="1:113" ht="18.75" customHeight="1" thickBot="1" x14ac:dyDescent="0.2">
      <c r="A18" s="178"/>
      <c r="B18" s="508" t="s">
        <v>154</v>
      </c>
      <c r="C18" s="509"/>
      <c r="D18" s="509"/>
      <c r="E18" s="510"/>
      <c r="F18" s="510"/>
      <c r="G18" s="510"/>
      <c r="H18" s="510"/>
      <c r="I18" s="510"/>
      <c r="J18" s="510"/>
      <c r="K18" s="510"/>
      <c r="L18" s="511">
        <v>24.86</v>
      </c>
      <c r="M18" s="511"/>
      <c r="N18" s="511"/>
      <c r="O18" s="511"/>
      <c r="P18" s="511"/>
      <c r="Q18" s="511"/>
      <c r="R18" s="512"/>
      <c r="S18" s="512"/>
      <c r="T18" s="512"/>
      <c r="U18" s="512"/>
      <c r="V18" s="513"/>
      <c r="W18" s="529"/>
      <c r="X18" s="530"/>
      <c r="Y18" s="530"/>
      <c r="Z18" s="530"/>
      <c r="AA18" s="530"/>
      <c r="AB18" s="554"/>
      <c r="AC18" s="428">
        <v>72.099999999999994</v>
      </c>
      <c r="AD18" s="429"/>
      <c r="AE18" s="429"/>
      <c r="AF18" s="429"/>
      <c r="AG18" s="514"/>
      <c r="AH18" s="428">
        <v>72</v>
      </c>
      <c r="AI18" s="429"/>
      <c r="AJ18" s="429"/>
      <c r="AK18" s="429"/>
      <c r="AL18" s="430"/>
      <c r="AM18" s="515"/>
      <c r="AN18" s="415"/>
      <c r="AO18" s="415"/>
      <c r="AP18" s="415"/>
      <c r="AQ18" s="415"/>
      <c r="AR18" s="415"/>
      <c r="AS18" s="415"/>
      <c r="AT18" s="416"/>
      <c r="AU18" s="516"/>
      <c r="AV18" s="517"/>
      <c r="AW18" s="517"/>
      <c r="AX18" s="517"/>
      <c r="AY18" s="472" t="s">
        <v>155</v>
      </c>
      <c r="AZ18" s="473"/>
      <c r="BA18" s="473"/>
      <c r="BB18" s="473"/>
      <c r="BC18" s="473"/>
      <c r="BD18" s="473"/>
      <c r="BE18" s="473"/>
      <c r="BF18" s="473"/>
      <c r="BG18" s="473"/>
      <c r="BH18" s="473"/>
      <c r="BI18" s="473"/>
      <c r="BJ18" s="473"/>
      <c r="BK18" s="473"/>
      <c r="BL18" s="473"/>
      <c r="BM18" s="474"/>
      <c r="BN18" s="458">
        <v>3555738</v>
      </c>
      <c r="BO18" s="459"/>
      <c r="BP18" s="459"/>
      <c r="BQ18" s="459"/>
      <c r="BR18" s="459"/>
      <c r="BS18" s="459"/>
      <c r="BT18" s="459"/>
      <c r="BU18" s="460"/>
      <c r="BV18" s="458">
        <v>3430337</v>
      </c>
      <c r="BW18" s="459"/>
      <c r="BX18" s="459"/>
      <c r="BY18" s="459"/>
      <c r="BZ18" s="459"/>
      <c r="CA18" s="459"/>
      <c r="CB18" s="459"/>
      <c r="CC18" s="460"/>
      <c r="CD18" s="191"/>
      <c r="CE18" s="490"/>
      <c r="CF18" s="490"/>
      <c r="CG18" s="490"/>
      <c r="CH18" s="490"/>
      <c r="CI18" s="490"/>
      <c r="CJ18" s="490"/>
      <c r="CK18" s="490"/>
      <c r="CL18" s="490"/>
      <c r="CM18" s="490"/>
      <c r="CN18" s="490"/>
      <c r="CO18" s="490"/>
      <c r="CP18" s="490"/>
      <c r="CQ18" s="490"/>
      <c r="CR18" s="490"/>
      <c r="CS18" s="491"/>
      <c r="CT18" s="455"/>
      <c r="CU18" s="456"/>
      <c r="CV18" s="456"/>
      <c r="CW18" s="456"/>
      <c r="CX18" s="456"/>
      <c r="CY18" s="456"/>
      <c r="CZ18" s="456"/>
      <c r="DA18" s="457"/>
      <c r="DB18" s="455"/>
      <c r="DC18" s="456"/>
      <c r="DD18" s="456"/>
      <c r="DE18" s="456"/>
      <c r="DF18" s="456"/>
      <c r="DG18" s="456"/>
      <c r="DH18" s="456"/>
      <c r="DI18" s="457"/>
    </row>
    <row r="19" spans="1:113" ht="18.75" customHeight="1" thickBot="1" x14ac:dyDescent="0.2">
      <c r="A19" s="178"/>
      <c r="B19" s="508" t="s">
        <v>156</v>
      </c>
      <c r="C19" s="509"/>
      <c r="D19" s="509"/>
      <c r="E19" s="510"/>
      <c r="F19" s="510"/>
      <c r="G19" s="510"/>
      <c r="H19" s="510"/>
      <c r="I19" s="510"/>
      <c r="J19" s="510"/>
      <c r="K19" s="510"/>
      <c r="L19" s="518">
        <v>617</v>
      </c>
      <c r="M19" s="518"/>
      <c r="N19" s="518"/>
      <c r="O19" s="518"/>
      <c r="P19" s="518"/>
      <c r="Q19" s="518"/>
      <c r="R19" s="519"/>
      <c r="S19" s="519"/>
      <c r="T19" s="519"/>
      <c r="U19" s="519"/>
      <c r="V19" s="520"/>
      <c r="W19" s="527"/>
      <c r="X19" s="528"/>
      <c r="Y19" s="528"/>
      <c r="Z19" s="528"/>
      <c r="AA19" s="528"/>
      <c r="AB19" s="528"/>
      <c r="AC19" s="531"/>
      <c r="AD19" s="531"/>
      <c r="AE19" s="531"/>
      <c r="AF19" s="531"/>
      <c r="AG19" s="531"/>
      <c r="AH19" s="531"/>
      <c r="AI19" s="531"/>
      <c r="AJ19" s="531"/>
      <c r="AK19" s="531"/>
      <c r="AL19" s="550"/>
      <c r="AM19" s="515"/>
      <c r="AN19" s="415"/>
      <c r="AO19" s="415"/>
      <c r="AP19" s="415"/>
      <c r="AQ19" s="415"/>
      <c r="AR19" s="415"/>
      <c r="AS19" s="415"/>
      <c r="AT19" s="416"/>
      <c r="AU19" s="516"/>
      <c r="AV19" s="517"/>
      <c r="AW19" s="517"/>
      <c r="AX19" s="517"/>
      <c r="AY19" s="472" t="s">
        <v>157</v>
      </c>
      <c r="AZ19" s="473"/>
      <c r="BA19" s="473"/>
      <c r="BB19" s="473"/>
      <c r="BC19" s="473"/>
      <c r="BD19" s="473"/>
      <c r="BE19" s="473"/>
      <c r="BF19" s="473"/>
      <c r="BG19" s="473"/>
      <c r="BH19" s="473"/>
      <c r="BI19" s="473"/>
      <c r="BJ19" s="473"/>
      <c r="BK19" s="473"/>
      <c r="BL19" s="473"/>
      <c r="BM19" s="474"/>
      <c r="BN19" s="458">
        <v>5133345</v>
      </c>
      <c r="BO19" s="459"/>
      <c r="BP19" s="459"/>
      <c r="BQ19" s="459"/>
      <c r="BR19" s="459"/>
      <c r="BS19" s="459"/>
      <c r="BT19" s="459"/>
      <c r="BU19" s="460"/>
      <c r="BV19" s="458">
        <v>4921302</v>
      </c>
      <c r="BW19" s="459"/>
      <c r="BX19" s="459"/>
      <c r="BY19" s="459"/>
      <c r="BZ19" s="459"/>
      <c r="CA19" s="459"/>
      <c r="CB19" s="459"/>
      <c r="CC19" s="460"/>
      <c r="CD19" s="191"/>
      <c r="CE19" s="490"/>
      <c r="CF19" s="490"/>
      <c r="CG19" s="490"/>
      <c r="CH19" s="490"/>
      <c r="CI19" s="490"/>
      <c r="CJ19" s="490"/>
      <c r="CK19" s="490"/>
      <c r="CL19" s="490"/>
      <c r="CM19" s="490"/>
      <c r="CN19" s="490"/>
      <c r="CO19" s="490"/>
      <c r="CP19" s="490"/>
      <c r="CQ19" s="490"/>
      <c r="CR19" s="490"/>
      <c r="CS19" s="491"/>
      <c r="CT19" s="455"/>
      <c r="CU19" s="456"/>
      <c r="CV19" s="456"/>
      <c r="CW19" s="456"/>
      <c r="CX19" s="456"/>
      <c r="CY19" s="456"/>
      <c r="CZ19" s="456"/>
      <c r="DA19" s="457"/>
      <c r="DB19" s="455"/>
      <c r="DC19" s="456"/>
      <c r="DD19" s="456"/>
      <c r="DE19" s="456"/>
      <c r="DF19" s="456"/>
      <c r="DG19" s="456"/>
      <c r="DH19" s="456"/>
      <c r="DI19" s="457"/>
    </row>
    <row r="20" spans="1:113" ht="18.75" customHeight="1" thickBot="1" x14ac:dyDescent="0.2">
      <c r="A20" s="178"/>
      <c r="B20" s="508" t="s">
        <v>158</v>
      </c>
      <c r="C20" s="509"/>
      <c r="D20" s="509"/>
      <c r="E20" s="510"/>
      <c r="F20" s="510"/>
      <c r="G20" s="510"/>
      <c r="H20" s="510"/>
      <c r="I20" s="510"/>
      <c r="J20" s="510"/>
      <c r="K20" s="510"/>
      <c r="L20" s="518">
        <v>6258</v>
      </c>
      <c r="M20" s="518"/>
      <c r="N20" s="518"/>
      <c r="O20" s="518"/>
      <c r="P20" s="518"/>
      <c r="Q20" s="518"/>
      <c r="R20" s="519"/>
      <c r="S20" s="519"/>
      <c r="T20" s="519"/>
      <c r="U20" s="519"/>
      <c r="V20" s="520"/>
      <c r="W20" s="529"/>
      <c r="X20" s="530"/>
      <c r="Y20" s="530"/>
      <c r="Z20" s="530"/>
      <c r="AA20" s="530"/>
      <c r="AB20" s="530"/>
      <c r="AC20" s="521"/>
      <c r="AD20" s="521"/>
      <c r="AE20" s="521"/>
      <c r="AF20" s="521"/>
      <c r="AG20" s="521"/>
      <c r="AH20" s="521"/>
      <c r="AI20" s="521"/>
      <c r="AJ20" s="521"/>
      <c r="AK20" s="521"/>
      <c r="AL20" s="522"/>
      <c r="AM20" s="523"/>
      <c r="AN20" s="420"/>
      <c r="AO20" s="420"/>
      <c r="AP20" s="420"/>
      <c r="AQ20" s="420"/>
      <c r="AR20" s="420"/>
      <c r="AS20" s="420"/>
      <c r="AT20" s="421"/>
      <c r="AU20" s="524"/>
      <c r="AV20" s="525"/>
      <c r="AW20" s="525"/>
      <c r="AX20" s="526"/>
      <c r="AY20" s="472"/>
      <c r="AZ20" s="473"/>
      <c r="BA20" s="473"/>
      <c r="BB20" s="473"/>
      <c r="BC20" s="473"/>
      <c r="BD20" s="473"/>
      <c r="BE20" s="473"/>
      <c r="BF20" s="473"/>
      <c r="BG20" s="473"/>
      <c r="BH20" s="473"/>
      <c r="BI20" s="473"/>
      <c r="BJ20" s="473"/>
      <c r="BK20" s="473"/>
      <c r="BL20" s="473"/>
      <c r="BM20" s="474"/>
      <c r="BN20" s="458"/>
      <c r="BO20" s="459"/>
      <c r="BP20" s="459"/>
      <c r="BQ20" s="459"/>
      <c r="BR20" s="459"/>
      <c r="BS20" s="459"/>
      <c r="BT20" s="459"/>
      <c r="BU20" s="460"/>
      <c r="BV20" s="458"/>
      <c r="BW20" s="459"/>
      <c r="BX20" s="459"/>
      <c r="BY20" s="459"/>
      <c r="BZ20" s="459"/>
      <c r="CA20" s="459"/>
      <c r="CB20" s="459"/>
      <c r="CC20" s="460"/>
      <c r="CD20" s="191"/>
      <c r="CE20" s="490"/>
      <c r="CF20" s="490"/>
      <c r="CG20" s="490"/>
      <c r="CH20" s="490"/>
      <c r="CI20" s="490"/>
      <c r="CJ20" s="490"/>
      <c r="CK20" s="490"/>
      <c r="CL20" s="490"/>
      <c r="CM20" s="490"/>
      <c r="CN20" s="490"/>
      <c r="CO20" s="490"/>
      <c r="CP20" s="490"/>
      <c r="CQ20" s="490"/>
      <c r="CR20" s="490"/>
      <c r="CS20" s="491"/>
      <c r="CT20" s="455"/>
      <c r="CU20" s="456"/>
      <c r="CV20" s="456"/>
      <c r="CW20" s="456"/>
      <c r="CX20" s="456"/>
      <c r="CY20" s="456"/>
      <c r="CZ20" s="456"/>
      <c r="DA20" s="457"/>
      <c r="DB20" s="455"/>
      <c r="DC20" s="456"/>
      <c r="DD20" s="456"/>
      <c r="DE20" s="456"/>
      <c r="DF20" s="456"/>
      <c r="DG20" s="456"/>
      <c r="DH20" s="456"/>
      <c r="DI20" s="457"/>
    </row>
    <row r="21" spans="1:113" ht="18.75" customHeight="1" thickBot="1" x14ac:dyDescent="0.2">
      <c r="A21" s="178"/>
      <c r="B21" s="505" t="s">
        <v>159</v>
      </c>
      <c r="C21" s="506"/>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06"/>
      <c r="AM21" s="506"/>
      <c r="AN21" s="506"/>
      <c r="AO21" s="506"/>
      <c r="AP21" s="506"/>
      <c r="AQ21" s="506"/>
      <c r="AR21" s="506"/>
      <c r="AS21" s="506"/>
      <c r="AT21" s="506"/>
      <c r="AU21" s="506"/>
      <c r="AV21" s="506"/>
      <c r="AW21" s="506"/>
      <c r="AX21" s="507"/>
      <c r="AY21" s="431"/>
      <c r="AZ21" s="432"/>
      <c r="BA21" s="432"/>
      <c r="BB21" s="432"/>
      <c r="BC21" s="432"/>
      <c r="BD21" s="432"/>
      <c r="BE21" s="432"/>
      <c r="BF21" s="432"/>
      <c r="BG21" s="432"/>
      <c r="BH21" s="432"/>
      <c r="BI21" s="432"/>
      <c r="BJ21" s="432"/>
      <c r="BK21" s="432"/>
      <c r="BL21" s="432"/>
      <c r="BM21" s="433"/>
      <c r="BN21" s="492"/>
      <c r="BO21" s="493"/>
      <c r="BP21" s="493"/>
      <c r="BQ21" s="493"/>
      <c r="BR21" s="493"/>
      <c r="BS21" s="493"/>
      <c r="BT21" s="493"/>
      <c r="BU21" s="494"/>
      <c r="BV21" s="492"/>
      <c r="BW21" s="493"/>
      <c r="BX21" s="493"/>
      <c r="BY21" s="493"/>
      <c r="BZ21" s="493"/>
      <c r="CA21" s="493"/>
      <c r="CB21" s="493"/>
      <c r="CC21" s="494"/>
      <c r="CD21" s="191"/>
      <c r="CE21" s="490"/>
      <c r="CF21" s="490"/>
      <c r="CG21" s="490"/>
      <c r="CH21" s="490"/>
      <c r="CI21" s="490"/>
      <c r="CJ21" s="490"/>
      <c r="CK21" s="490"/>
      <c r="CL21" s="490"/>
      <c r="CM21" s="490"/>
      <c r="CN21" s="490"/>
      <c r="CO21" s="490"/>
      <c r="CP21" s="490"/>
      <c r="CQ21" s="490"/>
      <c r="CR21" s="490"/>
      <c r="CS21" s="491"/>
      <c r="CT21" s="455"/>
      <c r="CU21" s="456"/>
      <c r="CV21" s="456"/>
      <c r="CW21" s="456"/>
      <c r="CX21" s="456"/>
      <c r="CY21" s="456"/>
      <c r="CZ21" s="456"/>
      <c r="DA21" s="457"/>
      <c r="DB21" s="455"/>
      <c r="DC21" s="456"/>
      <c r="DD21" s="456"/>
      <c r="DE21" s="456"/>
      <c r="DF21" s="456"/>
      <c r="DG21" s="456"/>
      <c r="DH21" s="456"/>
      <c r="DI21" s="457"/>
    </row>
    <row r="22" spans="1:113" ht="18.75" customHeight="1" x14ac:dyDescent="0.15">
      <c r="A22" s="178"/>
      <c r="B22" s="434" t="s">
        <v>160</v>
      </c>
      <c r="C22" s="435"/>
      <c r="D22" s="436"/>
      <c r="E22" s="443" t="s">
        <v>1</v>
      </c>
      <c r="F22" s="444"/>
      <c r="G22" s="444"/>
      <c r="H22" s="444"/>
      <c r="I22" s="444"/>
      <c r="J22" s="444"/>
      <c r="K22" s="445"/>
      <c r="L22" s="443" t="s">
        <v>161</v>
      </c>
      <c r="M22" s="444"/>
      <c r="N22" s="444"/>
      <c r="O22" s="444"/>
      <c r="P22" s="445"/>
      <c r="Q22" s="449" t="s">
        <v>162</v>
      </c>
      <c r="R22" s="450"/>
      <c r="S22" s="450"/>
      <c r="T22" s="450"/>
      <c r="U22" s="450"/>
      <c r="V22" s="451"/>
      <c r="W22" s="500" t="s">
        <v>163</v>
      </c>
      <c r="X22" s="435"/>
      <c r="Y22" s="436"/>
      <c r="Z22" s="443" t="s">
        <v>1</v>
      </c>
      <c r="AA22" s="444"/>
      <c r="AB22" s="444"/>
      <c r="AC22" s="444"/>
      <c r="AD22" s="444"/>
      <c r="AE22" s="444"/>
      <c r="AF22" s="444"/>
      <c r="AG22" s="445"/>
      <c r="AH22" s="461" t="s">
        <v>164</v>
      </c>
      <c r="AI22" s="444"/>
      <c r="AJ22" s="444"/>
      <c r="AK22" s="444"/>
      <c r="AL22" s="445"/>
      <c r="AM22" s="461" t="s">
        <v>165</v>
      </c>
      <c r="AN22" s="462"/>
      <c r="AO22" s="462"/>
      <c r="AP22" s="462"/>
      <c r="AQ22" s="462"/>
      <c r="AR22" s="463"/>
      <c r="AS22" s="449" t="s">
        <v>162</v>
      </c>
      <c r="AT22" s="450"/>
      <c r="AU22" s="450"/>
      <c r="AV22" s="450"/>
      <c r="AW22" s="450"/>
      <c r="AX22" s="467"/>
      <c r="AY22" s="484" t="s">
        <v>166</v>
      </c>
      <c r="AZ22" s="485"/>
      <c r="BA22" s="485"/>
      <c r="BB22" s="485"/>
      <c r="BC22" s="485"/>
      <c r="BD22" s="485"/>
      <c r="BE22" s="485"/>
      <c r="BF22" s="485"/>
      <c r="BG22" s="485"/>
      <c r="BH22" s="485"/>
      <c r="BI22" s="485"/>
      <c r="BJ22" s="485"/>
      <c r="BK22" s="485"/>
      <c r="BL22" s="485"/>
      <c r="BM22" s="486"/>
      <c r="BN22" s="487">
        <v>5398323</v>
      </c>
      <c r="BO22" s="488"/>
      <c r="BP22" s="488"/>
      <c r="BQ22" s="488"/>
      <c r="BR22" s="488"/>
      <c r="BS22" s="488"/>
      <c r="BT22" s="488"/>
      <c r="BU22" s="489"/>
      <c r="BV22" s="487">
        <v>5220182</v>
      </c>
      <c r="BW22" s="488"/>
      <c r="BX22" s="488"/>
      <c r="BY22" s="488"/>
      <c r="BZ22" s="488"/>
      <c r="CA22" s="488"/>
      <c r="CB22" s="488"/>
      <c r="CC22" s="489"/>
      <c r="CD22" s="191"/>
      <c r="CE22" s="490"/>
      <c r="CF22" s="490"/>
      <c r="CG22" s="490"/>
      <c r="CH22" s="490"/>
      <c r="CI22" s="490"/>
      <c r="CJ22" s="490"/>
      <c r="CK22" s="490"/>
      <c r="CL22" s="490"/>
      <c r="CM22" s="490"/>
      <c r="CN22" s="490"/>
      <c r="CO22" s="490"/>
      <c r="CP22" s="490"/>
      <c r="CQ22" s="490"/>
      <c r="CR22" s="490"/>
      <c r="CS22" s="491"/>
      <c r="CT22" s="455"/>
      <c r="CU22" s="456"/>
      <c r="CV22" s="456"/>
      <c r="CW22" s="456"/>
      <c r="CX22" s="456"/>
      <c r="CY22" s="456"/>
      <c r="CZ22" s="456"/>
      <c r="DA22" s="457"/>
      <c r="DB22" s="455"/>
      <c r="DC22" s="456"/>
      <c r="DD22" s="456"/>
      <c r="DE22" s="456"/>
      <c r="DF22" s="456"/>
      <c r="DG22" s="456"/>
      <c r="DH22" s="456"/>
      <c r="DI22" s="457"/>
    </row>
    <row r="23" spans="1:113" ht="18.75" customHeight="1" x14ac:dyDescent="0.15">
      <c r="A23" s="178"/>
      <c r="B23" s="437"/>
      <c r="C23" s="438"/>
      <c r="D23" s="439"/>
      <c r="E23" s="446"/>
      <c r="F23" s="447"/>
      <c r="G23" s="447"/>
      <c r="H23" s="447"/>
      <c r="I23" s="447"/>
      <c r="J23" s="447"/>
      <c r="K23" s="448"/>
      <c r="L23" s="446"/>
      <c r="M23" s="447"/>
      <c r="N23" s="447"/>
      <c r="O23" s="447"/>
      <c r="P23" s="448"/>
      <c r="Q23" s="452"/>
      <c r="R23" s="453"/>
      <c r="S23" s="453"/>
      <c r="T23" s="453"/>
      <c r="U23" s="453"/>
      <c r="V23" s="454"/>
      <c r="W23" s="501"/>
      <c r="X23" s="438"/>
      <c r="Y23" s="439"/>
      <c r="Z23" s="446"/>
      <c r="AA23" s="447"/>
      <c r="AB23" s="447"/>
      <c r="AC23" s="447"/>
      <c r="AD23" s="447"/>
      <c r="AE23" s="447"/>
      <c r="AF23" s="447"/>
      <c r="AG23" s="448"/>
      <c r="AH23" s="446"/>
      <c r="AI23" s="447"/>
      <c r="AJ23" s="447"/>
      <c r="AK23" s="447"/>
      <c r="AL23" s="448"/>
      <c r="AM23" s="464"/>
      <c r="AN23" s="465"/>
      <c r="AO23" s="465"/>
      <c r="AP23" s="465"/>
      <c r="AQ23" s="465"/>
      <c r="AR23" s="466"/>
      <c r="AS23" s="452"/>
      <c r="AT23" s="453"/>
      <c r="AU23" s="453"/>
      <c r="AV23" s="453"/>
      <c r="AW23" s="453"/>
      <c r="AX23" s="468"/>
      <c r="AY23" s="472" t="s">
        <v>167</v>
      </c>
      <c r="AZ23" s="473"/>
      <c r="BA23" s="473"/>
      <c r="BB23" s="473"/>
      <c r="BC23" s="473"/>
      <c r="BD23" s="473"/>
      <c r="BE23" s="473"/>
      <c r="BF23" s="473"/>
      <c r="BG23" s="473"/>
      <c r="BH23" s="473"/>
      <c r="BI23" s="473"/>
      <c r="BJ23" s="473"/>
      <c r="BK23" s="473"/>
      <c r="BL23" s="473"/>
      <c r="BM23" s="474"/>
      <c r="BN23" s="458">
        <v>5282277</v>
      </c>
      <c r="BO23" s="459"/>
      <c r="BP23" s="459"/>
      <c r="BQ23" s="459"/>
      <c r="BR23" s="459"/>
      <c r="BS23" s="459"/>
      <c r="BT23" s="459"/>
      <c r="BU23" s="460"/>
      <c r="BV23" s="458">
        <v>5094656</v>
      </c>
      <c r="BW23" s="459"/>
      <c r="BX23" s="459"/>
      <c r="BY23" s="459"/>
      <c r="BZ23" s="459"/>
      <c r="CA23" s="459"/>
      <c r="CB23" s="459"/>
      <c r="CC23" s="460"/>
      <c r="CD23" s="191"/>
      <c r="CE23" s="490"/>
      <c r="CF23" s="490"/>
      <c r="CG23" s="490"/>
      <c r="CH23" s="490"/>
      <c r="CI23" s="490"/>
      <c r="CJ23" s="490"/>
      <c r="CK23" s="490"/>
      <c r="CL23" s="490"/>
      <c r="CM23" s="490"/>
      <c r="CN23" s="490"/>
      <c r="CO23" s="490"/>
      <c r="CP23" s="490"/>
      <c r="CQ23" s="490"/>
      <c r="CR23" s="490"/>
      <c r="CS23" s="491"/>
      <c r="CT23" s="455"/>
      <c r="CU23" s="456"/>
      <c r="CV23" s="456"/>
      <c r="CW23" s="456"/>
      <c r="CX23" s="456"/>
      <c r="CY23" s="456"/>
      <c r="CZ23" s="456"/>
      <c r="DA23" s="457"/>
      <c r="DB23" s="455"/>
      <c r="DC23" s="456"/>
      <c r="DD23" s="456"/>
      <c r="DE23" s="456"/>
      <c r="DF23" s="456"/>
      <c r="DG23" s="456"/>
      <c r="DH23" s="456"/>
      <c r="DI23" s="457"/>
    </row>
    <row r="24" spans="1:113" ht="18.75" customHeight="1" thickBot="1" x14ac:dyDescent="0.2">
      <c r="A24" s="178"/>
      <c r="B24" s="437"/>
      <c r="C24" s="438"/>
      <c r="D24" s="439"/>
      <c r="E24" s="414" t="s">
        <v>168</v>
      </c>
      <c r="F24" s="415"/>
      <c r="G24" s="415"/>
      <c r="H24" s="415"/>
      <c r="I24" s="415"/>
      <c r="J24" s="415"/>
      <c r="K24" s="416"/>
      <c r="L24" s="411">
        <v>1</v>
      </c>
      <c r="M24" s="412"/>
      <c r="N24" s="412"/>
      <c r="O24" s="412"/>
      <c r="P24" s="413"/>
      <c r="Q24" s="411">
        <v>5320</v>
      </c>
      <c r="R24" s="412"/>
      <c r="S24" s="412"/>
      <c r="T24" s="412"/>
      <c r="U24" s="412"/>
      <c r="V24" s="413"/>
      <c r="W24" s="501"/>
      <c r="X24" s="438"/>
      <c r="Y24" s="439"/>
      <c r="Z24" s="414" t="s">
        <v>169</v>
      </c>
      <c r="AA24" s="415"/>
      <c r="AB24" s="415"/>
      <c r="AC24" s="415"/>
      <c r="AD24" s="415"/>
      <c r="AE24" s="415"/>
      <c r="AF24" s="415"/>
      <c r="AG24" s="416"/>
      <c r="AH24" s="411">
        <v>152</v>
      </c>
      <c r="AI24" s="412"/>
      <c r="AJ24" s="412"/>
      <c r="AK24" s="412"/>
      <c r="AL24" s="413"/>
      <c r="AM24" s="411">
        <v>457976</v>
      </c>
      <c r="AN24" s="412"/>
      <c r="AO24" s="412"/>
      <c r="AP24" s="412"/>
      <c r="AQ24" s="412"/>
      <c r="AR24" s="413"/>
      <c r="AS24" s="411">
        <v>3013</v>
      </c>
      <c r="AT24" s="412"/>
      <c r="AU24" s="412"/>
      <c r="AV24" s="412"/>
      <c r="AW24" s="412"/>
      <c r="AX24" s="471"/>
      <c r="AY24" s="431" t="s">
        <v>170</v>
      </c>
      <c r="AZ24" s="432"/>
      <c r="BA24" s="432"/>
      <c r="BB24" s="432"/>
      <c r="BC24" s="432"/>
      <c r="BD24" s="432"/>
      <c r="BE24" s="432"/>
      <c r="BF24" s="432"/>
      <c r="BG24" s="432"/>
      <c r="BH24" s="432"/>
      <c r="BI24" s="432"/>
      <c r="BJ24" s="432"/>
      <c r="BK24" s="432"/>
      <c r="BL24" s="432"/>
      <c r="BM24" s="433"/>
      <c r="BN24" s="458">
        <v>2710231</v>
      </c>
      <c r="BO24" s="459"/>
      <c r="BP24" s="459"/>
      <c r="BQ24" s="459"/>
      <c r="BR24" s="459"/>
      <c r="BS24" s="459"/>
      <c r="BT24" s="459"/>
      <c r="BU24" s="460"/>
      <c r="BV24" s="458">
        <v>2522331</v>
      </c>
      <c r="BW24" s="459"/>
      <c r="BX24" s="459"/>
      <c r="BY24" s="459"/>
      <c r="BZ24" s="459"/>
      <c r="CA24" s="459"/>
      <c r="CB24" s="459"/>
      <c r="CC24" s="460"/>
      <c r="CD24" s="191"/>
      <c r="CE24" s="490"/>
      <c r="CF24" s="490"/>
      <c r="CG24" s="490"/>
      <c r="CH24" s="490"/>
      <c r="CI24" s="490"/>
      <c r="CJ24" s="490"/>
      <c r="CK24" s="490"/>
      <c r="CL24" s="490"/>
      <c r="CM24" s="490"/>
      <c r="CN24" s="490"/>
      <c r="CO24" s="490"/>
      <c r="CP24" s="490"/>
      <c r="CQ24" s="490"/>
      <c r="CR24" s="490"/>
      <c r="CS24" s="491"/>
      <c r="CT24" s="455"/>
      <c r="CU24" s="456"/>
      <c r="CV24" s="456"/>
      <c r="CW24" s="456"/>
      <c r="CX24" s="456"/>
      <c r="CY24" s="456"/>
      <c r="CZ24" s="456"/>
      <c r="DA24" s="457"/>
      <c r="DB24" s="455"/>
      <c r="DC24" s="456"/>
      <c r="DD24" s="456"/>
      <c r="DE24" s="456"/>
      <c r="DF24" s="456"/>
      <c r="DG24" s="456"/>
      <c r="DH24" s="456"/>
      <c r="DI24" s="457"/>
    </row>
    <row r="25" spans="1:113" ht="18.75" customHeight="1" x14ac:dyDescent="0.15">
      <c r="A25" s="178"/>
      <c r="B25" s="437"/>
      <c r="C25" s="438"/>
      <c r="D25" s="439"/>
      <c r="E25" s="414" t="s">
        <v>171</v>
      </c>
      <c r="F25" s="415"/>
      <c r="G25" s="415"/>
      <c r="H25" s="415"/>
      <c r="I25" s="415"/>
      <c r="J25" s="415"/>
      <c r="K25" s="416"/>
      <c r="L25" s="411" t="s">
        <v>128</v>
      </c>
      <c r="M25" s="412"/>
      <c r="N25" s="412"/>
      <c r="O25" s="412"/>
      <c r="P25" s="413"/>
      <c r="Q25" s="411" t="s">
        <v>172</v>
      </c>
      <c r="R25" s="412"/>
      <c r="S25" s="412"/>
      <c r="T25" s="412"/>
      <c r="U25" s="412"/>
      <c r="V25" s="413"/>
      <c r="W25" s="501"/>
      <c r="X25" s="438"/>
      <c r="Y25" s="439"/>
      <c r="Z25" s="414" t="s">
        <v>173</v>
      </c>
      <c r="AA25" s="415"/>
      <c r="AB25" s="415"/>
      <c r="AC25" s="415"/>
      <c r="AD25" s="415"/>
      <c r="AE25" s="415"/>
      <c r="AF25" s="415"/>
      <c r="AG25" s="416"/>
      <c r="AH25" s="411" t="s">
        <v>172</v>
      </c>
      <c r="AI25" s="412"/>
      <c r="AJ25" s="412"/>
      <c r="AK25" s="412"/>
      <c r="AL25" s="413"/>
      <c r="AM25" s="411" t="s">
        <v>174</v>
      </c>
      <c r="AN25" s="412"/>
      <c r="AO25" s="412"/>
      <c r="AP25" s="412"/>
      <c r="AQ25" s="412"/>
      <c r="AR25" s="413"/>
      <c r="AS25" s="411" t="s">
        <v>172</v>
      </c>
      <c r="AT25" s="412"/>
      <c r="AU25" s="412"/>
      <c r="AV25" s="412"/>
      <c r="AW25" s="412"/>
      <c r="AX25" s="471"/>
      <c r="AY25" s="484" t="s">
        <v>175</v>
      </c>
      <c r="AZ25" s="485"/>
      <c r="BA25" s="485"/>
      <c r="BB25" s="485"/>
      <c r="BC25" s="485"/>
      <c r="BD25" s="485"/>
      <c r="BE25" s="485"/>
      <c r="BF25" s="485"/>
      <c r="BG25" s="485"/>
      <c r="BH25" s="485"/>
      <c r="BI25" s="485"/>
      <c r="BJ25" s="485"/>
      <c r="BK25" s="485"/>
      <c r="BL25" s="485"/>
      <c r="BM25" s="486"/>
      <c r="BN25" s="487">
        <v>563972</v>
      </c>
      <c r="BO25" s="488"/>
      <c r="BP25" s="488"/>
      <c r="BQ25" s="488"/>
      <c r="BR25" s="488"/>
      <c r="BS25" s="488"/>
      <c r="BT25" s="488"/>
      <c r="BU25" s="489"/>
      <c r="BV25" s="487">
        <v>328919</v>
      </c>
      <c r="BW25" s="488"/>
      <c r="BX25" s="488"/>
      <c r="BY25" s="488"/>
      <c r="BZ25" s="488"/>
      <c r="CA25" s="488"/>
      <c r="CB25" s="488"/>
      <c r="CC25" s="489"/>
      <c r="CD25" s="191"/>
      <c r="CE25" s="490"/>
      <c r="CF25" s="490"/>
      <c r="CG25" s="490"/>
      <c r="CH25" s="490"/>
      <c r="CI25" s="490"/>
      <c r="CJ25" s="490"/>
      <c r="CK25" s="490"/>
      <c r="CL25" s="490"/>
      <c r="CM25" s="490"/>
      <c r="CN25" s="490"/>
      <c r="CO25" s="490"/>
      <c r="CP25" s="490"/>
      <c r="CQ25" s="490"/>
      <c r="CR25" s="490"/>
      <c r="CS25" s="491"/>
      <c r="CT25" s="455"/>
      <c r="CU25" s="456"/>
      <c r="CV25" s="456"/>
      <c r="CW25" s="456"/>
      <c r="CX25" s="456"/>
      <c r="CY25" s="456"/>
      <c r="CZ25" s="456"/>
      <c r="DA25" s="457"/>
      <c r="DB25" s="455"/>
      <c r="DC25" s="456"/>
      <c r="DD25" s="456"/>
      <c r="DE25" s="456"/>
      <c r="DF25" s="456"/>
      <c r="DG25" s="456"/>
      <c r="DH25" s="456"/>
      <c r="DI25" s="457"/>
    </row>
    <row r="26" spans="1:113" ht="18.75" customHeight="1" x14ac:dyDescent="0.15">
      <c r="A26" s="178"/>
      <c r="B26" s="437"/>
      <c r="C26" s="438"/>
      <c r="D26" s="439"/>
      <c r="E26" s="414" t="s">
        <v>176</v>
      </c>
      <c r="F26" s="415"/>
      <c r="G26" s="415"/>
      <c r="H26" s="415"/>
      <c r="I26" s="415"/>
      <c r="J26" s="415"/>
      <c r="K26" s="416"/>
      <c r="L26" s="411">
        <v>1</v>
      </c>
      <c r="M26" s="412"/>
      <c r="N26" s="412"/>
      <c r="O26" s="412"/>
      <c r="P26" s="413"/>
      <c r="Q26" s="411">
        <v>4689</v>
      </c>
      <c r="R26" s="412"/>
      <c r="S26" s="412"/>
      <c r="T26" s="412"/>
      <c r="U26" s="412"/>
      <c r="V26" s="413"/>
      <c r="W26" s="501"/>
      <c r="X26" s="438"/>
      <c r="Y26" s="439"/>
      <c r="Z26" s="414" t="s">
        <v>177</v>
      </c>
      <c r="AA26" s="469"/>
      <c r="AB26" s="469"/>
      <c r="AC26" s="469"/>
      <c r="AD26" s="469"/>
      <c r="AE26" s="469"/>
      <c r="AF26" s="469"/>
      <c r="AG26" s="470"/>
      <c r="AH26" s="411">
        <v>14</v>
      </c>
      <c r="AI26" s="412"/>
      <c r="AJ26" s="412"/>
      <c r="AK26" s="412"/>
      <c r="AL26" s="413"/>
      <c r="AM26" s="411">
        <v>35294</v>
      </c>
      <c r="AN26" s="412"/>
      <c r="AO26" s="412"/>
      <c r="AP26" s="412"/>
      <c r="AQ26" s="412"/>
      <c r="AR26" s="413"/>
      <c r="AS26" s="411">
        <v>2521</v>
      </c>
      <c r="AT26" s="412"/>
      <c r="AU26" s="412"/>
      <c r="AV26" s="412"/>
      <c r="AW26" s="412"/>
      <c r="AX26" s="471"/>
      <c r="AY26" s="498" t="s">
        <v>178</v>
      </c>
      <c r="AZ26" s="418"/>
      <c r="BA26" s="418"/>
      <c r="BB26" s="418"/>
      <c r="BC26" s="418"/>
      <c r="BD26" s="418"/>
      <c r="BE26" s="418"/>
      <c r="BF26" s="418"/>
      <c r="BG26" s="418"/>
      <c r="BH26" s="418"/>
      <c r="BI26" s="418"/>
      <c r="BJ26" s="418"/>
      <c r="BK26" s="418"/>
      <c r="BL26" s="418"/>
      <c r="BM26" s="499"/>
      <c r="BN26" s="458" t="s">
        <v>174</v>
      </c>
      <c r="BO26" s="459"/>
      <c r="BP26" s="459"/>
      <c r="BQ26" s="459"/>
      <c r="BR26" s="459"/>
      <c r="BS26" s="459"/>
      <c r="BT26" s="459"/>
      <c r="BU26" s="460"/>
      <c r="BV26" s="458" t="s">
        <v>174</v>
      </c>
      <c r="BW26" s="459"/>
      <c r="BX26" s="459"/>
      <c r="BY26" s="459"/>
      <c r="BZ26" s="459"/>
      <c r="CA26" s="459"/>
      <c r="CB26" s="459"/>
      <c r="CC26" s="460"/>
      <c r="CD26" s="191"/>
      <c r="CE26" s="490"/>
      <c r="CF26" s="490"/>
      <c r="CG26" s="490"/>
      <c r="CH26" s="490"/>
      <c r="CI26" s="490"/>
      <c r="CJ26" s="490"/>
      <c r="CK26" s="490"/>
      <c r="CL26" s="490"/>
      <c r="CM26" s="490"/>
      <c r="CN26" s="490"/>
      <c r="CO26" s="490"/>
      <c r="CP26" s="490"/>
      <c r="CQ26" s="490"/>
      <c r="CR26" s="490"/>
      <c r="CS26" s="491"/>
      <c r="CT26" s="455"/>
      <c r="CU26" s="456"/>
      <c r="CV26" s="456"/>
      <c r="CW26" s="456"/>
      <c r="CX26" s="456"/>
      <c r="CY26" s="456"/>
      <c r="CZ26" s="456"/>
      <c r="DA26" s="457"/>
      <c r="DB26" s="455"/>
      <c r="DC26" s="456"/>
      <c r="DD26" s="456"/>
      <c r="DE26" s="456"/>
      <c r="DF26" s="456"/>
      <c r="DG26" s="456"/>
      <c r="DH26" s="456"/>
      <c r="DI26" s="457"/>
    </row>
    <row r="27" spans="1:113" ht="18.75" customHeight="1" thickBot="1" x14ac:dyDescent="0.2">
      <c r="A27" s="178"/>
      <c r="B27" s="437"/>
      <c r="C27" s="438"/>
      <c r="D27" s="439"/>
      <c r="E27" s="414" t="s">
        <v>179</v>
      </c>
      <c r="F27" s="415"/>
      <c r="G27" s="415"/>
      <c r="H27" s="415"/>
      <c r="I27" s="415"/>
      <c r="J27" s="415"/>
      <c r="K27" s="416"/>
      <c r="L27" s="411">
        <v>1</v>
      </c>
      <c r="M27" s="412"/>
      <c r="N27" s="412"/>
      <c r="O27" s="412"/>
      <c r="P27" s="413"/>
      <c r="Q27" s="411">
        <v>3000</v>
      </c>
      <c r="R27" s="412"/>
      <c r="S27" s="412"/>
      <c r="T27" s="412"/>
      <c r="U27" s="412"/>
      <c r="V27" s="413"/>
      <c r="W27" s="501"/>
      <c r="X27" s="438"/>
      <c r="Y27" s="439"/>
      <c r="Z27" s="414" t="s">
        <v>180</v>
      </c>
      <c r="AA27" s="415"/>
      <c r="AB27" s="415"/>
      <c r="AC27" s="415"/>
      <c r="AD27" s="415"/>
      <c r="AE27" s="415"/>
      <c r="AF27" s="415"/>
      <c r="AG27" s="416"/>
      <c r="AH27" s="411" t="s">
        <v>172</v>
      </c>
      <c r="AI27" s="412"/>
      <c r="AJ27" s="412"/>
      <c r="AK27" s="412"/>
      <c r="AL27" s="413"/>
      <c r="AM27" s="411" t="s">
        <v>172</v>
      </c>
      <c r="AN27" s="412"/>
      <c r="AO27" s="412"/>
      <c r="AP27" s="412"/>
      <c r="AQ27" s="412"/>
      <c r="AR27" s="413"/>
      <c r="AS27" s="411" t="s">
        <v>128</v>
      </c>
      <c r="AT27" s="412"/>
      <c r="AU27" s="412"/>
      <c r="AV27" s="412"/>
      <c r="AW27" s="412"/>
      <c r="AX27" s="471"/>
      <c r="AY27" s="495" t="s">
        <v>181</v>
      </c>
      <c r="AZ27" s="496"/>
      <c r="BA27" s="496"/>
      <c r="BB27" s="496"/>
      <c r="BC27" s="496"/>
      <c r="BD27" s="496"/>
      <c r="BE27" s="496"/>
      <c r="BF27" s="496"/>
      <c r="BG27" s="496"/>
      <c r="BH27" s="496"/>
      <c r="BI27" s="496"/>
      <c r="BJ27" s="496"/>
      <c r="BK27" s="496"/>
      <c r="BL27" s="496"/>
      <c r="BM27" s="497"/>
      <c r="BN27" s="492" t="s">
        <v>172</v>
      </c>
      <c r="BO27" s="493"/>
      <c r="BP27" s="493"/>
      <c r="BQ27" s="493"/>
      <c r="BR27" s="493"/>
      <c r="BS27" s="493"/>
      <c r="BT27" s="493"/>
      <c r="BU27" s="494"/>
      <c r="BV27" s="492" t="s">
        <v>128</v>
      </c>
      <c r="BW27" s="493"/>
      <c r="BX27" s="493"/>
      <c r="BY27" s="493"/>
      <c r="BZ27" s="493"/>
      <c r="CA27" s="493"/>
      <c r="CB27" s="493"/>
      <c r="CC27" s="494"/>
      <c r="CD27" s="193"/>
      <c r="CE27" s="490"/>
      <c r="CF27" s="490"/>
      <c r="CG27" s="490"/>
      <c r="CH27" s="490"/>
      <c r="CI27" s="490"/>
      <c r="CJ27" s="490"/>
      <c r="CK27" s="490"/>
      <c r="CL27" s="490"/>
      <c r="CM27" s="490"/>
      <c r="CN27" s="490"/>
      <c r="CO27" s="490"/>
      <c r="CP27" s="490"/>
      <c r="CQ27" s="490"/>
      <c r="CR27" s="490"/>
      <c r="CS27" s="491"/>
      <c r="CT27" s="455"/>
      <c r="CU27" s="456"/>
      <c r="CV27" s="456"/>
      <c r="CW27" s="456"/>
      <c r="CX27" s="456"/>
      <c r="CY27" s="456"/>
      <c r="CZ27" s="456"/>
      <c r="DA27" s="457"/>
      <c r="DB27" s="455"/>
      <c r="DC27" s="456"/>
      <c r="DD27" s="456"/>
      <c r="DE27" s="456"/>
      <c r="DF27" s="456"/>
      <c r="DG27" s="456"/>
      <c r="DH27" s="456"/>
      <c r="DI27" s="457"/>
    </row>
    <row r="28" spans="1:113" ht="18.75" customHeight="1" x14ac:dyDescent="0.15">
      <c r="A28" s="178"/>
      <c r="B28" s="437"/>
      <c r="C28" s="438"/>
      <c r="D28" s="439"/>
      <c r="E28" s="414" t="s">
        <v>182</v>
      </c>
      <c r="F28" s="415"/>
      <c r="G28" s="415"/>
      <c r="H28" s="415"/>
      <c r="I28" s="415"/>
      <c r="J28" s="415"/>
      <c r="K28" s="416"/>
      <c r="L28" s="411">
        <v>1</v>
      </c>
      <c r="M28" s="412"/>
      <c r="N28" s="412"/>
      <c r="O28" s="412"/>
      <c r="P28" s="413"/>
      <c r="Q28" s="411">
        <v>2600</v>
      </c>
      <c r="R28" s="412"/>
      <c r="S28" s="412"/>
      <c r="T28" s="412"/>
      <c r="U28" s="412"/>
      <c r="V28" s="413"/>
      <c r="W28" s="501"/>
      <c r="X28" s="438"/>
      <c r="Y28" s="439"/>
      <c r="Z28" s="414" t="s">
        <v>183</v>
      </c>
      <c r="AA28" s="415"/>
      <c r="AB28" s="415"/>
      <c r="AC28" s="415"/>
      <c r="AD28" s="415"/>
      <c r="AE28" s="415"/>
      <c r="AF28" s="415"/>
      <c r="AG28" s="416"/>
      <c r="AH28" s="411" t="s">
        <v>172</v>
      </c>
      <c r="AI28" s="412"/>
      <c r="AJ28" s="412"/>
      <c r="AK28" s="412"/>
      <c r="AL28" s="413"/>
      <c r="AM28" s="411" t="s">
        <v>172</v>
      </c>
      <c r="AN28" s="412"/>
      <c r="AO28" s="412"/>
      <c r="AP28" s="412"/>
      <c r="AQ28" s="412"/>
      <c r="AR28" s="413"/>
      <c r="AS28" s="411" t="s">
        <v>172</v>
      </c>
      <c r="AT28" s="412"/>
      <c r="AU28" s="412"/>
      <c r="AV28" s="412"/>
      <c r="AW28" s="412"/>
      <c r="AX28" s="471"/>
      <c r="AY28" s="475" t="s">
        <v>184</v>
      </c>
      <c r="AZ28" s="476"/>
      <c r="BA28" s="476"/>
      <c r="BB28" s="477"/>
      <c r="BC28" s="484" t="s">
        <v>48</v>
      </c>
      <c r="BD28" s="485"/>
      <c r="BE28" s="485"/>
      <c r="BF28" s="485"/>
      <c r="BG28" s="485"/>
      <c r="BH28" s="485"/>
      <c r="BI28" s="485"/>
      <c r="BJ28" s="485"/>
      <c r="BK28" s="485"/>
      <c r="BL28" s="485"/>
      <c r="BM28" s="486"/>
      <c r="BN28" s="487">
        <v>974812</v>
      </c>
      <c r="BO28" s="488"/>
      <c r="BP28" s="488"/>
      <c r="BQ28" s="488"/>
      <c r="BR28" s="488"/>
      <c r="BS28" s="488"/>
      <c r="BT28" s="488"/>
      <c r="BU28" s="489"/>
      <c r="BV28" s="487">
        <v>1050827</v>
      </c>
      <c r="BW28" s="488"/>
      <c r="BX28" s="488"/>
      <c r="BY28" s="488"/>
      <c r="BZ28" s="488"/>
      <c r="CA28" s="488"/>
      <c r="CB28" s="488"/>
      <c r="CC28" s="489"/>
      <c r="CD28" s="191"/>
      <c r="CE28" s="490"/>
      <c r="CF28" s="490"/>
      <c r="CG28" s="490"/>
      <c r="CH28" s="490"/>
      <c r="CI28" s="490"/>
      <c r="CJ28" s="490"/>
      <c r="CK28" s="490"/>
      <c r="CL28" s="490"/>
      <c r="CM28" s="490"/>
      <c r="CN28" s="490"/>
      <c r="CO28" s="490"/>
      <c r="CP28" s="490"/>
      <c r="CQ28" s="490"/>
      <c r="CR28" s="490"/>
      <c r="CS28" s="491"/>
      <c r="CT28" s="455"/>
      <c r="CU28" s="456"/>
      <c r="CV28" s="456"/>
      <c r="CW28" s="456"/>
      <c r="CX28" s="456"/>
      <c r="CY28" s="456"/>
      <c r="CZ28" s="456"/>
      <c r="DA28" s="457"/>
      <c r="DB28" s="455"/>
      <c r="DC28" s="456"/>
      <c r="DD28" s="456"/>
      <c r="DE28" s="456"/>
      <c r="DF28" s="456"/>
      <c r="DG28" s="456"/>
      <c r="DH28" s="456"/>
      <c r="DI28" s="457"/>
    </row>
    <row r="29" spans="1:113" ht="18.75" customHeight="1" x14ac:dyDescent="0.15">
      <c r="A29" s="178"/>
      <c r="B29" s="437"/>
      <c r="C29" s="438"/>
      <c r="D29" s="439"/>
      <c r="E29" s="414" t="s">
        <v>185</v>
      </c>
      <c r="F29" s="415"/>
      <c r="G29" s="415"/>
      <c r="H29" s="415"/>
      <c r="I29" s="415"/>
      <c r="J29" s="415"/>
      <c r="K29" s="416"/>
      <c r="L29" s="411">
        <v>10</v>
      </c>
      <c r="M29" s="412"/>
      <c r="N29" s="412"/>
      <c r="O29" s="412"/>
      <c r="P29" s="413"/>
      <c r="Q29" s="411">
        <v>2500</v>
      </c>
      <c r="R29" s="412"/>
      <c r="S29" s="412"/>
      <c r="T29" s="412"/>
      <c r="U29" s="412"/>
      <c r="V29" s="413"/>
      <c r="W29" s="502"/>
      <c r="X29" s="503"/>
      <c r="Y29" s="504"/>
      <c r="Z29" s="414" t="s">
        <v>186</v>
      </c>
      <c r="AA29" s="415"/>
      <c r="AB29" s="415"/>
      <c r="AC29" s="415"/>
      <c r="AD29" s="415"/>
      <c r="AE29" s="415"/>
      <c r="AF29" s="415"/>
      <c r="AG29" s="416"/>
      <c r="AH29" s="411">
        <v>152</v>
      </c>
      <c r="AI29" s="412"/>
      <c r="AJ29" s="412"/>
      <c r="AK29" s="412"/>
      <c r="AL29" s="413"/>
      <c r="AM29" s="411">
        <v>457976</v>
      </c>
      <c r="AN29" s="412"/>
      <c r="AO29" s="412"/>
      <c r="AP29" s="412"/>
      <c r="AQ29" s="412"/>
      <c r="AR29" s="413"/>
      <c r="AS29" s="411">
        <v>3013</v>
      </c>
      <c r="AT29" s="412"/>
      <c r="AU29" s="412"/>
      <c r="AV29" s="412"/>
      <c r="AW29" s="412"/>
      <c r="AX29" s="471"/>
      <c r="AY29" s="478"/>
      <c r="AZ29" s="479"/>
      <c r="BA29" s="479"/>
      <c r="BB29" s="480"/>
      <c r="BC29" s="472" t="s">
        <v>187</v>
      </c>
      <c r="BD29" s="473"/>
      <c r="BE29" s="473"/>
      <c r="BF29" s="473"/>
      <c r="BG29" s="473"/>
      <c r="BH29" s="473"/>
      <c r="BI29" s="473"/>
      <c r="BJ29" s="473"/>
      <c r="BK29" s="473"/>
      <c r="BL29" s="473"/>
      <c r="BM29" s="474"/>
      <c r="BN29" s="458">
        <v>143137</v>
      </c>
      <c r="BO29" s="459"/>
      <c r="BP29" s="459"/>
      <c r="BQ29" s="459"/>
      <c r="BR29" s="459"/>
      <c r="BS29" s="459"/>
      <c r="BT29" s="459"/>
      <c r="BU29" s="460"/>
      <c r="BV29" s="458">
        <v>49546</v>
      </c>
      <c r="BW29" s="459"/>
      <c r="BX29" s="459"/>
      <c r="BY29" s="459"/>
      <c r="BZ29" s="459"/>
      <c r="CA29" s="459"/>
      <c r="CB29" s="459"/>
      <c r="CC29" s="460"/>
      <c r="CD29" s="193"/>
      <c r="CE29" s="490"/>
      <c r="CF29" s="490"/>
      <c r="CG29" s="490"/>
      <c r="CH29" s="490"/>
      <c r="CI29" s="490"/>
      <c r="CJ29" s="490"/>
      <c r="CK29" s="490"/>
      <c r="CL29" s="490"/>
      <c r="CM29" s="490"/>
      <c r="CN29" s="490"/>
      <c r="CO29" s="490"/>
      <c r="CP29" s="490"/>
      <c r="CQ29" s="490"/>
      <c r="CR29" s="490"/>
      <c r="CS29" s="491"/>
      <c r="CT29" s="455"/>
      <c r="CU29" s="456"/>
      <c r="CV29" s="456"/>
      <c r="CW29" s="456"/>
      <c r="CX29" s="456"/>
      <c r="CY29" s="456"/>
      <c r="CZ29" s="456"/>
      <c r="DA29" s="457"/>
      <c r="DB29" s="455"/>
      <c r="DC29" s="456"/>
      <c r="DD29" s="456"/>
      <c r="DE29" s="456"/>
      <c r="DF29" s="456"/>
      <c r="DG29" s="456"/>
      <c r="DH29" s="456"/>
      <c r="DI29" s="457"/>
    </row>
    <row r="30" spans="1:113" ht="18.75" customHeight="1" thickBot="1" x14ac:dyDescent="0.2">
      <c r="A30" s="178"/>
      <c r="B30" s="440"/>
      <c r="C30" s="441"/>
      <c r="D30" s="442"/>
      <c r="E30" s="419"/>
      <c r="F30" s="420"/>
      <c r="G30" s="420"/>
      <c r="H30" s="420"/>
      <c r="I30" s="420"/>
      <c r="J30" s="420"/>
      <c r="K30" s="421"/>
      <c r="L30" s="422"/>
      <c r="M30" s="423"/>
      <c r="N30" s="423"/>
      <c r="O30" s="423"/>
      <c r="P30" s="424"/>
      <c r="Q30" s="422"/>
      <c r="R30" s="423"/>
      <c r="S30" s="423"/>
      <c r="T30" s="423"/>
      <c r="U30" s="423"/>
      <c r="V30" s="424"/>
      <c r="W30" s="425" t="s">
        <v>188</v>
      </c>
      <c r="X30" s="426"/>
      <c r="Y30" s="426"/>
      <c r="Z30" s="426"/>
      <c r="AA30" s="426"/>
      <c r="AB30" s="426"/>
      <c r="AC30" s="426"/>
      <c r="AD30" s="426"/>
      <c r="AE30" s="426"/>
      <c r="AF30" s="426"/>
      <c r="AG30" s="427"/>
      <c r="AH30" s="428">
        <v>98.1</v>
      </c>
      <c r="AI30" s="429"/>
      <c r="AJ30" s="429"/>
      <c r="AK30" s="429"/>
      <c r="AL30" s="429"/>
      <c r="AM30" s="429"/>
      <c r="AN30" s="429"/>
      <c r="AO30" s="429"/>
      <c r="AP30" s="429"/>
      <c r="AQ30" s="429"/>
      <c r="AR30" s="429"/>
      <c r="AS30" s="429"/>
      <c r="AT30" s="429"/>
      <c r="AU30" s="429"/>
      <c r="AV30" s="429"/>
      <c r="AW30" s="429"/>
      <c r="AX30" s="430"/>
      <c r="AY30" s="481"/>
      <c r="AZ30" s="482"/>
      <c r="BA30" s="482"/>
      <c r="BB30" s="483"/>
      <c r="BC30" s="431" t="s">
        <v>50</v>
      </c>
      <c r="BD30" s="432"/>
      <c r="BE30" s="432"/>
      <c r="BF30" s="432"/>
      <c r="BG30" s="432"/>
      <c r="BH30" s="432"/>
      <c r="BI30" s="432"/>
      <c r="BJ30" s="432"/>
      <c r="BK30" s="432"/>
      <c r="BL30" s="432"/>
      <c r="BM30" s="433"/>
      <c r="BN30" s="492">
        <v>1530010</v>
      </c>
      <c r="BO30" s="493"/>
      <c r="BP30" s="493"/>
      <c r="BQ30" s="493"/>
      <c r="BR30" s="493"/>
      <c r="BS30" s="493"/>
      <c r="BT30" s="493"/>
      <c r="BU30" s="494"/>
      <c r="BV30" s="492">
        <v>1125402</v>
      </c>
      <c r="BW30" s="493"/>
      <c r="BX30" s="493"/>
      <c r="BY30" s="493"/>
      <c r="BZ30" s="493"/>
      <c r="CA30" s="493"/>
      <c r="CB30" s="493"/>
      <c r="CC30" s="494"/>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417" t="s">
        <v>189</v>
      </c>
      <c r="D32" s="417"/>
      <c r="E32" s="417"/>
      <c r="F32" s="417"/>
      <c r="G32" s="417"/>
      <c r="H32" s="417"/>
      <c r="I32" s="417"/>
      <c r="J32" s="417"/>
      <c r="K32" s="417"/>
      <c r="L32" s="417"/>
      <c r="M32" s="417"/>
      <c r="N32" s="417"/>
      <c r="O32" s="417"/>
      <c r="P32" s="417"/>
      <c r="Q32" s="417"/>
      <c r="R32" s="417"/>
      <c r="S32" s="417"/>
      <c r="U32" s="418" t="s">
        <v>190</v>
      </c>
      <c r="V32" s="418"/>
      <c r="W32" s="418"/>
      <c r="X32" s="418"/>
      <c r="Y32" s="418"/>
      <c r="Z32" s="418"/>
      <c r="AA32" s="418"/>
      <c r="AB32" s="418"/>
      <c r="AC32" s="418"/>
      <c r="AD32" s="418"/>
      <c r="AE32" s="418"/>
      <c r="AF32" s="418"/>
      <c r="AG32" s="418"/>
      <c r="AH32" s="418"/>
      <c r="AI32" s="418"/>
      <c r="AJ32" s="418"/>
      <c r="AK32" s="418"/>
      <c r="AM32" s="418" t="s">
        <v>191</v>
      </c>
      <c r="AN32" s="418"/>
      <c r="AO32" s="418"/>
      <c r="AP32" s="418"/>
      <c r="AQ32" s="418"/>
      <c r="AR32" s="418"/>
      <c r="AS32" s="418"/>
      <c r="AT32" s="418"/>
      <c r="AU32" s="418"/>
      <c r="AV32" s="418"/>
      <c r="AW32" s="418"/>
      <c r="AX32" s="418"/>
      <c r="AY32" s="418"/>
      <c r="AZ32" s="418"/>
      <c r="BA32" s="418"/>
      <c r="BB32" s="418"/>
      <c r="BC32" s="418"/>
      <c r="BE32" s="418" t="s">
        <v>192</v>
      </c>
      <c r="BF32" s="418"/>
      <c r="BG32" s="418"/>
      <c r="BH32" s="418"/>
      <c r="BI32" s="418"/>
      <c r="BJ32" s="418"/>
      <c r="BK32" s="418"/>
      <c r="BL32" s="418"/>
      <c r="BM32" s="418"/>
      <c r="BN32" s="418"/>
      <c r="BO32" s="418"/>
      <c r="BP32" s="418"/>
      <c r="BQ32" s="418"/>
      <c r="BR32" s="418"/>
      <c r="BS32" s="418"/>
      <c r="BT32" s="418"/>
      <c r="BU32" s="418"/>
      <c r="BW32" s="418" t="s">
        <v>193</v>
      </c>
      <c r="BX32" s="418"/>
      <c r="BY32" s="418"/>
      <c r="BZ32" s="418"/>
      <c r="CA32" s="418"/>
      <c r="CB32" s="418"/>
      <c r="CC32" s="418"/>
      <c r="CD32" s="418"/>
      <c r="CE32" s="418"/>
      <c r="CF32" s="418"/>
      <c r="CG32" s="418"/>
      <c r="CH32" s="418"/>
      <c r="CI32" s="418"/>
      <c r="CJ32" s="418"/>
      <c r="CK32" s="418"/>
      <c r="CL32" s="418"/>
      <c r="CM32" s="418"/>
      <c r="CO32" s="418" t="s">
        <v>194</v>
      </c>
      <c r="CP32" s="418"/>
      <c r="CQ32" s="418"/>
      <c r="CR32" s="418"/>
      <c r="CS32" s="418"/>
      <c r="CT32" s="418"/>
      <c r="CU32" s="418"/>
      <c r="CV32" s="418"/>
      <c r="CW32" s="418"/>
      <c r="CX32" s="418"/>
      <c r="CY32" s="418"/>
      <c r="CZ32" s="418"/>
      <c r="DA32" s="418"/>
      <c r="DB32" s="418"/>
      <c r="DC32" s="418"/>
      <c r="DD32" s="418"/>
      <c r="DE32" s="418"/>
      <c r="DI32" s="201"/>
    </row>
    <row r="33" spans="1:113" ht="13.5" customHeight="1" x14ac:dyDescent="0.15">
      <c r="A33" s="178"/>
      <c r="B33" s="202"/>
      <c r="C33" s="410" t="s">
        <v>195</v>
      </c>
      <c r="D33" s="410"/>
      <c r="E33" s="409" t="s">
        <v>196</v>
      </c>
      <c r="F33" s="409"/>
      <c r="G33" s="409"/>
      <c r="H33" s="409"/>
      <c r="I33" s="409"/>
      <c r="J33" s="409"/>
      <c r="K33" s="409"/>
      <c r="L33" s="409"/>
      <c r="M33" s="409"/>
      <c r="N33" s="409"/>
      <c r="O33" s="409"/>
      <c r="P33" s="409"/>
      <c r="Q33" s="409"/>
      <c r="R33" s="409"/>
      <c r="S33" s="409"/>
      <c r="T33" s="203"/>
      <c r="U33" s="410" t="s">
        <v>197</v>
      </c>
      <c r="V33" s="410"/>
      <c r="W33" s="409" t="s">
        <v>196</v>
      </c>
      <c r="X33" s="409"/>
      <c r="Y33" s="409"/>
      <c r="Z33" s="409"/>
      <c r="AA33" s="409"/>
      <c r="AB33" s="409"/>
      <c r="AC33" s="409"/>
      <c r="AD33" s="409"/>
      <c r="AE33" s="409"/>
      <c r="AF33" s="409"/>
      <c r="AG33" s="409"/>
      <c r="AH33" s="409"/>
      <c r="AI33" s="409"/>
      <c r="AJ33" s="409"/>
      <c r="AK33" s="409"/>
      <c r="AL33" s="203"/>
      <c r="AM33" s="410" t="s">
        <v>195</v>
      </c>
      <c r="AN33" s="410"/>
      <c r="AO33" s="409" t="s">
        <v>196</v>
      </c>
      <c r="AP33" s="409"/>
      <c r="AQ33" s="409"/>
      <c r="AR33" s="409"/>
      <c r="AS33" s="409"/>
      <c r="AT33" s="409"/>
      <c r="AU33" s="409"/>
      <c r="AV33" s="409"/>
      <c r="AW33" s="409"/>
      <c r="AX33" s="409"/>
      <c r="AY33" s="409"/>
      <c r="AZ33" s="409"/>
      <c r="BA33" s="409"/>
      <c r="BB33" s="409"/>
      <c r="BC33" s="409"/>
      <c r="BD33" s="204"/>
      <c r="BE33" s="409" t="s">
        <v>198</v>
      </c>
      <c r="BF33" s="409"/>
      <c r="BG33" s="409" t="s">
        <v>199</v>
      </c>
      <c r="BH33" s="409"/>
      <c r="BI33" s="409"/>
      <c r="BJ33" s="409"/>
      <c r="BK33" s="409"/>
      <c r="BL33" s="409"/>
      <c r="BM33" s="409"/>
      <c r="BN33" s="409"/>
      <c r="BO33" s="409"/>
      <c r="BP33" s="409"/>
      <c r="BQ33" s="409"/>
      <c r="BR33" s="409"/>
      <c r="BS33" s="409"/>
      <c r="BT33" s="409"/>
      <c r="BU33" s="409"/>
      <c r="BV33" s="204"/>
      <c r="BW33" s="410" t="s">
        <v>198</v>
      </c>
      <c r="BX33" s="410"/>
      <c r="BY33" s="409" t="s">
        <v>200</v>
      </c>
      <c r="BZ33" s="409"/>
      <c r="CA33" s="409"/>
      <c r="CB33" s="409"/>
      <c r="CC33" s="409"/>
      <c r="CD33" s="409"/>
      <c r="CE33" s="409"/>
      <c r="CF33" s="409"/>
      <c r="CG33" s="409"/>
      <c r="CH33" s="409"/>
      <c r="CI33" s="409"/>
      <c r="CJ33" s="409"/>
      <c r="CK33" s="409"/>
      <c r="CL33" s="409"/>
      <c r="CM33" s="409"/>
      <c r="CN33" s="203"/>
      <c r="CO33" s="410" t="s">
        <v>201</v>
      </c>
      <c r="CP33" s="410"/>
      <c r="CQ33" s="409" t="s">
        <v>202</v>
      </c>
      <c r="CR33" s="409"/>
      <c r="CS33" s="409"/>
      <c r="CT33" s="409"/>
      <c r="CU33" s="409"/>
      <c r="CV33" s="409"/>
      <c r="CW33" s="409"/>
      <c r="CX33" s="409"/>
      <c r="CY33" s="409"/>
      <c r="CZ33" s="409"/>
      <c r="DA33" s="409"/>
      <c r="DB33" s="409"/>
      <c r="DC33" s="409"/>
      <c r="DD33" s="409"/>
      <c r="DE33" s="409"/>
      <c r="DF33" s="203"/>
      <c r="DG33" s="408" t="s">
        <v>203</v>
      </c>
      <c r="DH33" s="408"/>
      <c r="DI33" s="205"/>
    </row>
    <row r="34" spans="1:113" ht="32.25" customHeight="1" x14ac:dyDescent="0.15">
      <c r="A34" s="178"/>
      <c r="B34" s="202"/>
      <c r="C34" s="406">
        <f>IF(E34="","",1)</f>
        <v>1</v>
      </c>
      <c r="D34" s="406"/>
      <c r="E34" s="407" t="str">
        <f>IF('各会計、関係団体の財政状況及び健全化判断比率'!B7="","",'各会計、関係団体の財政状況及び健全化判断比率'!B7)</f>
        <v>一般会計</v>
      </c>
      <c r="F34" s="407"/>
      <c r="G34" s="407"/>
      <c r="H34" s="407"/>
      <c r="I34" s="407"/>
      <c r="J34" s="407"/>
      <c r="K34" s="407"/>
      <c r="L34" s="407"/>
      <c r="M34" s="407"/>
      <c r="N34" s="407"/>
      <c r="O34" s="407"/>
      <c r="P34" s="407"/>
      <c r="Q34" s="407"/>
      <c r="R34" s="407"/>
      <c r="S34" s="407"/>
      <c r="T34" s="178"/>
      <c r="U34" s="406">
        <f>IF(W34="","",MAX(C34:D43)+1)</f>
        <v>3</v>
      </c>
      <c r="V34" s="406"/>
      <c r="W34" s="407" t="str">
        <f>IF('各会計、関係団体の財政状況及び健全化判断比率'!B28="","",'各会計、関係団体の財政状況及び健全化判断比率'!B28)</f>
        <v>国民健康保険特別会計（事業勘定）</v>
      </c>
      <c r="X34" s="407"/>
      <c r="Y34" s="407"/>
      <c r="Z34" s="407"/>
      <c r="AA34" s="407"/>
      <c r="AB34" s="407"/>
      <c r="AC34" s="407"/>
      <c r="AD34" s="407"/>
      <c r="AE34" s="407"/>
      <c r="AF34" s="407"/>
      <c r="AG34" s="407"/>
      <c r="AH34" s="407"/>
      <c r="AI34" s="407"/>
      <c r="AJ34" s="407"/>
      <c r="AK34" s="407"/>
      <c r="AL34" s="178"/>
      <c r="AM34" s="406" t="str">
        <f>IF(AO34="","",MAX(C34:D43,U34:V43)+1)</f>
        <v/>
      </c>
      <c r="AN34" s="406"/>
      <c r="AO34" s="407"/>
      <c r="AP34" s="407"/>
      <c r="AQ34" s="407"/>
      <c r="AR34" s="407"/>
      <c r="AS34" s="407"/>
      <c r="AT34" s="407"/>
      <c r="AU34" s="407"/>
      <c r="AV34" s="407"/>
      <c r="AW34" s="407"/>
      <c r="AX34" s="407"/>
      <c r="AY34" s="407"/>
      <c r="AZ34" s="407"/>
      <c r="BA34" s="407"/>
      <c r="BB34" s="407"/>
      <c r="BC34" s="407"/>
      <c r="BD34" s="178"/>
      <c r="BE34" s="406">
        <f>IF(BG34="","",MAX(C34:D43,U34:V43,AM34:AN43)+1)</f>
        <v>8</v>
      </c>
      <c r="BF34" s="406"/>
      <c r="BG34" s="407" t="str">
        <f>IF('各会計、関係団体の財政状況及び健全化判断比率'!B33="","",'各会計、関係団体の財政状況及び健全化判断比率'!B33)</f>
        <v>公共下水道事業特別会計</v>
      </c>
      <c r="BH34" s="407"/>
      <c r="BI34" s="407"/>
      <c r="BJ34" s="407"/>
      <c r="BK34" s="407"/>
      <c r="BL34" s="407"/>
      <c r="BM34" s="407"/>
      <c r="BN34" s="407"/>
      <c r="BO34" s="407"/>
      <c r="BP34" s="407"/>
      <c r="BQ34" s="407"/>
      <c r="BR34" s="407"/>
      <c r="BS34" s="407"/>
      <c r="BT34" s="407"/>
      <c r="BU34" s="407"/>
      <c r="BV34" s="178"/>
      <c r="BW34" s="406">
        <f>IF(BY34="","",MAX(C34:D43,U34:V43,AM34:AN43,BE34:BF43)+1)</f>
        <v>9</v>
      </c>
      <c r="BX34" s="406"/>
      <c r="BY34" s="407" t="str">
        <f>IF('各会計、関係団体の財政状況及び健全化判断比率'!B68="","",'各会計、関係団体の財政状況及び健全化判断比率'!B68)</f>
        <v>茨城県市町村総合事務組合（一般会計）</v>
      </c>
      <c r="BZ34" s="407"/>
      <c r="CA34" s="407"/>
      <c r="CB34" s="407"/>
      <c r="CC34" s="407"/>
      <c r="CD34" s="407"/>
      <c r="CE34" s="407"/>
      <c r="CF34" s="407"/>
      <c r="CG34" s="407"/>
      <c r="CH34" s="407"/>
      <c r="CI34" s="407"/>
      <c r="CJ34" s="407"/>
      <c r="CK34" s="407"/>
      <c r="CL34" s="407"/>
      <c r="CM34" s="407"/>
      <c r="CN34" s="178"/>
      <c r="CO34" s="406" t="str">
        <f>IF(CQ34="","",MAX(C34:D43,U34:V43,AM34:AN43,BE34:BF43,BW34:BX43)+1)</f>
        <v/>
      </c>
      <c r="CP34" s="406"/>
      <c r="CQ34" s="407" t="str">
        <f>IF('各会計、関係団体の財政状況及び健全化判断比率'!BS7="","",'各会計、関係団体の財政状況及び健全化判断比率'!BS7)</f>
        <v/>
      </c>
      <c r="CR34" s="407"/>
      <c r="CS34" s="407"/>
      <c r="CT34" s="407"/>
      <c r="CU34" s="407"/>
      <c r="CV34" s="407"/>
      <c r="CW34" s="407"/>
      <c r="CX34" s="407"/>
      <c r="CY34" s="407"/>
      <c r="CZ34" s="407"/>
      <c r="DA34" s="407"/>
      <c r="DB34" s="407"/>
      <c r="DC34" s="407"/>
      <c r="DD34" s="407"/>
      <c r="DE34" s="407"/>
      <c r="DG34" s="404" t="str">
        <f>IF('各会計、関係団体の財政状況及び健全化判断比率'!BR7="","",'各会計、関係団体の財政状況及び健全化判断比率'!BR7)</f>
        <v/>
      </c>
      <c r="DH34" s="404"/>
      <c r="DI34" s="205"/>
    </row>
    <row r="35" spans="1:113" ht="32.25" customHeight="1" x14ac:dyDescent="0.15">
      <c r="A35" s="178"/>
      <c r="B35" s="202"/>
      <c r="C35" s="406">
        <f>IF(E35="","",C34+1)</f>
        <v>2</v>
      </c>
      <c r="D35" s="406"/>
      <c r="E35" s="407" t="str">
        <f>IF('各会計、関係団体の財政状況及び健全化判断比率'!B8="","",'各会計、関係団体の財政状況及び健全化判断比率'!B8)</f>
        <v>霊園事業特別会計</v>
      </c>
      <c r="F35" s="407"/>
      <c r="G35" s="407"/>
      <c r="H35" s="407"/>
      <c r="I35" s="407"/>
      <c r="J35" s="407"/>
      <c r="K35" s="407"/>
      <c r="L35" s="407"/>
      <c r="M35" s="407"/>
      <c r="N35" s="407"/>
      <c r="O35" s="407"/>
      <c r="P35" s="407"/>
      <c r="Q35" s="407"/>
      <c r="R35" s="407"/>
      <c r="S35" s="407"/>
      <c r="T35" s="178"/>
      <c r="U35" s="406">
        <f>IF(W35="","",U34+1)</f>
        <v>4</v>
      </c>
      <c r="V35" s="406"/>
      <c r="W35" s="407" t="str">
        <f>IF('各会計、関係団体の財政状況及び健全化判断比率'!B29="","",'各会計、関係団体の財政状況及び健全化判断比率'!B29)</f>
        <v>国民健康保険特別会計（施設勘定）</v>
      </c>
      <c r="X35" s="407"/>
      <c r="Y35" s="407"/>
      <c r="Z35" s="407"/>
      <c r="AA35" s="407"/>
      <c r="AB35" s="407"/>
      <c r="AC35" s="407"/>
      <c r="AD35" s="407"/>
      <c r="AE35" s="407"/>
      <c r="AF35" s="407"/>
      <c r="AG35" s="407"/>
      <c r="AH35" s="407"/>
      <c r="AI35" s="407"/>
      <c r="AJ35" s="407"/>
      <c r="AK35" s="407"/>
      <c r="AL35" s="178"/>
      <c r="AM35" s="406" t="str">
        <f t="shared" ref="AM35:AM43" si="0">IF(AO35="","",AM34+1)</f>
        <v/>
      </c>
      <c r="AN35" s="406"/>
      <c r="AO35" s="407"/>
      <c r="AP35" s="407"/>
      <c r="AQ35" s="407"/>
      <c r="AR35" s="407"/>
      <c r="AS35" s="407"/>
      <c r="AT35" s="407"/>
      <c r="AU35" s="407"/>
      <c r="AV35" s="407"/>
      <c r="AW35" s="407"/>
      <c r="AX35" s="407"/>
      <c r="AY35" s="407"/>
      <c r="AZ35" s="407"/>
      <c r="BA35" s="407"/>
      <c r="BB35" s="407"/>
      <c r="BC35" s="407"/>
      <c r="BD35" s="178"/>
      <c r="BE35" s="406" t="str">
        <f t="shared" ref="BE35:BE43" si="1">IF(BG35="","",BE34+1)</f>
        <v/>
      </c>
      <c r="BF35" s="406"/>
      <c r="BG35" s="407"/>
      <c r="BH35" s="407"/>
      <c r="BI35" s="407"/>
      <c r="BJ35" s="407"/>
      <c r="BK35" s="407"/>
      <c r="BL35" s="407"/>
      <c r="BM35" s="407"/>
      <c r="BN35" s="407"/>
      <c r="BO35" s="407"/>
      <c r="BP35" s="407"/>
      <c r="BQ35" s="407"/>
      <c r="BR35" s="407"/>
      <c r="BS35" s="407"/>
      <c r="BT35" s="407"/>
      <c r="BU35" s="407"/>
      <c r="BV35" s="178"/>
      <c r="BW35" s="406">
        <f t="shared" ref="BW35:BW43" si="2">IF(BY35="","",BW34+1)</f>
        <v>10</v>
      </c>
      <c r="BX35" s="406"/>
      <c r="BY35" s="407" t="str">
        <f>IF('各会計、関係団体の財政状況及び健全化判断比率'!B69="","",'各会計、関係団体の財政状況及び健全化判断比率'!B69)</f>
        <v>茨城県市町村総合事務組合（県民交通災害共済事業特別会計）</v>
      </c>
      <c r="BZ35" s="407"/>
      <c r="CA35" s="407"/>
      <c r="CB35" s="407"/>
      <c r="CC35" s="407"/>
      <c r="CD35" s="407"/>
      <c r="CE35" s="407"/>
      <c r="CF35" s="407"/>
      <c r="CG35" s="407"/>
      <c r="CH35" s="407"/>
      <c r="CI35" s="407"/>
      <c r="CJ35" s="407"/>
      <c r="CK35" s="407"/>
      <c r="CL35" s="407"/>
      <c r="CM35" s="407"/>
      <c r="CN35" s="178"/>
      <c r="CO35" s="406" t="str">
        <f t="shared" ref="CO35:CO43" si="3">IF(CQ35="","",CO34+1)</f>
        <v/>
      </c>
      <c r="CP35" s="406"/>
      <c r="CQ35" s="407" t="str">
        <f>IF('各会計、関係団体の財政状況及び健全化判断比率'!BS8="","",'各会計、関係団体の財政状況及び健全化判断比率'!BS8)</f>
        <v/>
      </c>
      <c r="CR35" s="407"/>
      <c r="CS35" s="407"/>
      <c r="CT35" s="407"/>
      <c r="CU35" s="407"/>
      <c r="CV35" s="407"/>
      <c r="CW35" s="407"/>
      <c r="CX35" s="407"/>
      <c r="CY35" s="407"/>
      <c r="CZ35" s="407"/>
      <c r="DA35" s="407"/>
      <c r="DB35" s="407"/>
      <c r="DC35" s="407"/>
      <c r="DD35" s="407"/>
      <c r="DE35" s="407"/>
      <c r="DG35" s="404" t="str">
        <f>IF('各会計、関係団体の財政状況及び健全化判断比率'!BR8="","",'各会計、関係団体の財政状況及び健全化判断比率'!BR8)</f>
        <v/>
      </c>
      <c r="DH35" s="404"/>
      <c r="DI35" s="205"/>
    </row>
    <row r="36" spans="1:113" ht="32.25" customHeight="1" x14ac:dyDescent="0.15">
      <c r="A36" s="178"/>
      <c r="B36" s="202"/>
      <c r="C36" s="406" t="str">
        <f>IF(E36="","",C35+1)</f>
        <v/>
      </c>
      <c r="D36" s="406"/>
      <c r="E36" s="407" t="str">
        <f>IF('各会計、関係団体の財政状況及び健全化判断比率'!B9="","",'各会計、関係団体の財政状況及び健全化判断比率'!B9)</f>
        <v/>
      </c>
      <c r="F36" s="407"/>
      <c r="G36" s="407"/>
      <c r="H36" s="407"/>
      <c r="I36" s="407"/>
      <c r="J36" s="407"/>
      <c r="K36" s="407"/>
      <c r="L36" s="407"/>
      <c r="M36" s="407"/>
      <c r="N36" s="407"/>
      <c r="O36" s="407"/>
      <c r="P36" s="407"/>
      <c r="Q36" s="407"/>
      <c r="R36" s="407"/>
      <c r="S36" s="407"/>
      <c r="T36" s="178"/>
      <c r="U36" s="406">
        <f t="shared" ref="U36:U43" si="4">IF(W36="","",U35+1)</f>
        <v>5</v>
      </c>
      <c r="V36" s="406"/>
      <c r="W36" s="407" t="str">
        <f>IF('各会計、関係団体の財政状況及び健全化判断比率'!B30="","",'各会計、関係団体の財政状況及び健全化判断比率'!B30)</f>
        <v>介護保険特別会計</v>
      </c>
      <c r="X36" s="407"/>
      <c r="Y36" s="407"/>
      <c r="Z36" s="407"/>
      <c r="AA36" s="407"/>
      <c r="AB36" s="407"/>
      <c r="AC36" s="407"/>
      <c r="AD36" s="407"/>
      <c r="AE36" s="407"/>
      <c r="AF36" s="407"/>
      <c r="AG36" s="407"/>
      <c r="AH36" s="407"/>
      <c r="AI36" s="407"/>
      <c r="AJ36" s="407"/>
      <c r="AK36" s="407"/>
      <c r="AL36" s="178"/>
      <c r="AM36" s="406" t="str">
        <f t="shared" si="0"/>
        <v/>
      </c>
      <c r="AN36" s="406"/>
      <c r="AO36" s="407"/>
      <c r="AP36" s="407"/>
      <c r="AQ36" s="407"/>
      <c r="AR36" s="407"/>
      <c r="AS36" s="407"/>
      <c r="AT36" s="407"/>
      <c r="AU36" s="407"/>
      <c r="AV36" s="407"/>
      <c r="AW36" s="407"/>
      <c r="AX36" s="407"/>
      <c r="AY36" s="407"/>
      <c r="AZ36" s="407"/>
      <c r="BA36" s="407"/>
      <c r="BB36" s="407"/>
      <c r="BC36" s="407"/>
      <c r="BD36" s="178"/>
      <c r="BE36" s="406" t="str">
        <f t="shared" si="1"/>
        <v/>
      </c>
      <c r="BF36" s="406"/>
      <c r="BG36" s="407"/>
      <c r="BH36" s="407"/>
      <c r="BI36" s="407"/>
      <c r="BJ36" s="407"/>
      <c r="BK36" s="407"/>
      <c r="BL36" s="407"/>
      <c r="BM36" s="407"/>
      <c r="BN36" s="407"/>
      <c r="BO36" s="407"/>
      <c r="BP36" s="407"/>
      <c r="BQ36" s="407"/>
      <c r="BR36" s="407"/>
      <c r="BS36" s="407"/>
      <c r="BT36" s="407"/>
      <c r="BU36" s="407"/>
      <c r="BV36" s="178"/>
      <c r="BW36" s="406">
        <f t="shared" si="2"/>
        <v>11</v>
      </c>
      <c r="BX36" s="406"/>
      <c r="BY36" s="407" t="str">
        <f>IF('各会計、関係団体の財政状況及び健全化判断比率'!B70="","",'各会計、関係団体の財政状況及び健全化判断比率'!B70)</f>
        <v>茨城県租税債権管理機構（一般会計）</v>
      </c>
      <c r="BZ36" s="407"/>
      <c r="CA36" s="407"/>
      <c r="CB36" s="407"/>
      <c r="CC36" s="407"/>
      <c r="CD36" s="407"/>
      <c r="CE36" s="407"/>
      <c r="CF36" s="407"/>
      <c r="CG36" s="407"/>
      <c r="CH36" s="407"/>
      <c r="CI36" s="407"/>
      <c r="CJ36" s="407"/>
      <c r="CK36" s="407"/>
      <c r="CL36" s="407"/>
      <c r="CM36" s="407"/>
      <c r="CN36" s="178"/>
      <c r="CO36" s="406" t="str">
        <f t="shared" si="3"/>
        <v/>
      </c>
      <c r="CP36" s="406"/>
      <c r="CQ36" s="407" t="str">
        <f>IF('各会計、関係団体の財政状況及び健全化判断比率'!BS9="","",'各会計、関係団体の財政状況及び健全化判断比率'!BS9)</f>
        <v/>
      </c>
      <c r="CR36" s="407"/>
      <c r="CS36" s="407"/>
      <c r="CT36" s="407"/>
      <c r="CU36" s="407"/>
      <c r="CV36" s="407"/>
      <c r="CW36" s="407"/>
      <c r="CX36" s="407"/>
      <c r="CY36" s="407"/>
      <c r="CZ36" s="407"/>
      <c r="DA36" s="407"/>
      <c r="DB36" s="407"/>
      <c r="DC36" s="407"/>
      <c r="DD36" s="407"/>
      <c r="DE36" s="407"/>
      <c r="DG36" s="404" t="str">
        <f>IF('各会計、関係団体の財政状況及び健全化判断比率'!BR9="","",'各会計、関係団体の財政状況及び健全化判断比率'!BR9)</f>
        <v/>
      </c>
      <c r="DH36" s="404"/>
      <c r="DI36" s="205"/>
    </row>
    <row r="37" spans="1:113" ht="32.25" customHeight="1" x14ac:dyDescent="0.15">
      <c r="A37" s="178"/>
      <c r="B37" s="202"/>
      <c r="C37" s="406" t="str">
        <f>IF(E37="","",C36+1)</f>
        <v/>
      </c>
      <c r="D37" s="406"/>
      <c r="E37" s="407" t="str">
        <f>IF('各会計、関係団体の財政状況及び健全化判断比率'!B10="","",'各会計、関係団体の財政状況及び健全化判断比率'!B10)</f>
        <v/>
      </c>
      <c r="F37" s="407"/>
      <c r="G37" s="407"/>
      <c r="H37" s="407"/>
      <c r="I37" s="407"/>
      <c r="J37" s="407"/>
      <c r="K37" s="407"/>
      <c r="L37" s="407"/>
      <c r="M37" s="407"/>
      <c r="N37" s="407"/>
      <c r="O37" s="407"/>
      <c r="P37" s="407"/>
      <c r="Q37" s="407"/>
      <c r="R37" s="407"/>
      <c r="S37" s="407"/>
      <c r="T37" s="178"/>
      <c r="U37" s="406">
        <f t="shared" si="4"/>
        <v>6</v>
      </c>
      <c r="V37" s="406"/>
      <c r="W37" s="407" t="str">
        <f>IF('各会計、関係団体の財政状況及び健全化判断比率'!B31="","",'各会計、関係団体の財政状況及び健全化判断比率'!B31)</f>
        <v>介護サービス事業特別会計</v>
      </c>
      <c r="X37" s="407"/>
      <c r="Y37" s="407"/>
      <c r="Z37" s="407"/>
      <c r="AA37" s="407"/>
      <c r="AB37" s="407"/>
      <c r="AC37" s="407"/>
      <c r="AD37" s="407"/>
      <c r="AE37" s="407"/>
      <c r="AF37" s="407"/>
      <c r="AG37" s="407"/>
      <c r="AH37" s="407"/>
      <c r="AI37" s="407"/>
      <c r="AJ37" s="407"/>
      <c r="AK37" s="407"/>
      <c r="AL37" s="178"/>
      <c r="AM37" s="406" t="str">
        <f t="shared" si="0"/>
        <v/>
      </c>
      <c r="AN37" s="406"/>
      <c r="AO37" s="407"/>
      <c r="AP37" s="407"/>
      <c r="AQ37" s="407"/>
      <c r="AR37" s="407"/>
      <c r="AS37" s="407"/>
      <c r="AT37" s="407"/>
      <c r="AU37" s="407"/>
      <c r="AV37" s="407"/>
      <c r="AW37" s="407"/>
      <c r="AX37" s="407"/>
      <c r="AY37" s="407"/>
      <c r="AZ37" s="407"/>
      <c r="BA37" s="407"/>
      <c r="BB37" s="407"/>
      <c r="BC37" s="407"/>
      <c r="BD37" s="178"/>
      <c r="BE37" s="406" t="str">
        <f t="shared" si="1"/>
        <v/>
      </c>
      <c r="BF37" s="406"/>
      <c r="BG37" s="407"/>
      <c r="BH37" s="407"/>
      <c r="BI37" s="407"/>
      <c r="BJ37" s="407"/>
      <c r="BK37" s="407"/>
      <c r="BL37" s="407"/>
      <c r="BM37" s="407"/>
      <c r="BN37" s="407"/>
      <c r="BO37" s="407"/>
      <c r="BP37" s="407"/>
      <c r="BQ37" s="407"/>
      <c r="BR37" s="407"/>
      <c r="BS37" s="407"/>
      <c r="BT37" s="407"/>
      <c r="BU37" s="407"/>
      <c r="BV37" s="178"/>
      <c r="BW37" s="406">
        <f t="shared" si="2"/>
        <v>12</v>
      </c>
      <c r="BX37" s="406"/>
      <c r="BY37" s="407" t="str">
        <f>IF('各会計、関係団体の財政状況及び健全化判断比率'!B71="","",'各会計、関係団体の財政状況及び健全化判断比率'!B71)</f>
        <v>茨城県後期高齢者医療広域連合（一般会計）</v>
      </c>
      <c r="BZ37" s="407"/>
      <c r="CA37" s="407"/>
      <c r="CB37" s="407"/>
      <c r="CC37" s="407"/>
      <c r="CD37" s="407"/>
      <c r="CE37" s="407"/>
      <c r="CF37" s="407"/>
      <c r="CG37" s="407"/>
      <c r="CH37" s="407"/>
      <c r="CI37" s="407"/>
      <c r="CJ37" s="407"/>
      <c r="CK37" s="407"/>
      <c r="CL37" s="407"/>
      <c r="CM37" s="407"/>
      <c r="CN37" s="178"/>
      <c r="CO37" s="406" t="str">
        <f t="shared" si="3"/>
        <v/>
      </c>
      <c r="CP37" s="406"/>
      <c r="CQ37" s="407" t="str">
        <f>IF('各会計、関係団体の財政状況及び健全化判断比率'!BS10="","",'各会計、関係団体の財政状況及び健全化判断比率'!BS10)</f>
        <v/>
      </c>
      <c r="CR37" s="407"/>
      <c r="CS37" s="407"/>
      <c r="CT37" s="407"/>
      <c r="CU37" s="407"/>
      <c r="CV37" s="407"/>
      <c r="CW37" s="407"/>
      <c r="CX37" s="407"/>
      <c r="CY37" s="407"/>
      <c r="CZ37" s="407"/>
      <c r="DA37" s="407"/>
      <c r="DB37" s="407"/>
      <c r="DC37" s="407"/>
      <c r="DD37" s="407"/>
      <c r="DE37" s="407"/>
      <c r="DG37" s="404" t="str">
        <f>IF('各会計、関係団体の財政状況及び健全化判断比率'!BR10="","",'各会計、関係団体の財政状況及び健全化判断比率'!BR10)</f>
        <v/>
      </c>
      <c r="DH37" s="404"/>
      <c r="DI37" s="205"/>
    </row>
    <row r="38" spans="1:113" ht="32.25" customHeight="1" x14ac:dyDescent="0.15">
      <c r="A38" s="178"/>
      <c r="B38" s="202"/>
      <c r="C38" s="406" t="str">
        <f t="shared" ref="C38:C43" si="5">IF(E38="","",C37+1)</f>
        <v/>
      </c>
      <c r="D38" s="406"/>
      <c r="E38" s="407" t="str">
        <f>IF('各会計、関係団体の財政状況及び健全化判断比率'!B11="","",'各会計、関係団体の財政状況及び健全化判断比率'!B11)</f>
        <v/>
      </c>
      <c r="F38" s="407"/>
      <c r="G38" s="407"/>
      <c r="H38" s="407"/>
      <c r="I38" s="407"/>
      <c r="J38" s="407"/>
      <c r="K38" s="407"/>
      <c r="L38" s="407"/>
      <c r="M38" s="407"/>
      <c r="N38" s="407"/>
      <c r="O38" s="407"/>
      <c r="P38" s="407"/>
      <c r="Q38" s="407"/>
      <c r="R38" s="407"/>
      <c r="S38" s="407"/>
      <c r="T38" s="178"/>
      <c r="U38" s="406">
        <f t="shared" si="4"/>
        <v>7</v>
      </c>
      <c r="V38" s="406"/>
      <c r="W38" s="407" t="str">
        <f>IF('各会計、関係団体の財政状況及び健全化判断比率'!B32="","",'各会計、関係団体の財政状況及び健全化判断比率'!B32)</f>
        <v>後期高齢者医療特別会計</v>
      </c>
      <c r="X38" s="407"/>
      <c r="Y38" s="407"/>
      <c r="Z38" s="407"/>
      <c r="AA38" s="407"/>
      <c r="AB38" s="407"/>
      <c r="AC38" s="407"/>
      <c r="AD38" s="407"/>
      <c r="AE38" s="407"/>
      <c r="AF38" s="407"/>
      <c r="AG38" s="407"/>
      <c r="AH38" s="407"/>
      <c r="AI38" s="407"/>
      <c r="AJ38" s="407"/>
      <c r="AK38" s="407"/>
      <c r="AL38" s="178"/>
      <c r="AM38" s="406" t="str">
        <f t="shared" si="0"/>
        <v/>
      </c>
      <c r="AN38" s="406"/>
      <c r="AO38" s="407"/>
      <c r="AP38" s="407"/>
      <c r="AQ38" s="407"/>
      <c r="AR38" s="407"/>
      <c r="AS38" s="407"/>
      <c r="AT38" s="407"/>
      <c r="AU38" s="407"/>
      <c r="AV38" s="407"/>
      <c r="AW38" s="407"/>
      <c r="AX38" s="407"/>
      <c r="AY38" s="407"/>
      <c r="AZ38" s="407"/>
      <c r="BA38" s="407"/>
      <c r="BB38" s="407"/>
      <c r="BC38" s="407"/>
      <c r="BD38" s="178"/>
      <c r="BE38" s="406" t="str">
        <f t="shared" si="1"/>
        <v/>
      </c>
      <c r="BF38" s="406"/>
      <c r="BG38" s="407"/>
      <c r="BH38" s="407"/>
      <c r="BI38" s="407"/>
      <c r="BJ38" s="407"/>
      <c r="BK38" s="407"/>
      <c r="BL38" s="407"/>
      <c r="BM38" s="407"/>
      <c r="BN38" s="407"/>
      <c r="BO38" s="407"/>
      <c r="BP38" s="407"/>
      <c r="BQ38" s="407"/>
      <c r="BR38" s="407"/>
      <c r="BS38" s="407"/>
      <c r="BT38" s="407"/>
      <c r="BU38" s="407"/>
      <c r="BV38" s="178"/>
      <c r="BW38" s="406">
        <f t="shared" si="2"/>
        <v>13</v>
      </c>
      <c r="BX38" s="406"/>
      <c r="BY38" s="407" t="str">
        <f>IF('各会計、関係団体の財政状況及び健全化判断比率'!B72="","",'各会計、関係団体の財政状況及び健全化判断比率'!B72)</f>
        <v>茨城県後期高齢者医療広域連合（後期高齢医療特別会計）</v>
      </c>
      <c r="BZ38" s="407"/>
      <c r="CA38" s="407"/>
      <c r="CB38" s="407"/>
      <c r="CC38" s="407"/>
      <c r="CD38" s="407"/>
      <c r="CE38" s="407"/>
      <c r="CF38" s="407"/>
      <c r="CG38" s="407"/>
      <c r="CH38" s="407"/>
      <c r="CI38" s="407"/>
      <c r="CJ38" s="407"/>
      <c r="CK38" s="407"/>
      <c r="CL38" s="407"/>
      <c r="CM38" s="407"/>
      <c r="CN38" s="178"/>
      <c r="CO38" s="406" t="str">
        <f t="shared" si="3"/>
        <v/>
      </c>
      <c r="CP38" s="406"/>
      <c r="CQ38" s="407" t="str">
        <f>IF('各会計、関係団体の財政状況及び健全化判断比率'!BS11="","",'各会計、関係団体の財政状況及び健全化判断比率'!BS11)</f>
        <v/>
      </c>
      <c r="CR38" s="407"/>
      <c r="CS38" s="407"/>
      <c r="CT38" s="407"/>
      <c r="CU38" s="407"/>
      <c r="CV38" s="407"/>
      <c r="CW38" s="407"/>
      <c r="CX38" s="407"/>
      <c r="CY38" s="407"/>
      <c r="CZ38" s="407"/>
      <c r="DA38" s="407"/>
      <c r="DB38" s="407"/>
      <c r="DC38" s="407"/>
      <c r="DD38" s="407"/>
      <c r="DE38" s="407"/>
      <c r="DG38" s="404" t="str">
        <f>IF('各会計、関係団体の財政状況及び健全化判断比率'!BR11="","",'各会計、関係団体の財政状況及び健全化判断比率'!BR11)</f>
        <v/>
      </c>
      <c r="DH38" s="404"/>
      <c r="DI38" s="205"/>
    </row>
    <row r="39" spans="1:113" ht="32.25" customHeight="1" x14ac:dyDescent="0.15">
      <c r="A39" s="178"/>
      <c r="B39" s="202"/>
      <c r="C39" s="406" t="str">
        <f t="shared" si="5"/>
        <v/>
      </c>
      <c r="D39" s="406"/>
      <c r="E39" s="407" t="str">
        <f>IF('各会計、関係団体の財政状況及び健全化判断比率'!B12="","",'各会計、関係団体の財政状況及び健全化判断比率'!B12)</f>
        <v/>
      </c>
      <c r="F39" s="407"/>
      <c r="G39" s="407"/>
      <c r="H39" s="407"/>
      <c r="I39" s="407"/>
      <c r="J39" s="407"/>
      <c r="K39" s="407"/>
      <c r="L39" s="407"/>
      <c r="M39" s="407"/>
      <c r="N39" s="407"/>
      <c r="O39" s="407"/>
      <c r="P39" s="407"/>
      <c r="Q39" s="407"/>
      <c r="R39" s="407"/>
      <c r="S39" s="407"/>
      <c r="T39" s="178"/>
      <c r="U39" s="406" t="str">
        <f t="shared" si="4"/>
        <v/>
      </c>
      <c r="V39" s="406"/>
      <c r="W39" s="407"/>
      <c r="X39" s="407"/>
      <c r="Y39" s="407"/>
      <c r="Z39" s="407"/>
      <c r="AA39" s="407"/>
      <c r="AB39" s="407"/>
      <c r="AC39" s="407"/>
      <c r="AD39" s="407"/>
      <c r="AE39" s="407"/>
      <c r="AF39" s="407"/>
      <c r="AG39" s="407"/>
      <c r="AH39" s="407"/>
      <c r="AI39" s="407"/>
      <c r="AJ39" s="407"/>
      <c r="AK39" s="407"/>
      <c r="AL39" s="178"/>
      <c r="AM39" s="406" t="str">
        <f t="shared" si="0"/>
        <v/>
      </c>
      <c r="AN39" s="406"/>
      <c r="AO39" s="407"/>
      <c r="AP39" s="407"/>
      <c r="AQ39" s="407"/>
      <c r="AR39" s="407"/>
      <c r="AS39" s="407"/>
      <c r="AT39" s="407"/>
      <c r="AU39" s="407"/>
      <c r="AV39" s="407"/>
      <c r="AW39" s="407"/>
      <c r="AX39" s="407"/>
      <c r="AY39" s="407"/>
      <c r="AZ39" s="407"/>
      <c r="BA39" s="407"/>
      <c r="BB39" s="407"/>
      <c r="BC39" s="407"/>
      <c r="BD39" s="178"/>
      <c r="BE39" s="406" t="str">
        <f t="shared" si="1"/>
        <v/>
      </c>
      <c r="BF39" s="406"/>
      <c r="BG39" s="407"/>
      <c r="BH39" s="407"/>
      <c r="BI39" s="407"/>
      <c r="BJ39" s="407"/>
      <c r="BK39" s="407"/>
      <c r="BL39" s="407"/>
      <c r="BM39" s="407"/>
      <c r="BN39" s="407"/>
      <c r="BO39" s="407"/>
      <c r="BP39" s="407"/>
      <c r="BQ39" s="407"/>
      <c r="BR39" s="407"/>
      <c r="BS39" s="407"/>
      <c r="BT39" s="407"/>
      <c r="BU39" s="407"/>
      <c r="BV39" s="178"/>
      <c r="BW39" s="406">
        <f t="shared" si="2"/>
        <v>14</v>
      </c>
      <c r="BX39" s="406"/>
      <c r="BY39" s="407" t="str">
        <f>IF('各会計、関係団体の財政状況及び健全化判断比率'!B73="","",'各会計、関係団体の財政状況及び健全化判断比率'!B73)</f>
        <v>茨城県南水道企業団（水道事業会計）</v>
      </c>
      <c r="BZ39" s="407"/>
      <c r="CA39" s="407"/>
      <c r="CB39" s="407"/>
      <c r="CC39" s="407"/>
      <c r="CD39" s="407"/>
      <c r="CE39" s="407"/>
      <c r="CF39" s="407"/>
      <c r="CG39" s="407"/>
      <c r="CH39" s="407"/>
      <c r="CI39" s="407"/>
      <c r="CJ39" s="407"/>
      <c r="CK39" s="407"/>
      <c r="CL39" s="407"/>
      <c r="CM39" s="407"/>
      <c r="CN39" s="178"/>
      <c r="CO39" s="406" t="str">
        <f t="shared" si="3"/>
        <v/>
      </c>
      <c r="CP39" s="406"/>
      <c r="CQ39" s="407" t="str">
        <f>IF('各会計、関係団体の財政状況及び健全化判断比率'!BS12="","",'各会計、関係団体の財政状況及び健全化判断比率'!BS12)</f>
        <v/>
      </c>
      <c r="CR39" s="407"/>
      <c r="CS39" s="407"/>
      <c r="CT39" s="407"/>
      <c r="CU39" s="407"/>
      <c r="CV39" s="407"/>
      <c r="CW39" s="407"/>
      <c r="CX39" s="407"/>
      <c r="CY39" s="407"/>
      <c r="CZ39" s="407"/>
      <c r="DA39" s="407"/>
      <c r="DB39" s="407"/>
      <c r="DC39" s="407"/>
      <c r="DD39" s="407"/>
      <c r="DE39" s="407"/>
      <c r="DG39" s="404" t="str">
        <f>IF('各会計、関係団体の財政状況及び健全化判断比率'!BR12="","",'各会計、関係団体の財政状況及び健全化判断比率'!BR12)</f>
        <v/>
      </c>
      <c r="DH39" s="404"/>
      <c r="DI39" s="205"/>
    </row>
    <row r="40" spans="1:113" ht="32.25" customHeight="1" x14ac:dyDescent="0.15">
      <c r="A40" s="178"/>
      <c r="B40" s="202"/>
      <c r="C40" s="406" t="str">
        <f t="shared" si="5"/>
        <v/>
      </c>
      <c r="D40" s="406"/>
      <c r="E40" s="407" t="str">
        <f>IF('各会計、関係団体の財政状況及び健全化判断比率'!B13="","",'各会計、関係団体の財政状況及び健全化判断比率'!B13)</f>
        <v/>
      </c>
      <c r="F40" s="407"/>
      <c r="G40" s="407"/>
      <c r="H40" s="407"/>
      <c r="I40" s="407"/>
      <c r="J40" s="407"/>
      <c r="K40" s="407"/>
      <c r="L40" s="407"/>
      <c r="M40" s="407"/>
      <c r="N40" s="407"/>
      <c r="O40" s="407"/>
      <c r="P40" s="407"/>
      <c r="Q40" s="407"/>
      <c r="R40" s="407"/>
      <c r="S40" s="407"/>
      <c r="T40" s="178"/>
      <c r="U40" s="406" t="str">
        <f t="shared" si="4"/>
        <v/>
      </c>
      <c r="V40" s="406"/>
      <c r="W40" s="407"/>
      <c r="X40" s="407"/>
      <c r="Y40" s="407"/>
      <c r="Z40" s="407"/>
      <c r="AA40" s="407"/>
      <c r="AB40" s="407"/>
      <c r="AC40" s="407"/>
      <c r="AD40" s="407"/>
      <c r="AE40" s="407"/>
      <c r="AF40" s="407"/>
      <c r="AG40" s="407"/>
      <c r="AH40" s="407"/>
      <c r="AI40" s="407"/>
      <c r="AJ40" s="407"/>
      <c r="AK40" s="407"/>
      <c r="AL40" s="178"/>
      <c r="AM40" s="406" t="str">
        <f t="shared" si="0"/>
        <v/>
      </c>
      <c r="AN40" s="406"/>
      <c r="AO40" s="407"/>
      <c r="AP40" s="407"/>
      <c r="AQ40" s="407"/>
      <c r="AR40" s="407"/>
      <c r="AS40" s="407"/>
      <c r="AT40" s="407"/>
      <c r="AU40" s="407"/>
      <c r="AV40" s="407"/>
      <c r="AW40" s="407"/>
      <c r="AX40" s="407"/>
      <c r="AY40" s="407"/>
      <c r="AZ40" s="407"/>
      <c r="BA40" s="407"/>
      <c r="BB40" s="407"/>
      <c r="BC40" s="407"/>
      <c r="BD40" s="178"/>
      <c r="BE40" s="406" t="str">
        <f t="shared" si="1"/>
        <v/>
      </c>
      <c r="BF40" s="406"/>
      <c r="BG40" s="407"/>
      <c r="BH40" s="407"/>
      <c r="BI40" s="407"/>
      <c r="BJ40" s="407"/>
      <c r="BK40" s="407"/>
      <c r="BL40" s="407"/>
      <c r="BM40" s="407"/>
      <c r="BN40" s="407"/>
      <c r="BO40" s="407"/>
      <c r="BP40" s="407"/>
      <c r="BQ40" s="407"/>
      <c r="BR40" s="407"/>
      <c r="BS40" s="407"/>
      <c r="BT40" s="407"/>
      <c r="BU40" s="407"/>
      <c r="BV40" s="178"/>
      <c r="BW40" s="406">
        <f t="shared" si="2"/>
        <v>15</v>
      </c>
      <c r="BX40" s="406"/>
      <c r="BY40" s="407" t="str">
        <f>IF('各会計、関係団体の財政状況及び健全化判断比率'!B74="","",'各会計、関係団体の財政状況及び健全化判断比率'!B74)</f>
        <v>龍ケ崎地方塵芥処理組合（一般会計）</v>
      </c>
      <c r="BZ40" s="407"/>
      <c r="CA40" s="407"/>
      <c r="CB40" s="407"/>
      <c r="CC40" s="407"/>
      <c r="CD40" s="407"/>
      <c r="CE40" s="407"/>
      <c r="CF40" s="407"/>
      <c r="CG40" s="407"/>
      <c r="CH40" s="407"/>
      <c r="CI40" s="407"/>
      <c r="CJ40" s="407"/>
      <c r="CK40" s="407"/>
      <c r="CL40" s="407"/>
      <c r="CM40" s="407"/>
      <c r="CN40" s="178"/>
      <c r="CO40" s="406" t="str">
        <f t="shared" si="3"/>
        <v/>
      </c>
      <c r="CP40" s="406"/>
      <c r="CQ40" s="407" t="str">
        <f>IF('各会計、関係団体の財政状況及び健全化判断比率'!BS13="","",'各会計、関係団体の財政状況及び健全化判断比率'!BS13)</f>
        <v/>
      </c>
      <c r="CR40" s="407"/>
      <c r="CS40" s="407"/>
      <c r="CT40" s="407"/>
      <c r="CU40" s="407"/>
      <c r="CV40" s="407"/>
      <c r="CW40" s="407"/>
      <c r="CX40" s="407"/>
      <c r="CY40" s="407"/>
      <c r="CZ40" s="407"/>
      <c r="DA40" s="407"/>
      <c r="DB40" s="407"/>
      <c r="DC40" s="407"/>
      <c r="DD40" s="407"/>
      <c r="DE40" s="407"/>
      <c r="DG40" s="404" t="str">
        <f>IF('各会計、関係団体の財政状況及び健全化判断比率'!BR13="","",'各会計、関係団体の財政状況及び健全化判断比率'!BR13)</f>
        <v/>
      </c>
      <c r="DH40" s="404"/>
      <c r="DI40" s="205"/>
    </row>
    <row r="41" spans="1:113" ht="32.25" customHeight="1" x14ac:dyDescent="0.15">
      <c r="A41" s="178"/>
      <c r="B41" s="202"/>
      <c r="C41" s="406" t="str">
        <f t="shared" si="5"/>
        <v/>
      </c>
      <c r="D41" s="406"/>
      <c r="E41" s="407" t="str">
        <f>IF('各会計、関係団体の財政状況及び健全化判断比率'!B14="","",'各会計、関係団体の財政状況及び健全化判断比率'!B14)</f>
        <v/>
      </c>
      <c r="F41" s="407"/>
      <c r="G41" s="407"/>
      <c r="H41" s="407"/>
      <c r="I41" s="407"/>
      <c r="J41" s="407"/>
      <c r="K41" s="407"/>
      <c r="L41" s="407"/>
      <c r="M41" s="407"/>
      <c r="N41" s="407"/>
      <c r="O41" s="407"/>
      <c r="P41" s="407"/>
      <c r="Q41" s="407"/>
      <c r="R41" s="407"/>
      <c r="S41" s="407"/>
      <c r="T41" s="178"/>
      <c r="U41" s="406" t="str">
        <f t="shared" si="4"/>
        <v/>
      </c>
      <c r="V41" s="406"/>
      <c r="W41" s="407"/>
      <c r="X41" s="407"/>
      <c r="Y41" s="407"/>
      <c r="Z41" s="407"/>
      <c r="AA41" s="407"/>
      <c r="AB41" s="407"/>
      <c r="AC41" s="407"/>
      <c r="AD41" s="407"/>
      <c r="AE41" s="407"/>
      <c r="AF41" s="407"/>
      <c r="AG41" s="407"/>
      <c r="AH41" s="407"/>
      <c r="AI41" s="407"/>
      <c r="AJ41" s="407"/>
      <c r="AK41" s="407"/>
      <c r="AL41" s="178"/>
      <c r="AM41" s="406" t="str">
        <f t="shared" si="0"/>
        <v/>
      </c>
      <c r="AN41" s="406"/>
      <c r="AO41" s="407"/>
      <c r="AP41" s="407"/>
      <c r="AQ41" s="407"/>
      <c r="AR41" s="407"/>
      <c r="AS41" s="407"/>
      <c r="AT41" s="407"/>
      <c r="AU41" s="407"/>
      <c r="AV41" s="407"/>
      <c r="AW41" s="407"/>
      <c r="AX41" s="407"/>
      <c r="AY41" s="407"/>
      <c r="AZ41" s="407"/>
      <c r="BA41" s="407"/>
      <c r="BB41" s="407"/>
      <c r="BC41" s="407"/>
      <c r="BD41" s="178"/>
      <c r="BE41" s="406" t="str">
        <f t="shared" si="1"/>
        <v/>
      </c>
      <c r="BF41" s="406"/>
      <c r="BG41" s="407"/>
      <c r="BH41" s="407"/>
      <c r="BI41" s="407"/>
      <c r="BJ41" s="407"/>
      <c r="BK41" s="407"/>
      <c r="BL41" s="407"/>
      <c r="BM41" s="407"/>
      <c r="BN41" s="407"/>
      <c r="BO41" s="407"/>
      <c r="BP41" s="407"/>
      <c r="BQ41" s="407"/>
      <c r="BR41" s="407"/>
      <c r="BS41" s="407"/>
      <c r="BT41" s="407"/>
      <c r="BU41" s="407"/>
      <c r="BV41" s="178"/>
      <c r="BW41" s="406">
        <f t="shared" si="2"/>
        <v>16</v>
      </c>
      <c r="BX41" s="406"/>
      <c r="BY41" s="407" t="str">
        <f>IF('各会計、関係団体の財政状況及び健全化判断比率'!B75="","",'各会計、関係団体の財政状況及び健全化判断比率'!B75)</f>
        <v>龍ケ崎地方衛生組合（一般会計）</v>
      </c>
      <c r="BZ41" s="407"/>
      <c r="CA41" s="407"/>
      <c r="CB41" s="407"/>
      <c r="CC41" s="407"/>
      <c r="CD41" s="407"/>
      <c r="CE41" s="407"/>
      <c r="CF41" s="407"/>
      <c r="CG41" s="407"/>
      <c r="CH41" s="407"/>
      <c r="CI41" s="407"/>
      <c r="CJ41" s="407"/>
      <c r="CK41" s="407"/>
      <c r="CL41" s="407"/>
      <c r="CM41" s="407"/>
      <c r="CN41" s="178"/>
      <c r="CO41" s="406" t="str">
        <f t="shared" si="3"/>
        <v/>
      </c>
      <c r="CP41" s="406"/>
      <c r="CQ41" s="407" t="str">
        <f>IF('各会計、関係団体の財政状況及び健全化判断比率'!BS14="","",'各会計、関係団体の財政状況及び健全化判断比率'!BS14)</f>
        <v/>
      </c>
      <c r="CR41" s="407"/>
      <c r="CS41" s="407"/>
      <c r="CT41" s="407"/>
      <c r="CU41" s="407"/>
      <c r="CV41" s="407"/>
      <c r="CW41" s="407"/>
      <c r="CX41" s="407"/>
      <c r="CY41" s="407"/>
      <c r="CZ41" s="407"/>
      <c r="DA41" s="407"/>
      <c r="DB41" s="407"/>
      <c r="DC41" s="407"/>
      <c r="DD41" s="407"/>
      <c r="DE41" s="407"/>
      <c r="DG41" s="404" t="str">
        <f>IF('各会計、関係団体の財政状況及び健全化判断比率'!BR14="","",'各会計、関係団体の財政状況及び健全化判断比率'!BR14)</f>
        <v/>
      </c>
      <c r="DH41" s="404"/>
      <c r="DI41" s="205"/>
    </row>
    <row r="42" spans="1:113" ht="32.25" customHeight="1" x14ac:dyDescent="0.15">
      <c r="B42" s="202"/>
      <c r="C42" s="406" t="str">
        <f t="shared" si="5"/>
        <v/>
      </c>
      <c r="D42" s="406"/>
      <c r="E42" s="407" t="str">
        <f>IF('各会計、関係団体の財政状況及び健全化判断比率'!B15="","",'各会計、関係団体の財政状況及び健全化判断比率'!B15)</f>
        <v/>
      </c>
      <c r="F42" s="407"/>
      <c r="G42" s="407"/>
      <c r="H42" s="407"/>
      <c r="I42" s="407"/>
      <c r="J42" s="407"/>
      <c r="K42" s="407"/>
      <c r="L42" s="407"/>
      <c r="M42" s="407"/>
      <c r="N42" s="407"/>
      <c r="O42" s="407"/>
      <c r="P42" s="407"/>
      <c r="Q42" s="407"/>
      <c r="R42" s="407"/>
      <c r="S42" s="407"/>
      <c r="T42" s="178"/>
      <c r="U42" s="406" t="str">
        <f t="shared" si="4"/>
        <v/>
      </c>
      <c r="V42" s="406"/>
      <c r="W42" s="407"/>
      <c r="X42" s="407"/>
      <c r="Y42" s="407"/>
      <c r="Z42" s="407"/>
      <c r="AA42" s="407"/>
      <c r="AB42" s="407"/>
      <c r="AC42" s="407"/>
      <c r="AD42" s="407"/>
      <c r="AE42" s="407"/>
      <c r="AF42" s="407"/>
      <c r="AG42" s="407"/>
      <c r="AH42" s="407"/>
      <c r="AI42" s="407"/>
      <c r="AJ42" s="407"/>
      <c r="AK42" s="407"/>
      <c r="AL42" s="178"/>
      <c r="AM42" s="406" t="str">
        <f t="shared" si="0"/>
        <v/>
      </c>
      <c r="AN42" s="406"/>
      <c r="AO42" s="407"/>
      <c r="AP42" s="407"/>
      <c r="AQ42" s="407"/>
      <c r="AR42" s="407"/>
      <c r="AS42" s="407"/>
      <c r="AT42" s="407"/>
      <c r="AU42" s="407"/>
      <c r="AV42" s="407"/>
      <c r="AW42" s="407"/>
      <c r="AX42" s="407"/>
      <c r="AY42" s="407"/>
      <c r="AZ42" s="407"/>
      <c r="BA42" s="407"/>
      <c r="BB42" s="407"/>
      <c r="BC42" s="407"/>
      <c r="BD42" s="178"/>
      <c r="BE42" s="406" t="str">
        <f t="shared" si="1"/>
        <v/>
      </c>
      <c r="BF42" s="406"/>
      <c r="BG42" s="407"/>
      <c r="BH42" s="407"/>
      <c r="BI42" s="407"/>
      <c r="BJ42" s="407"/>
      <c r="BK42" s="407"/>
      <c r="BL42" s="407"/>
      <c r="BM42" s="407"/>
      <c r="BN42" s="407"/>
      <c r="BO42" s="407"/>
      <c r="BP42" s="407"/>
      <c r="BQ42" s="407"/>
      <c r="BR42" s="407"/>
      <c r="BS42" s="407"/>
      <c r="BT42" s="407"/>
      <c r="BU42" s="407"/>
      <c r="BV42" s="178"/>
      <c r="BW42" s="406">
        <f t="shared" si="2"/>
        <v>17</v>
      </c>
      <c r="BX42" s="406"/>
      <c r="BY42" s="407" t="str">
        <f>IF('各会計、関係団体の財政状況及び健全化判断比率'!B76="","",'各会計、関係団体の財政状況及び健全化判断比率'!B76)</f>
        <v>稲敷地方広域市町村圏事務組合（一般会計）</v>
      </c>
      <c r="BZ42" s="407"/>
      <c r="CA42" s="407"/>
      <c r="CB42" s="407"/>
      <c r="CC42" s="407"/>
      <c r="CD42" s="407"/>
      <c r="CE42" s="407"/>
      <c r="CF42" s="407"/>
      <c r="CG42" s="407"/>
      <c r="CH42" s="407"/>
      <c r="CI42" s="407"/>
      <c r="CJ42" s="407"/>
      <c r="CK42" s="407"/>
      <c r="CL42" s="407"/>
      <c r="CM42" s="407"/>
      <c r="CN42" s="178"/>
      <c r="CO42" s="406" t="str">
        <f t="shared" si="3"/>
        <v/>
      </c>
      <c r="CP42" s="406"/>
      <c r="CQ42" s="407" t="str">
        <f>IF('各会計、関係団体の財政状況及び健全化判断比率'!BS15="","",'各会計、関係団体の財政状況及び健全化判断比率'!BS15)</f>
        <v/>
      </c>
      <c r="CR42" s="407"/>
      <c r="CS42" s="407"/>
      <c r="CT42" s="407"/>
      <c r="CU42" s="407"/>
      <c r="CV42" s="407"/>
      <c r="CW42" s="407"/>
      <c r="CX42" s="407"/>
      <c r="CY42" s="407"/>
      <c r="CZ42" s="407"/>
      <c r="DA42" s="407"/>
      <c r="DB42" s="407"/>
      <c r="DC42" s="407"/>
      <c r="DD42" s="407"/>
      <c r="DE42" s="407"/>
      <c r="DG42" s="404" t="str">
        <f>IF('各会計、関係団体の財政状況及び健全化判断比率'!BR15="","",'各会計、関係団体の財政状況及び健全化判断比率'!BR15)</f>
        <v/>
      </c>
      <c r="DH42" s="404"/>
      <c r="DI42" s="205"/>
    </row>
    <row r="43" spans="1:113" ht="32.25" customHeight="1" x14ac:dyDescent="0.15">
      <c r="B43" s="202"/>
      <c r="C43" s="406" t="str">
        <f t="shared" si="5"/>
        <v/>
      </c>
      <c r="D43" s="406"/>
      <c r="E43" s="407" t="str">
        <f>IF('各会計、関係団体の財政状況及び健全化判断比率'!B16="","",'各会計、関係団体の財政状況及び健全化判断比率'!B16)</f>
        <v/>
      </c>
      <c r="F43" s="407"/>
      <c r="G43" s="407"/>
      <c r="H43" s="407"/>
      <c r="I43" s="407"/>
      <c r="J43" s="407"/>
      <c r="K43" s="407"/>
      <c r="L43" s="407"/>
      <c r="M43" s="407"/>
      <c r="N43" s="407"/>
      <c r="O43" s="407"/>
      <c r="P43" s="407"/>
      <c r="Q43" s="407"/>
      <c r="R43" s="407"/>
      <c r="S43" s="407"/>
      <c r="T43" s="178"/>
      <c r="U43" s="406" t="str">
        <f t="shared" si="4"/>
        <v/>
      </c>
      <c r="V43" s="406"/>
      <c r="W43" s="407"/>
      <c r="X43" s="407"/>
      <c r="Y43" s="407"/>
      <c r="Z43" s="407"/>
      <c r="AA43" s="407"/>
      <c r="AB43" s="407"/>
      <c r="AC43" s="407"/>
      <c r="AD43" s="407"/>
      <c r="AE43" s="407"/>
      <c r="AF43" s="407"/>
      <c r="AG43" s="407"/>
      <c r="AH43" s="407"/>
      <c r="AI43" s="407"/>
      <c r="AJ43" s="407"/>
      <c r="AK43" s="407"/>
      <c r="AL43" s="178"/>
      <c r="AM43" s="406" t="str">
        <f t="shared" si="0"/>
        <v/>
      </c>
      <c r="AN43" s="406"/>
      <c r="AO43" s="407"/>
      <c r="AP43" s="407"/>
      <c r="AQ43" s="407"/>
      <c r="AR43" s="407"/>
      <c r="AS43" s="407"/>
      <c r="AT43" s="407"/>
      <c r="AU43" s="407"/>
      <c r="AV43" s="407"/>
      <c r="AW43" s="407"/>
      <c r="AX43" s="407"/>
      <c r="AY43" s="407"/>
      <c r="AZ43" s="407"/>
      <c r="BA43" s="407"/>
      <c r="BB43" s="407"/>
      <c r="BC43" s="407"/>
      <c r="BD43" s="178"/>
      <c r="BE43" s="406" t="str">
        <f t="shared" si="1"/>
        <v/>
      </c>
      <c r="BF43" s="406"/>
      <c r="BG43" s="407"/>
      <c r="BH43" s="407"/>
      <c r="BI43" s="407"/>
      <c r="BJ43" s="407"/>
      <c r="BK43" s="407"/>
      <c r="BL43" s="407"/>
      <c r="BM43" s="407"/>
      <c r="BN43" s="407"/>
      <c r="BO43" s="407"/>
      <c r="BP43" s="407"/>
      <c r="BQ43" s="407"/>
      <c r="BR43" s="407"/>
      <c r="BS43" s="407"/>
      <c r="BT43" s="407"/>
      <c r="BU43" s="407"/>
      <c r="BV43" s="178"/>
      <c r="BW43" s="406">
        <f t="shared" si="2"/>
        <v>18</v>
      </c>
      <c r="BX43" s="406"/>
      <c r="BY43" s="407" t="str">
        <f>IF('各会計、関係団体の財政状況及び健全化判断比率'!B77="","",'各会計、関係団体の財政状況及び健全化判断比率'!B77)</f>
        <v>稲敷地方広域市町村圏事務組合（水防事業特別会計）</v>
      </c>
      <c r="BZ43" s="407"/>
      <c r="CA43" s="407"/>
      <c r="CB43" s="407"/>
      <c r="CC43" s="407"/>
      <c r="CD43" s="407"/>
      <c r="CE43" s="407"/>
      <c r="CF43" s="407"/>
      <c r="CG43" s="407"/>
      <c r="CH43" s="407"/>
      <c r="CI43" s="407"/>
      <c r="CJ43" s="407"/>
      <c r="CK43" s="407"/>
      <c r="CL43" s="407"/>
      <c r="CM43" s="407"/>
      <c r="CN43" s="178"/>
      <c r="CO43" s="406" t="str">
        <f t="shared" si="3"/>
        <v/>
      </c>
      <c r="CP43" s="406"/>
      <c r="CQ43" s="407" t="str">
        <f>IF('各会計、関係団体の財政状況及び健全化判断比率'!BS16="","",'各会計、関係団体の財政状況及び健全化判断比率'!BS16)</f>
        <v/>
      </c>
      <c r="CR43" s="407"/>
      <c r="CS43" s="407"/>
      <c r="CT43" s="407"/>
      <c r="CU43" s="407"/>
      <c r="CV43" s="407"/>
      <c r="CW43" s="407"/>
      <c r="CX43" s="407"/>
      <c r="CY43" s="407"/>
      <c r="CZ43" s="407"/>
      <c r="DA43" s="407"/>
      <c r="DB43" s="407"/>
      <c r="DC43" s="407"/>
      <c r="DD43" s="407"/>
      <c r="DE43" s="407"/>
      <c r="DG43" s="404" t="str">
        <f>IF('各会計、関係団体の財政状況及び健全化判断比率'!BR16="","",'各会計、関係団体の財政状況及び健全化判断比率'!BR16)</f>
        <v/>
      </c>
      <c r="DH43" s="404"/>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204</v>
      </c>
      <c r="E46" s="403" t="s">
        <v>205</v>
      </c>
      <c r="F46" s="403"/>
      <c r="G46" s="403"/>
      <c r="H46" s="403"/>
      <c r="I46" s="403"/>
      <c r="J46" s="403"/>
      <c r="K46" s="403"/>
      <c r="L46" s="403"/>
      <c r="M46" s="403"/>
      <c r="N46" s="403"/>
      <c r="O46" s="403"/>
      <c r="P46" s="403"/>
      <c r="Q46" s="403"/>
      <c r="R46" s="403"/>
      <c r="S46" s="403"/>
      <c r="T46" s="403"/>
      <c r="U46" s="403"/>
      <c r="V46" s="403"/>
      <c r="W46" s="403"/>
      <c r="X46" s="403"/>
      <c r="Y46" s="403"/>
      <c r="Z46" s="403"/>
      <c r="AA46" s="403"/>
      <c r="AB46" s="403"/>
      <c r="AC46" s="403"/>
      <c r="AD46" s="403"/>
      <c r="AE46" s="403"/>
      <c r="AF46" s="403"/>
      <c r="AG46" s="403"/>
      <c r="AH46" s="403"/>
      <c r="AI46" s="403"/>
      <c r="AJ46" s="403"/>
      <c r="AK46" s="403"/>
      <c r="AL46" s="403"/>
      <c r="AM46" s="403"/>
      <c r="AN46" s="403"/>
      <c r="AO46" s="403"/>
      <c r="AP46" s="403"/>
      <c r="AQ46" s="403"/>
      <c r="AR46" s="403"/>
      <c r="AS46" s="403"/>
      <c r="AT46" s="403"/>
      <c r="AU46" s="403"/>
      <c r="AV46" s="403"/>
      <c r="AW46" s="403"/>
      <c r="AX46" s="403"/>
      <c r="AY46" s="403"/>
      <c r="AZ46" s="403"/>
      <c r="BA46" s="403"/>
      <c r="BB46" s="403"/>
      <c r="BC46" s="403"/>
      <c r="BD46" s="403"/>
      <c r="BE46" s="403"/>
      <c r="BF46" s="403"/>
      <c r="BG46" s="403"/>
      <c r="BH46" s="403"/>
      <c r="BI46" s="403"/>
      <c r="BJ46" s="403"/>
      <c r="BK46" s="403"/>
      <c r="BL46" s="403"/>
      <c r="BM46" s="403"/>
      <c r="BN46" s="403"/>
      <c r="BO46" s="403"/>
      <c r="BP46" s="403"/>
      <c r="BQ46" s="403"/>
      <c r="BR46" s="403"/>
      <c r="BS46" s="403"/>
      <c r="BT46" s="403"/>
      <c r="BU46" s="403"/>
      <c r="BV46" s="403"/>
      <c r="BW46" s="403"/>
      <c r="BX46" s="403"/>
      <c r="BY46" s="403"/>
      <c r="BZ46" s="403"/>
      <c r="CA46" s="403"/>
      <c r="CB46" s="403"/>
      <c r="CC46" s="403"/>
      <c r="CD46" s="403"/>
      <c r="CE46" s="403"/>
      <c r="CF46" s="403"/>
      <c r="CG46" s="403"/>
      <c r="CH46" s="403"/>
      <c r="CI46" s="403"/>
      <c r="CJ46" s="403"/>
      <c r="CK46" s="403"/>
      <c r="CL46" s="403"/>
      <c r="CM46" s="403"/>
      <c r="CN46" s="403"/>
      <c r="CO46" s="403"/>
      <c r="CP46" s="403"/>
      <c r="CQ46" s="403"/>
      <c r="CR46" s="403"/>
      <c r="CS46" s="403"/>
      <c r="CT46" s="403"/>
      <c r="CU46" s="403"/>
      <c r="CV46" s="403"/>
      <c r="CW46" s="403"/>
      <c r="CX46" s="403"/>
      <c r="CY46" s="403"/>
      <c r="CZ46" s="403"/>
      <c r="DA46" s="403"/>
      <c r="DB46" s="403"/>
      <c r="DC46" s="403"/>
      <c r="DD46" s="403"/>
      <c r="DE46" s="403"/>
      <c r="DF46" s="403"/>
      <c r="DG46" s="403"/>
      <c r="DH46" s="403"/>
      <c r="DI46" s="403"/>
    </row>
    <row r="47" spans="1:113" x14ac:dyDescent="0.15">
      <c r="E47" s="403" t="s">
        <v>206</v>
      </c>
      <c r="F47" s="403"/>
      <c r="G47" s="403"/>
      <c r="H47" s="403"/>
      <c r="I47" s="403"/>
      <c r="J47" s="403"/>
      <c r="K47" s="403"/>
      <c r="L47" s="403"/>
      <c r="M47" s="403"/>
      <c r="N47" s="403"/>
      <c r="O47" s="403"/>
      <c r="P47" s="403"/>
      <c r="Q47" s="403"/>
      <c r="R47" s="403"/>
      <c r="S47" s="403"/>
      <c r="T47" s="403"/>
      <c r="U47" s="403"/>
      <c r="V47" s="403"/>
      <c r="W47" s="403"/>
      <c r="X47" s="403"/>
      <c r="Y47" s="403"/>
      <c r="Z47" s="403"/>
      <c r="AA47" s="403"/>
      <c r="AB47" s="403"/>
      <c r="AC47" s="403"/>
      <c r="AD47" s="403"/>
      <c r="AE47" s="403"/>
      <c r="AF47" s="403"/>
      <c r="AG47" s="403"/>
      <c r="AH47" s="403"/>
      <c r="AI47" s="403"/>
      <c r="AJ47" s="403"/>
      <c r="AK47" s="403"/>
      <c r="AL47" s="403"/>
      <c r="AM47" s="403"/>
      <c r="AN47" s="403"/>
      <c r="AO47" s="403"/>
      <c r="AP47" s="403"/>
      <c r="AQ47" s="403"/>
      <c r="AR47" s="403"/>
      <c r="AS47" s="403"/>
      <c r="AT47" s="403"/>
      <c r="AU47" s="403"/>
      <c r="AV47" s="403"/>
      <c r="AW47" s="403"/>
      <c r="AX47" s="403"/>
      <c r="AY47" s="403"/>
      <c r="AZ47" s="403"/>
      <c r="BA47" s="403"/>
      <c r="BB47" s="403"/>
      <c r="BC47" s="403"/>
      <c r="BD47" s="403"/>
      <c r="BE47" s="403"/>
      <c r="BF47" s="403"/>
      <c r="BG47" s="403"/>
      <c r="BH47" s="403"/>
      <c r="BI47" s="403"/>
      <c r="BJ47" s="403"/>
      <c r="BK47" s="403"/>
      <c r="BL47" s="403"/>
      <c r="BM47" s="403"/>
      <c r="BN47" s="403"/>
      <c r="BO47" s="403"/>
      <c r="BP47" s="403"/>
      <c r="BQ47" s="403"/>
      <c r="BR47" s="403"/>
      <c r="BS47" s="403"/>
      <c r="BT47" s="403"/>
      <c r="BU47" s="403"/>
      <c r="BV47" s="403"/>
      <c r="BW47" s="403"/>
      <c r="BX47" s="403"/>
      <c r="BY47" s="403"/>
      <c r="BZ47" s="403"/>
      <c r="CA47" s="403"/>
      <c r="CB47" s="403"/>
      <c r="CC47" s="403"/>
      <c r="CD47" s="403"/>
      <c r="CE47" s="403"/>
      <c r="CF47" s="403"/>
      <c r="CG47" s="403"/>
      <c r="CH47" s="403"/>
      <c r="CI47" s="403"/>
      <c r="CJ47" s="403"/>
      <c r="CK47" s="403"/>
      <c r="CL47" s="403"/>
      <c r="CM47" s="403"/>
      <c r="CN47" s="403"/>
      <c r="CO47" s="403"/>
      <c r="CP47" s="403"/>
      <c r="CQ47" s="403"/>
      <c r="CR47" s="403"/>
      <c r="CS47" s="403"/>
      <c r="CT47" s="403"/>
      <c r="CU47" s="403"/>
      <c r="CV47" s="403"/>
      <c r="CW47" s="403"/>
      <c r="CX47" s="403"/>
      <c r="CY47" s="403"/>
      <c r="CZ47" s="403"/>
      <c r="DA47" s="403"/>
      <c r="DB47" s="403"/>
      <c r="DC47" s="403"/>
      <c r="DD47" s="403"/>
      <c r="DE47" s="403"/>
      <c r="DF47" s="403"/>
      <c r="DG47" s="403"/>
      <c r="DH47" s="403"/>
      <c r="DI47" s="403"/>
    </row>
    <row r="48" spans="1:113" x14ac:dyDescent="0.15">
      <c r="E48" s="403" t="s">
        <v>207</v>
      </c>
      <c r="F48" s="403"/>
      <c r="G48" s="403"/>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c r="AL48" s="403"/>
      <c r="AM48" s="403"/>
      <c r="AN48" s="403"/>
      <c r="AO48" s="403"/>
      <c r="AP48" s="403"/>
      <c r="AQ48" s="403"/>
      <c r="AR48" s="403"/>
      <c r="AS48" s="403"/>
      <c r="AT48" s="403"/>
      <c r="AU48" s="403"/>
      <c r="AV48" s="403"/>
      <c r="AW48" s="403"/>
      <c r="AX48" s="403"/>
      <c r="AY48" s="403"/>
      <c r="AZ48" s="403"/>
      <c r="BA48" s="403"/>
      <c r="BB48" s="403"/>
      <c r="BC48" s="403"/>
      <c r="BD48" s="403"/>
      <c r="BE48" s="403"/>
      <c r="BF48" s="403"/>
      <c r="BG48" s="403"/>
      <c r="BH48" s="403"/>
      <c r="BI48" s="403"/>
      <c r="BJ48" s="403"/>
      <c r="BK48" s="403"/>
      <c r="BL48" s="403"/>
      <c r="BM48" s="403"/>
      <c r="BN48" s="403"/>
      <c r="BO48" s="403"/>
      <c r="BP48" s="403"/>
      <c r="BQ48" s="403"/>
      <c r="BR48" s="403"/>
      <c r="BS48" s="403"/>
      <c r="BT48" s="403"/>
      <c r="BU48" s="403"/>
      <c r="BV48" s="403"/>
      <c r="BW48" s="403"/>
      <c r="BX48" s="403"/>
      <c r="BY48" s="403"/>
      <c r="BZ48" s="403"/>
      <c r="CA48" s="403"/>
      <c r="CB48" s="403"/>
      <c r="CC48" s="403"/>
      <c r="CD48" s="403"/>
      <c r="CE48" s="403"/>
      <c r="CF48" s="403"/>
      <c r="CG48" s="403"/>
      <c r="CH48" s="403"/>
      <c r="CI48" s="403"/>
      <c r="CJ48" s="403"/>
      <c r="CK48" s="403"/>
      <c r="CL48" s="403"/>
      <c r="CM48" s="403"/>
      <c r="CN48" s="403"/>
      <c r="CO48" s="403"/>
      <c r="CP48" s="403"/>
      <c r="CQ48" s="403"/>
      <c r="CR48" s="403"/>
      <c r="CS48" s="403"/>
      <c r="CT48" s="403"/>
      <c r="CU48" s="403"/>
      <c r="CV48" s="403"/>
      <c r="CW48" s="403"/>
      <c r="CX48" s="403"/>
      <c r="CY48" s="403"/>
      <c r="CZ48" s="403"/>
      <c r="DA48" s="403"/>
      <c r="DB48" s="403"/>
      <c r="DC48" s="403"/>
      <c r="DD48" s="403"/>
      <c r="DE48" s="403"/>
      <c r="DF48" s="403"/>
      <c r="DG48" s="403"/>
      <c r="DH48" s="403"/>
      <c r="DI48" s="403"/>
    </row>
    <row r="49" spans="5:113" x14ac:dyDescent="0.15">
      <c r="E49" s="405" t="s">
        <v>208</v>
      </c>
      <c r="F49" s="405"/>
      <c r="G49" s="405"/>
      <c r="H49" s="405"/>
      <c r="I49" s="405"/>
      <c r="J49" s="405"/>
      <c r="K49" s="405"/>
      <c r="L49" s="405"/>
      <c r="M49" s="405"/>
      <c r="N49" s="405"/>
      <c r="O49" s="405"/>
      <c r="P49" s="405"/>
      <c r="Q49" s="405"/>
      <c r="R49" s="405"/>
      <c r="S49" s="405"/>
      <c r="T49" s="405"/>
      <c r="U49" s="405"/>
      <c r="V49" s="405"/>
      <c r="W49" s="405"/>
      <c r="X49" s="405"/>
      <c r="Y49" s="405"/>
      <c r="Z49" s="405"/>
      <c r="AA49" s="405"/>
      <c r="AB49" s="405"/>
      <c r="AC49" s="405"/>
      <c r="AD49" s="405"/>
      <c r="AE49" s="405"/>
      <c r="AF49" s="405"/>
      <c r="AG49" s="405"/>
      <c r="AH49" s="405"/>
      <c r="AI49" s="405"/>
      <c r="AJ49" s="405"/>
      <c r="AK49" s="405"/>
      <c r="AL49" s="405"/>
      <c r="AM49" s="405"/>
      <c r="AN49" s="405"/>
      <c r="AO49" s="405"/>
      <c r="AP49" s="405"/>
      <c r="AQ49" s="405"/>
      <c r="AR49" s="405"/>
      <c r="AS49" s="405"/>
      <c r="AT49" s="405"/>
      <c r="AU49" s="405"/>
      <c r="AV49" s="405"/>
      <c r="AW49" s="405"/>
      <c r="AX49" s="405"/>
      <c r="AY49" s="405"/>
      <c r="AZ49" s="405"/>
      <c r="BA49" s="405"/>
      <c r="BB49" s="405"/>
      <c r="BC49" s="405"/>
      <c r="BD49" s="405"/>
      <c r="BE49" s="405"/>
      <c r="BF49" s="405"/>
      <c r="BG49" s="405"/>
      <c r="BH49" s="405"/>
      <c r="BI49" s="405"/>
      <c r="BJ49" s="405"/>
      <c r="BK49" s="405"/>
      <c r="BL49" s="405"/>
      <c r="BM49" s="405"/>
      <c r="BN49" s="405"/>
      <c r="BO49" s="405"/>
      <c r="BP49" s="405"/>
      <c r="BQ49" s="405"/>
      <c r="BR49" s="405"/>
      <c r="BS49" s="405"/>
      <c r="BT49" s="405"/>
      <c r="BU49" s="405"/>
      <c r="BV49" s="405"/>
      <c r="BW49" s="405"/>
      <c r="BX49" s="405"/>
      <c r="BY49" s="405"/>
      <c r="BZ49" s="405"/>
      <c r="CA49" s="405"/>
      <c r="CB49" s="405"/>
      <c r="CC49" s="405"/>
      <c r="CD49" s="405"/>
      <c r="CE49" s="405"/>
      <c r="CF49" s="405"/>
      <c r="CG49" s="405"/>
      <c r="CH49" s="405"/>
      <c r="CI49" s="405"/>
      <c r="CJ49" s="405"/>
      <c r="CK49" s="405"/>
      <c r="CL49" s="405"/>
      <c r="CM49" s="405"/>
      <c r="CN49" s="405"/>
      <c r="CO49" s="405"/>
      <c r="CP49" s="405"/>
      <c r="CQ49" s="405"/>
      <c r="CR49" s="405"/>
      <c r="CS49" s="405"/>
      <c r="CT49" s="405"/>
      <c r="CU49" s="405"/>
      <c r="CV49" s="405"/>
      <c r="CW49" s="405"/>
      <c r="CX49" s="405"/>
      <c r="CY49" s="405"/>
      <c r="CZ49" s="405"/>
      <c r="DA49" s="405"/>
      <c r="DB49" s="405"/>
      <c r="DC49" s="405"/>
      <c r="DD49" s="405"/>
      <c r="DE49" s="405"/>
      <c r="DF49" s="405"/>
      <c r="DG49" s="405"/>
      <c r="DH49" s="405"/>
      <c r="DI49" s="405"/>
    </row>
    <row r="50" spans="5:113" x14ac:dyDescent="0.15">
      <c r="E50" s="403" t="s">
        <v>209</v>
      </c>
      <c r="F50" s="403"/>
      <c r="G50" s="403"/>
      <c r="H50" s="403"/>
      <c r="I50" s="403"/>
      <c r="J50" s="403"/>
      <c r="K50" s="403"/>
      <c r="L50" s="403"/>
      <c r="M50" s="403"/>
      <c r="N50" s="403"/>
      <c r="O50" s="403"/>
      <c r="P50" s="403"/>
      <c r="Q50" s="403"/>
      <c r="R50" s="403"/>
      <c r="S50" s="403"/>
      <c r="T50" s="403"/>
      <c r="U50" s="403"/>
      <c r="V50" s="403"/>
      <c r="W50" s="403"/>
      <c r="X50" s="403"/>
      <c r="Y50" s="403"/>
      <c r="Z50" s="403"/>
      <c r="AA50" s="403"/>
      <c r="AB50" s="403"/>
      <c r="AC50" s="403"/>
      <c r="AD50" s="403"/>
      <c r="AE50" s="403"/>
      <c r="AF50" s="403"/>
      <c r="AG50" s="403"/>
      <c r="AH50" s="403"/>
      <c r="AI50" s="403"/>
      <c r="AJ50" s="403"/>
      <c r="AK50" s="403"/>
      <c r="AL50" s="403"/>
      <c r="AM50" s="403"/>
      <c r="AN50" s="403"/>
      <c r="AO50" s="403"/>
      <c r="AP50" s="403"/>
      <c r="AQ50" s="403"/>
      <c r="AR50" s="403"/>
      <c r="AS50" s="403"/>
      <c r="AT50" s="403"/>
      <c r="AU50" s="403"/>
      <c r="AV50" s="403"/>
      <c r="AW50" s="403"/>
      <c r="AX50" s="403"/>
      <c r="AY50" s="403"/>
      <c r="AZ50" s="403"/>
      <c r="BA50" s="403"/>
      <c r="BB50" s="403"/>
      <c r="BC50" s="403"/>
      <c r="BD50" s="403"/>
      <c r="BE50" s="403"/>
      <c r="BF50" s="403"/>
      <c r="BG50" s="403"/>
      <c r="BH50" s="403"/>
      <c r="BI50" s="403"/>
      <c r="BJ50" s="403"/>
      <c r="BK50" s="403"/>
      <c r="BL50" s="403"/>
      <c r="BM50" s="403"/>
      <c r="BN50" s="403"/>
      <c r="BO50" s="403"/>
      <c r="BP50" s="403"/>
      <c r="BQ50" s="403"/>
      <c r="BR50" s="403"/>
      <c r="BS50" s="403"/>
      <c r="BT50" s="403"/>
      <c r="BU50" s="403"/>
      <c r="BV50" s="403"/>
      <c r="BW50" s="403"/>
      <c r="BX50" s="403"/>
      <c r="BY50" s="403"/>
      <c r="BZ50" s="403"/>
      <c r="CA50" s="403"/>
      <c r="CB50" s="403"/>
      <c r="CC50" s="403"/>
      <c r="CD50" s="403"/>
      <c r="CE50" s="403"/>
      <c r="CF50" s="403"/>
      <c r="CG50" s="403"/>
      <c r="CH50" s="403"/>
      <c r="CI50" s="403"/>
      <c r="CJ50" s="403"/>
      <c r="CK50" s="403"/>
      <c r="CL50" s="403"/>
      <c r="CM50" s="403"/>
      <c r="CN50" s="403"/>
      <c r="CO50" s="403"/>
      <c r="CP50" s="403"/>
      <c r="CQ50" s="403"/>
      <c r="CR50" s="403"/>
      <c r="CS50" s="403"/>
      <c r="CT50" s="403"/>
      <c r="CU50" s="403"/>
      <c r="CV50" s="403"/>
      <c r="CW50" s="403"/>
      <c r="CX50" s="403"/>
      <c r="CY50" s="403"/>
      <c r="CZ50" s="403"/>
      <c r="DA50" s="403"/>
      <c r="DB50" s="403"/>
      <c r="DC50" s="403"/>
      <c r="DD50" s="403"/>
      <c r="DE50" s="403"/>
      <c r="DF50" s="403"/>
      <c r="DG50" s="403"/>
      <c r="DH50" s="403"/>
      <c r="DI50" s="403"/>
    </row>
    <row r="51" spans="5:113" x14ac:dyDescent="0.15">
      <c r="E51" s="403" t="s">
        <v>210</v>
      </c>
      <c r="F51" s="403"/>
      <c r="G51" s="403"/>
      <c r="H51" s="403"/>
      <c r="I51" s="403"/>
      <c r="J51" s="403"/>
      <c r="K51" s="403"/>
      <c r="L51" s="403"/>
      <c r="M51" s="403"/>
      <c r="N51" s="403"/>
      <c r="O51" s="403"/>
      <c r="P51" s="403"/>
      <c r="Q51" s="403"/>
      <c r="R51" s="403"/>
      <c r="S51" s="403"/>
      <c r="T51" s="403"/>
      <c r="U51" s="403"/>
      <c r="V51" s="403"/>
      <c r="W51" s="403"/>
      <c r="X51" s="403"/>
      <c r="Y51" s="403"/>
      <c r="Z51" s="403"/>
      <c r="AA51" s="403"/>
      <c r="AB51" s="403"/>
      <c r="AC51" s="403"/>
      <c r="AD51" s="403"/>
      <c r="AE51" s="403"/>
      <c r="AF51" s="403"/>
      <c r="AG51" s="403"/>
      <c r="AH51" s="403"/>
      <c r="AI51" s="403"/>
      <c r="AJ51" s="403"/>
      <c r="AK51" s="403"/>
      <c r="AL51" s="403"/>
      <c r="AM51" s="403"/>
      <c r="AN51" s="403"/>
      <c r="AO51" s="403"/>
      <c r="AP51" s="403"/>
      <c r="AQ51" s="403"/>
      <c r="AR51" s="403"/>
      <c r="AS51" s="403"/>
      <c r="AT51" s="403"/>
      <c r="AU51" s="403"/>
      <c r="AV51" s="403"/>
      <c r="AW51" s="403"/>
      <c r="AX51" s="403"/>
      <c r="AY51" s="403"/>
      <c r="AZ51" s="403"/>
      <c r="BA51" s="403"/>
      <c r="BB51" s="403"/>
      <c r="BC51" s="403"/>
      <c r="BD51" s="403"/>
      <c r="BE51" s="403"/>
      <c r="BF51" s="403"/>
      <c r="BG51" s="403"/>
      <c r="BH51" s="403"/>
      <c r="BI51" s="403"/>
      <c r="BJ51" s="403"/>
      <c r="BK51" s="403"/>
      <c r="BL51" s="403"/>
      <c r="BM51" s="403"/>
      <c r="BN51" s="403"/>
      <c r="BO51" s="403"/>
      <c r="BP51" s="403"/>
      <c r="BQ51" s="403"/>
      <c r="BR51" s="403"/>
      <c r="BS51" s="403"/>
      <c r="BT51" s="403"/>
      <c r="BU51" s="403"/>
      <c r="BV51" s="403"/>
      <c r="BW51" s="403"/>
      <c r="BX51" s="403"/>
      <c r="BY51" s="403"/>
      <c r="BZ51" s="403"/>
      <c r="CA51" s="403"/>
      <c r="CB51" s="403"/>
      <c r="CC51" s="403"/>
      <c r="CD51" s="403"/>
      <c r="CE51" s="403"/>
      <c r="CF51" s="403"/>
      <c r="CG51" s="403"/>
      <c r="CH51" s="403"/>
      <c r="CI51" s="403"/>
      <c r="CJ51" s="403"/>
      <c r="CK51" s="403"/>
      <c r="CL51" s="403"/>
      <c r="CM51" s="403"/>
      <c r="CN51" s="403"/>
      <c r="CO51" s="403"/>
      <c r="CP51" s="403"/>
      <c r="CQ51" s="403"/>
      <c r="CR51" s="403"/>
      <c r="CS51" s="403"/>
      <c r="CT51" s="403"/>
      <c r="CU51" s="403"/>
      <c r="CV51" s="403"/>
      <c r="CW51" s="403"/>
      <c r="CX51" s="403"/>
      <c r="CY51" s="403"/>
      <c r="CZ51" s="403"/>
      <c r="DA51" s="403"/>
      <c r="DB51" s="403"/>
      <c r="DC51" s="403"/>
      <c r="DD51" s="403"/>
      <c r="DE51" s="403"/>
      <c r="DF51" s="403"/>
      <c r="DG51" s="403"/>
      <c r="DH51" s="403"/>
      <c r="DI51" s="403"/>
    </row>
    <row r="52" spans="5:113" x14ac:dyDescent="0.15">
      <c r="E52" s="403" t="s">
        <v>211</v>
      </c>
      <c r="F52" s="403"/>
      <c r="G52" s="403"/>
      <c r="H52" s="403"/>
      <c r="I52" s="403"/>
      <c r="J52" s="403"/>
      <c r="K52" s="403"/>
      <c r="L52" s="403"/>
      <c r="M52" s="403"/>
      <c r="N52" s="403"/>
      <c r="O52" s="403"/>
      <c r="P52" s="403"/>
      <c r="Q52" s="403"/>
      <c r="R52" s="403"/>
      <c r="S52" s="403"/>
      <c r="T52" s="403"/>
      <c r="U52" s="403"/>
      <c r="V52" s="403"/>
      <c r="W52" s="403"/>
      <c r="X52" s="403"/>
      <c r="Y52" s="403"/>
      <c r="Z52" s="403"/>
      <c r="AA52" s="403"/>
      <c r="AB52" s="403"/>
      <c r="AC52" s="403"/>
      <c r="AD52" s="403"/>
      <c r="AE52" s="403"/>
      <c r="AF52" s="403"/>
      <c r="AG52" s="403"/>
      <c r="AH52" s="403"/>
      <c r="AI52" s="403"/>
      <c r="AJ52" s="403"/>
      <c r="AK52" s="403"/>
      <c r="AL52" s="403"/>
      <c r="AM52" s="403"/>
      <c r="AN52" s="403"/>
      <c r="AO52" s="403"/>
      <c r="AP52" s="403"/>
      <c r="AQ52" s="403"/>
      <c r="AR52" s="403"/>
      <c r="AS52" s="403"/>
      <c r="AT52" s="403"/>
      <c r="AU52" s="403"/>
      <c r="AV52" s="403"/>
      <c r="AW52" s="403"/>
      <c r="AX52" s="403"/>
      <c r="AY52" s="403"/>
      <c r="AZ52" s="403"/>
      <c r="BA52" s="403"/>
      <c r="BB52" s="403"/>
      <c r="BC52" s="403"/>
      <c r="BD52" s="403"/>
      <c r="BE52" s="403"/>
      <c r="BF52" s="403"/>
      <c r="BG52" s="403"/>
      <c r="BH52" s="403"/>
      <c r="BI52" s="403"/>
      <c r="BJ52" s="403"/>
      <c r="BK52" s="403"/>
      <c r="BL52" s="403"/>
      <c r="BM52" s="403"/>
      <c r="BN52" s="403"/>
      <c r="BO52" s="403"/>
      <c r="BP52" s="403"/>
      <c r="BQ52" s="403"/>
      <c r="BR52" s="403"/>
      <c r="BS52" s="403"/>
      <c r="BT52" s="403"/>
      <c r="BU52" s="403"/>
      <c r="BV52" s="403"/>
      <c r="BW52" s="403"/>
      <c r="BX52" s="403"/>
      <c r="BY52" s="403"/>
      <c r="BZ52" s="403"/>
      <c r="CA52" s="403"/>
      <c r="CB52" s="403"/>
      <c r="CC52" s="403"/>
      <c r="CD52" s="403"/>
      <c r="CE52" s="403"/>
      <c r="CF52" s="403"/>
      <c r="CG52" s="403"/>
      <c r="CH52" s="403"/>
      <c r="CI52" s="403"/>
      <c r="CJ52" s="403"/>
      <c r="CK52" s="403"/>
      <c r="CL52" s="403"/>
      <c r="CM52" s="403"/>
      <c r="CN52" s="403"/>
      <c r="CO52" s="403"/>
      <c r="CP52" s="403"/>
      <c r="CQ52" s="403"/>
      <c r="CR52" s="403"/>
      <c r="CS52" s="403"/>
      <c r="CT52" s="403"/>
      <c r="CU52" s="403"/>
      <c r="CV52" s="403"/>
      <c r="CW52" s="403"/>
      <c r="CX52" s="403"/>
      <c r="CY52" s="403"/>
      <c r="CZ52" s="403"/>
      <c r="DA52" s="403"/>
      <c r="DB52" s="403"/>
      <c r="DC52" s="403"/>
      <c r="DD52" s="403"/>
      <c r="DE52" s="403"/>
      <c r="DF52" s="403"/>
      <c r="DG52" s="403"/>
      <c r="DH52" s="403"/>
      <c r="DI52" s="403"/>
    </row>
    <row r="53" spans="5:113" x14ac:dyDescent="0.15">
      <c r="E53" s="177" t="s">
        <v>577</v>
      </c>
    </row>
    <row r="54" spans="5:113" x14ac:dyDescent="0.15"/>
    <row r="55" spans="5:113" x14ac:dyDescent="0.15"/>
    <row r="56" spans="5:113" x14ac:dyDescent="0.15"/>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zoomScale="75" zoomScaleNormal="75"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1" t="s">
        <v>212</v>
      </c>
      <c r="DI1" s="782"/>
      <c r="DJ1" s="782"/>
      <c r="DK1" s="782"/>
      <c r="DL1" s="782"/>
      <c r="DM1" s="782"/>
      <c r="DN1" s="783"/>
      <c r="DO1" s="212"/>
      <c r="DP1" s="781" t="s">
        <v>213</v>
      </c>
      <c r="DQ1" s="782"/>
      <c r="DR1" s="782"/>
      <c r="DS1" s="782"/>
      <c r="DT1" s="782"/>
      <c r="DU1" s="782"/>
      <c r="DV1" s="782"/>
      <c r="DW1" s="782"/>
      <c r="DX1" s="782"/>
      <c r="DY1" s="782"/>
      <c r="DZ1" s="782"/>
      <c r="EA1" s="782"/>
      <c r="EB1" s="782"/>
      <c r="EC1" s="783"/>
      <c r="ED1" s="210"/>
      <c r="EE1" s="210"/>
      <c r="EF1" s="210"/>
      <c r="EG1" s="210"/>
      <c r="EH1" s="210"/>
      <c r="EI1" s="210"/>
      <c r="EJ1" s="210"/>
      <c r="EK1" s="210"/>
      <c r="EL1" s="210"/>
      <c r="EM1" s="210"/>
    </row>
    <row r="2" spans="2:143" ht="22.5" customHeight="1" x14ac:dyDescent="0.15">
      <c r="B2" s="213" t="s">
        <v>214</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723" t="s">
        <v>215</v>
      </c>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c r="AH3" s="724"/>
      <c r="AI3" s="724"/>
      <c r="AJ3" s="724"/>
      <c r="AK3" s="724"/>
      <c r="AL3" s="724"/>
      <c r="AM3" s="724"/>
      <c r="AN3" s="724"/>
      <c r="AO3" s="724"/>
      <c r="AP3" s="723" t="s">
        <v>216</v>
      </c>
      <c r="AQ3" s="724"/>
      <c r="AR3" s="724"/>
      <c r="AS3" s="724"/>
      <c r="AT3" s="724"/>
      <c r="AU3" s="724"/>
      <c r="AV3" s="724"/>
      <c r="AW3" s="724"/>
      <c r="AX3" s="724"/>
      <c r="AY3" s="724"/>
      <c r="AZ3" s="724"/>
      <c r="BA3" s="724"/>
      <c r="BB3" s="724"/>
      <c r="BC3" s="724"/>
      <c r="BD3" s="724"/>
      <c r="BE3" s="724"/>
      <c r="BF3" s="724"/>
      <c r="BG3" s="724"/>
      <c r="BH3" s="724"/>
      <c r="BI3" s="724"/>
      <c r="BJ3" s="724"/>
      <c r="BK3" s="724"/>
      <c r="BL3" s="724"/>
      <c r="BM3" s="724"/>
      <c r="BN3" s="724"/>
      <c r="BO3" s="724"/>
      <c r="BP3" s="724"/>
      <c r="BQ3" s="724"/>
      <c r="BR3" s="724"/>
      <c r="BS3" s="724"/>
      <c r="BT3" s="724"/>
      <c r="BU3" s="724"/>
      <c r="BV3" s="724"/>
      <c r="BW3" s="724"/>
      <c r="BX3" s="724"/>
      <c r="BY3" s="724"/>
      <c r="BZ3" s="724"/>
      <c r="CA3" s="724"/>
      <c r="CB3" s="725"/>
      <c r="CD3" s="766" t="s">
        <v>217</v>
      </c>
      <c r="CE3" s="767"/>
      <c r="CF3" s="767"/>
      <c r="CG3" s="767"/>
      <c r="CH3" s="767"/>
      <c r="CI3" s="767"/>
      <c r="CJ3" s="767"/>
      <c r="CK3" s="767"/>
      <c r="CL3" s="767"/>
      <c r="CM3" s="767"/>
      <c r="CN3" s="767"/>
      <c r="CO3" s="767"/>
      <c r="CP3" s="767"/>
      <c r="CQ3" s="767"/>
      <c r="CR3" s="767"/>
      <c r="CS3" s="767"/>
      <c r="CT3" s="767"/>
      <c r="CU3" s="767"/>
      <c r="CV3" s="767"/>
      <c r="CW3" s="767"/>
      <c r="CX3" s="767"/>
      <c r="CY3" s="767"/>
      <c r="CZ3" s="767"/>
      <c r="DA3" s="767"/>
      <c r="DB3" s="767"/>
      <c r="DC3" s="767"/>
      <c r="DD3" s="767"/>
      <c r="DE3" s="767"/>
      <c r="DF3" s="767"/>
      <c r="DG3" s="767"/>
      <c r="DH3" s="767"/>
      <c r="DI3" s="767"/>
      <c r="DJ3" s="767"/>
      <c r="DK3" s="767"/>
      <c r="DL3" s="767"/>
      <c r="DM3" s="767"/>
      <c r="DN3" s="767"/>
      <c r="DO3" s="767"/>
      <c r="DP3" s="767"/>
      <c r="DQ3" s="767"/>
      <c r="DR3" s="767"/>
      <c r="DS3" s="767"/>
      <c r="DT3" s="767"/>
      <c r="DU3" s="767"/>
      <c r="DV3" s="767"/>
      <c r="DW3" s="767"/>
      <c r="DX3" s="767"/>
      <c r="DY3" s="767"/>
      <c r="DZ3" s="767"/>
      <c r="EA3" s="767"/>
      <c r="EB3" s="767"/>
      <c r="EC3" s="768"/>
    </row>
    <row r="4" spans="2:143" ht="11.25" customHeight="1" x14ac:dyDescent="0.15">
      <c r="B4" s="723" t="s">
        <v>1</v>
      </c>
      <c r="C4" s="724"/>
      <c r="D4" s="724"/>
      <c r="E4" s="724"/>
      <c r="F4" s="724"/>
      <c r="G4" s="724"/>
      <c r="H4" s="724"/>
      <c r="I4" s="724"/>
      <c r="J4" s="724"/>
      <c r="K4" s="724"/>
      <c r="L4" s="724"/>
      <c r="M4" s="724"/>
      <c r="N4" s="724"/>
      <c r="O4" s="724"/>
      <c r="P4" s="724"/>
      <c r="Q4" s="725"/>
      <c r="R4" s="723" t="s">
        <v>218</v>
      </c>
      <c r="S4" s="724"/>
      <c r="T4" s="724"/>
      <c r="U4" s="724"/>
      <c r="V4" s="724"/>
      <c r="W4" s="724"/>
      <c r="X4" s="724"/>
      <c r="Y4" s="725"/>
      <c r="Z4" s="723" t="s">
        <v>219</v>
      </c>
      <c r="AA4" s="724"/>
      <c r="AB4" s="724"/>
      <c r="AC4" s="725"/>
      <c r="AD4" s="723" t="s">
        <v>220</v>
      </c>
      <c r="AE4" s="724"/>
      <c r="AF4" s="724"/>
      <c r="AG4" s="724"/>
      <c r="AH4" s="724"/>
      <c r="AI4" s="724"/>
      <c r="AJ4" s="724"/>
      <c r="AK4" s="725"/>
      <c r="AL4" s="723" t="s">
        <v>219</v>
      </c>
      <c r="AM4" s="724"/>
      <c r="AN4" s="724"/>
      <c r="AO4" s="725"/>
      <c r="AP4" s="784" t="s">
        <v>221</v>
      </c>
      <c r="AQ4" s="784"/>
      <c r="AR4" s="784"/>
      <c r="AS4" s="784"/>
      <c r="AT4" s="784"/>
      <c r="AU4" s="784"/>
      <c r="AV4" s="784"/>
      <c r="AW4" s="784"/>
      <c r="AX4" s="784"/>
      <c r="AY4" s="784"/>
      <c r="AZ4" s="784"/>
      <c r="BA4" s="784"/>
      <c r="BB4" s="784"/>
      <c r="BC4" s="784"/>
      <c r="BD4" s="784"/>
      <c r="BE4" s="784"/>
      <c r="BF4" s="784"/>
      <c r="BG4" s="784" t="s">
        <v>222</v>
      </c>
      <c r="BH4" s="784"/>
      <c r="BI4" s="784"/>
      <c r="BJ4" s="784"/>
      <c r="BK4" s="784"/>
      <c r="BL4" s="784"/>
      <c r="BM4" s="784"/>
      <c r="BN4" s="784"/>
      <c r="BO4" s="784" t="s">
        <v>219</v>
      </c>
      <c r="BP4" s="784"/>
      <c r="BQ4" s="784"/>
      <c r="BR4" s="784"/>
      <c r="BS4" s="784" t="s">
        <v>223</v>
      </c>
      <c r="BT4" s="784"/>
      <c r="BU4" s="784"/>
      <c r="BV4" s="784"/>
      <c r="BW4" s="784"/>
      <c r="BX4" s="784"/>
      <c r="BY4" s="784"/>
      <c r="BZ4" s="784"/>
      <c r="CA4" s="784"/>
      <c r="CB4" s="784"/>
      <c r="CD4" s="766" t="s">
        <v>224</v>
      </c>
      <c r="CE4" s="767"/>
      <c r="CF4" s="767"/>
      <c r="CG4" s="767"/>
      <c r="CH4" s="767"/>
      <c r="CI4" s="767"/>
      <c r="CJ4" s="767"/>
      <c r="CK4" s="767"/>
      <c r="CL4" s="767"/>
      <c r="CM4" s="767"/>
      <c r="CN4" s="767"/>
      <c r="CO4" s="767"/>
      <c r="CP4" s="767"/>
      <c r="CQ4" s="767"/>
      <c r="CR4" s="767"/>
      <c r="CS4" s="767"/>
      <c r="CT4" s="767"/>
      <c r="CU4" s="767"/>
      <c r="CV4" s="767"/>
      <c r="CW4" s="767"/>
      <c r="CX4" s="767"/>
      <c r="CY4" s="767"/>
      <c r="CZ4" s="767"/>
      <c r="DA4" s="767"/>
      <c r="DB4" s="767"/>
      <c r="DC4" s="767"/>
      <c r="DD4" s="767"/>
      <c r="DE4" s="767"/>
      <c r="DF4" s="767"/>
      <c r="DG4" s="767"/>
      <c r="DH4" s="767"/>
      <c r="DI4" s="767"/>
      <c r="DJ4" s="767"/>
      <c r="DK4" s="767"/>
      <c r="DL4" s="767"/>
      <c r="DM4" s="767"/>
      <c r="DN4" s="767"/>
      <c r="DO4" s="767"/>
      <c r="DP4" s="767"/>
      <c r="DQ4" s="767"/>
      <c r="DR4" s="767"/>
      <c r="DS4" s="767"/>
      <c r="DT4" s="767"/>
      <c r="DU4" s="767"/>
      <c r="DV4" s="767"/>
      <c r="DW4" s="767"/>
      <c r="DX4" s="767"/>
      <c r="DY4" s="767"/>
      <c r="DZ4" s="767"/>
      <c r="EA4" s="767"/>
      <c r="EB4" s="767"/>
      <c r="EC4" s="768"/>
    </row>
    <row r="5" spans="2:143" s="216" customFormat="1" ht="11.25" customHeight="1" x14ac:dyDescent="0.15">
      <c r="B5" s="731" t="s">
        <v>225</v>
      </c>
      <c r="C5" s="732"/>
      <c r="D5" s="732"/>
      <c r="E5" s="732"/>
      <c r="F5" s="732"/>
      <c r="G5" s="732"/>
      <c r="H5" s="732"/>
      <c r="I5" s="732"/>
      <c r="J5" s="732"/>
      <c r="K5" s="732"/>
      <c r="L5" s="732"/>
      <c r="M5" s="732"/>
      <c r="N5" s="732"/>
      <c r="O5" s="732"/>
      <c r="P5" s="732"/>
      <c r="Q5" s="733"/>
      <c r="R5" s="717">
        <v>1304245</v>
      </c>
      <c r="S5" s="718"/>
      <c r="T5" s="718"/>
      <c r="U5" s="718"/>
      <c r="V5" s="718"/>
      <c r="W5" s="718"/>
      <c r="X5" s="718"/>
      <c r="Y5" s="761"/>
      <c r="Z5" s="779">
        <v>18.600000000000001</v>
      </c>
      <c r="AA5" s="779"/>
      <c r="AB5" s="779"/>
      <c r="AC5" s="779"/>
      <c r="AD5" s="780">
        <v>1273204</v>
      </c>
      <c r="AE5" s="780"/>
      <c r="AF5" s="780"/>
      <c r="AG5" s="780"/>
      <c r="AH5" s="780"/>
      <c r="AI5" s="780"/>
      <c r="AJ5" s="780"/>
      <c r="AK5" s="780"/>
      <c r="AL5" s="762">
        <v>31.8</v>
      </c>
      <c r="AM5" s="736"/>
      <c r="AN5" s="736"/>
      <c r="AO5" s="763"/>
      <c r="AP5" s="731" t="s">
        <v>226</v>
      </c>
      <c r="AQ5" s="732"/>
      <c r="AR5" s="732"/>
      <c r="AS5" s="732"/>
      <c r="AT5" s="732"/>
      <c r="AU5" s="732"/>
      <c r="AV5" s="732"/>
      <c r="AW5" s="732"/>
      <c r="AX5" s="732"/>
      <c r="AY5" s="732"/>
      <c r="AZ5" s="732"/>
      <c r="BA5" s="732"/>
      <c r="BB5" s="732"/>
      <c r="BC5" s="732"/>
      <c r="BD5" s="732"/>
      <c r="BE5" s="732"/>
      <c r="BF5" s="733"/>
      <c r="BG5" s="664">
        <v>1273204</v>
      </c>
      <c r="BH5" s="665"/>
      <c r="BI5" s="665"/>
      <c r="BJ5" s="665"/>
      <c r="BK5" s="665"/>
      <c r="BL5" s="665"/>
      <c r="BM5" s="665"/>
      <c r="BN5" s="666"/>
      <c r="BO5" s="691">
        <v>97.6</v>
      </c>
      <c r="BP5" s="691"/>
      <c r="BQ5" s="691"/>
      <c r="BR5" s="691"/>
      <c r="BS5" s="692">
        <v>4681</v>
      </c>
      <c r="BT5" s="692"/>
      <c r="BU5" s="692"/>
      <c r="BV5" s="692"/>
      <c r="BW5" s="692"/>
      <c r="BX5" s="692"/>
      <c r="BY5" s="692"/>
      <c r="BZ5" s="692"/>
      <c r="CA5" s="692"/>
      <c r="CB5" s="759"/>
      <c r="CD5" s="766" t="s">
        <v>221</v>
      </c>
      <c r="CE5" s="767"/>
      <c r="CF5" s="767"/>
      <c r="CG5" s="767"/>
      <c r="CH5" s="767"/>
      <c r="CI5" s="767"/>
      <c r="CJ5" s="767"/>
      <c r="CK5" s="767"/>
      <c r="CL5" s="767"/>
      <c r="CM5" s="767"/>
      <c r="CN5" s="767"/>
      <c r="CO5" s="767"/>
      <c r="CP5" s="767"/>
      <c r="CQ5" s="768"/>
      <c r="CR5" s="766" t="s">
        <v>227</v>
      </c>
      <c r="CS5" s="767"/>
      <c r="CT5" s="767"/>
      <c r="CU5" s="767"/>
      <c r="CV5" s="767"/>
      <c r="CW5" s="767"/>
      <c r="CX5" s="767"/>
      <c r="CY5" s="768"/>
      <c r="CZ5" s="766" t="s">
        <v>219</v>
      </c>
      <c r="DA5" s="767"/>
      <c r="DB5" s="767"/>
      <c r="DC5" s="768"/>
      <c r="DD5" s="766" t="s">
        <v>228</v>
      </c>
      <c r="DE5" s="767"/>
      <c r="DF5" s="767"/>
      <c r="DG5" s="767"/>
      <c r="DH5" s="767"/>
      <c r="DI5" s="767"/>
      <c r="DJ5" s="767"/>
      <c r="DK5" s="767"/>
      <c r="DL5" s="767"/>
      <c r="DM5" s="767"/>
      <c r="DN5" s="767"/>
      <c r="DO5" s="767"/>
      <c r="DP5" s="768"/>
      <c r="DQ5" s="766" t="s">
        <v>229</v>
      </c>
      <c r="DR5" s="767"/>
      <c r="DS5" s="767"/>
      <c r="DT5" s="767"/>
      <c r="DU5" s="767"/>
      <c r="DV5" s="767"/>
      <c r="DW5" s="767"/>
      <c r="DX5" s="767"/>
      <c r="DY5" s="767"/>
      <c r="DZ5" s="767"/>
      <c r="EA5" s="767"/>
      <c r="EB5" s="767"/>
      <c r="EC5" s="768"/>
    </row>
    <row r="6" spans="2:143" ht="11.25" customHeight="1" x14ac:dyDescent="0.15">
      <c r="B6" s="661" t="s">
        <v>230</v>
      </c>
      <c r="C6" s="662"/>
      <c r="D6" s="662"/>
      <c r="E6" s="662"/>
      <c r="F6" s="662"/>
      <c r="G6" s="662"/>
      <c r="H6" s="662"/>
      <c r="I6" s="662"/>
      <c r="J6" s="662"/>
      <c r="K6" s="662"/>
      <c r="L6" s="662"/>
      <c r="M6" s="662"/>
      <c r="N6" s="662"/>
      <c r="O6" s="662"/>
      <c r="P6" s="662"/>
      <c r="Q6" s="663"/>
      <c r="R6" s="664">
        <v>90460</v>
      </c>
      <c r="S6" s="665"/>
      <c r="T6" s="665"/>
      <c r="U6" s="665"/>
      <c r="V6" s="665"/>
      <c r="W6" s="665"/>
      <c r="X6" s="665"/>
      <c r="Y6" s="666"/>
      <c r="Z6" s="691">
        <v>1.3</v>
      </c>
      <c r="AA6" s="691"/>
      <c r="AB6" s="691"/>
      <c r="AC6" s="691"/>
      <c r="AD6" s="692">
        <v>90460</v>
      </c>
      <c r="AE6" s="692"/>
      <c r="AF6" s="692"/>
      <c r="AG6" s="692"/>
      <c r="AH6" s="692"/>
      <c r="AI6" s="692"/>
      <c r="AJ6" s="692"/>
      <c r="AK6" s="692"/>
      <c r="AL6" s="667">
        <v>2.2999999999999998</v>
      </c>
      <c r="AM6" s="668"/>
      <c r="AN6" s="668"/>
      <c r="AO6" s="693"/>
      <c r="AP6" s="661" t="s">
        <v>231</v>
      </c>
      <c r="AQ6" s="662"/>
      <c r="AR6" s="662"/>
      <c r="AS6" s="662"/>
      <c r="AT6" s="662"/>
      <c r="AU6" s="662"/>
      <c r="AV6" s="662"/>
      <c r="AW6" s="662"/>
      <c r="AX6" s="662"/>
      <c r="AY6" s="662"/>
      <c r="AZ6" s="662"/>
      <c r="BA6" s="662"/>
      <c r="BB6" s="662"/>
      <c r="BC6" s="662"/>
      <c r="BD6" s="662"/>
      <c r="BE6" s="662"/>
      <c r="BF6" s="663"/>
      <c r="BG6" s="664">
        <v>1273204</v>
      </c>
      <c r="BH6" s="665"/>
      <c r="BI6" s="665"/>
      <c r="BJ6" s="665"/>
      <c r="BK6" s="665"/>
      <c r="BL6" s="665"/>
      <c r="BM6" s="665"/>
      <c r="BN6" s="666"/>
      <c r="BO6" s="691">
        <v>97.6</v>
      </c>
      <c r="BP6" s="691"/>
      <c r="BQ6" s="691"/>
      <c r="BR6" s="691"/>
      <c r="BS6" s="692">
        <v>4681</v>
      </c>
      <c r="BT6" s="692"/>
      <c r="BU6" s="692"/>
      <c r="BV6" s="692"/>
      <c r="BW6" s="692"/>
      <c r="BX6" s="692"/>
      <c r="BY6" s="692"/>
      <c r="BZ6" s="692"/>
      <c r="CA6" s="692"/>
      <c r="CB6" s="759"/>
      <c r="CD6" s="720" t="s">
        <v>232</v>
      </c>
      <c r="CE6" s="721"/>
      <c r="CF6" s="721"/>
      <c r="CG6" s="721"/>
      <c r="CH6" s="721"/>
      <c r="CI6" s="721"/>
      <c r="CJ6" s="721"/>
      <c r="CK6" s="721"/>
      <c r="CL6" s="721"/>
      <c r="CM6" s="721"/>
      <c r="CN6" s="721"/>
      <c r="CO6" s="721"/>
      <c r="CP6" s="721"/>
      <c r="CQ6" s="722"/>
      <c r="CR6" s="664">
        <v>88231</v>
      </c>
      <c r="CS6" s="665"/>
      <c r="CT6" s="665"/>
      <c r="CU6" s="665"/>
      <c r="CV6" s="665"/>
      <c r="CW6" s="665"/>
      <c r="CX6" s="665"/>
      <c r="CY6" s="666"/>
      <c r="CZ6" s="762">
        <v>1.3</v>
      </c>
      <c r="DA6" s="736"/>
      <c r="DB6" s="736"/>
      <c r="DC6" s="765"/>
      <c r="DD6" s="670" t="s">
        <v>233</v>
      </c>
      <c r="DE6" s="665"/>
      <c r="DF6" s="665"/>
      <c r="DG6" s="665"/>
      <c r="DH6" s="665"/>
      <c r="DI6" s="665"/>
      <c r="DJ6" s="665"/>
      <c r="DK6" s="665"/>
      <c r="DL6" s="665"/>
      <c r="DM6" s="665"/>
      <c r="DN6" s="665"/>
      <c r="DO6" s="665"/>
      <c r="DP6" s="666"/>
      <c r="DQ6" s="670">
        <v>88231</v>
      </c>
      <c r="DR6" s="665"/>
      <c r="DS6" s="665"/>
      <c r="DT6" s="665"/>
      <c r="DU6" s="665"/>
      <c r="DV6" s="665"/>
      <c r="DW6" s="665"/>
      <c r="DX6" s="665"/>
      <c r="DY6" s="665"/>
      <c r="DZ6" s="665"/>
      <c r="EA6" s="665"/>
      <c r="EB6" s="665"/>
      <c r="EC6" s="705"/>
    </row>
    <row r="7" spans="2:143" ht="11.25" customHeight="1" x14ac:dyDescent="0.15">
      <c r="B7" s="661" t="s">
        <v>234</v>
      </c>
      <c r="C7" s="662"/>
      <c r="D7" s="662"/>
      <c r="E7" s="662"/>
      <c r="F7" s="662"/>
      <c r="G7" s="662"/>
      <c r="H7" s="662"/>
      <c r="I7" s="662"/>
      <c r="J7" s="662"/>
      <c r="K7" s="662"/>
      <c r="L7" s="662"/>
      <c r="M7" s="662"/>
      <c r="N7" s="662"/>
      <c r="O7" s="662"/>
      <c r="P7" s="662"/>
      <c r="Q7" s="663"/>
      <c r="R7" s="664">
        <v>1033</v>
      </c>
      <c r="S7" s="665"/>
      <c r="T7" s="665"/>
      <c r="U7" s="665"/>
      <c r="V7" s="665"/>
      <c r="W7" s="665"/>
      <c r="X7" s="665"/>
      <c r="Y7" s="666"/>
      <c r="Z7" s="691">
        <v>0</v>
      </c>
      <c r="AA7" s="691"/>
      <c r="AB7" s="691"/>
      <c r="AC7" s="691"/>
      <c r="AD7" s="692">
        <v>1033</v>
      </c>
      <c r="AE7" s="692"/>
      <c r="AF7" s="692"/>
      <c r="AG7" s="692"/>
      <c r="AH7" s="692"/>
      <c r="AI7" s="692"/>
      <c r="AJ7" s="692"/>
      <c r="AK7" s="692"/>
      <c r="AL7" s="667">
        <v>0</v>
      </c>
      <c r="AM7" s="668"/>
      <c r="AN7" s="668"/>
      <c r="AO7" s="693"/>
      <c r="AP7" s="661" t="s">
        <v>235</v>
      </c>
      <c r="AQ7" s="662"/>
      <c r="AR7" s="662"/>
      <c r="AS7" s="662"/>
      <c r="AT7" s="662"/>
      <c r="AU7" s="662"/>
      <c r="AV7" s="662"/>
      <c r="AW7" s="662"/>
      <c r="AX7" s="662"/>
      <c r="AY7" s="662"/>
      <c r="AZ7" s="662"/>
      <c r="BA7" s="662"/>
      <c r="BB7" s="662"/>
      <c r="BC7" s="662"/>
      <c r="BD7" s="662"/>
      <c r="BE7" s="662"/>
      <c r="BF7" s="663"/>
      <c r="BG7" s="664">
        <v>698065</v>
      </c>
      <c r="BH7" s="665"/>
      <c r="BI7" s="665"/>
      <c r="BJ7" s="665"/>
      <c r="BK7" s="665"/>
      <c r="BL7" s="665"/>
      <c r="BM7" s="665"/>
      <c r="BN7" s="666"/>
      <c r="BO7" s="691">
        <v>53.5</v>
      </c>
      <c r="BP7" s="691"/>
      <c r="BQ7" s="691"/>
      <c r="BR7" s="691"/>
      <c r="BS7" s="692">
        <v>4681</v>
      </c>
      <c r="BT7" s="692"/>
      <c r="BU7" s="692"/>
      <c r="BV7" s="692"/>
      <c r="BW7" s="692"/>
      <c r="BX7" s="692"/>
      <c r="BY7" s="692"/>
      <c r="BZ7" s="692"/>
      <c r="CA7" s="692"/>
      <c r="CB7" s="759"/>
      <c r="CD7" s="706" t="s">
        <v>236</v>
      </c>
      <c r="CE7" s="703"/>
      <c r="CF7" s="703"/>
      <c r="CG7" s="703"/>
      <c r="CH7" s="703"/>
      <c r="CI7" s="703"/>
      <c r="CJ7" s="703"/>
      <c r="CK7" s="703"/>
      <c r="CL7" s="703"/>
      <c r="CM7" s="703"/>
      <c r="CN7" s="703"/>
      <c r="CO7" s="703"/>
      <c r="CP7" s="703"/>
      <c r="CQ7" s="704"/>
      <c r="CR7" s="664">
        <v>1428569</v>
      </c>
      <c r="CS7" s="665"/>
      <c r="CT7" s="665"/>
      <c r="CU7" s="665"/>
      <c r="CV7" s="665"/>
      <c r="CW7" s="665"/>
      <c r="CX7" s="665"/>
      <c r="CY7" s="666"/>
      <c r="CZ7" s="691">
        <v>21.2</v>
      </c>
      <c r="DA7" s="691"/>
      <c r="DB7" s="691"/>
      <c r="DC7" s="691"/>
      <c r="DD7" s="670">
        <v>38869</v>
      </c>
      <c r="DE7" s="665"/>
      <c r="DF7" s="665"/>
      <c r="DG7" s="665"/>
      <c r="DH7" s="665"/>
      <c r="DI7" s="665"/>
      <c r="DJ7" s="665"/>
      <c r="DK7" s="665"/>
      <c r="DL7" s="665"/>
      <c r="DM7" s="665"/>
      <c r="DN7" s="665"/>
      <c r="DO7" s="665"/>
      <c r="DP7" s="666"/>
      <c r="DQ7" s="670">
        <v>1321555</v>
      </c>
      <c r="DR7" s="665"/>
      <c r="DS7" s="665"/>
      <c r="DT7" s="665"/>
      <c r="DU7" s="665"/>
      <c r="DV7" s="665"/>
      <c r="DW7" s="665"/>
      <c r="DX7" s="665"/>
      <c r="DY7" s="665"/>
      <c r="DZ7" s="665"/>
      <c r="EA7" s="665"/>
      <c r="EB7" s="665"/>
      <c r="EC7" s="705"/>
    </row>
    <row r="8" spans="2:143" ht="11.25" customHeight="1" x14ac:dyDescent="0.15">
      <c r="B8" s="661" t="s">
        <v>237</v>
      </c>
      <c r="C8" s="662"/>
      <c r="D8" s="662"/>
      <c r="E8" s="662"/>
      <c r="F8" s="662"/>
      <c r="G8" s="662"/>
      <c r="H8" s="662"/>
      <c r="I8" s="662"/>
      <c r="J8" s="662"/>
      <c r="K8" s="662"/>
      <c r="L8" s="662"/>
      <c r="M8" s="662"/>
      <c r="N8" s="662"/>
      <c r="O8" s="662"/>
      <c r="P8" s="662"/>
      <c r="Q8" s="663"/>
      <c r="R8" s="664">
        <v>9834</v>
      </c>
      <c r="S8" s="665"/>
      <c r="T8" s="665"/>
      <c r="U8" s="665"/>
      <c r="V8" s="665"/>
      <c r="W8" s="665"/>
      <c r="X8" s="665"/>
      <c r="Y8" s="666"/>
      <c r="Z8" s="691">
        <v>0.1</v>
      </c>
      <c r="AA8" s="691"/>
      <c r="AB8" s="691"/>
      <c r="AC8" s="691"/>
      <c r="AD8" s="692">
        <v>9834</v>
      </c>
      <c r="AE8" s="692"/>
      <c r="AF8" s="692"/>
      <c r="AG8" s="692"/>
      <c r="AH8" s="692"/>
      <c r="AI8" s="692"/>
      <c r="AJ8" s="692"/>
      <c r="AK8" s="692"/>
      <c r="AL8" s="667">
        <v>0.2</v>
      </c>
      <c r="AM8" s="668"/>
      <c r="AN8" s="668"/>
      <c r="AO8" s="693"/>
      <c r="AP8" s="661" t="s">
        <v>238</v>
      </c>
      <c r="AQ8" s="662"/>
      <c r="AR8" s="662"/>
      <c r="AS8" s="662"/>
      <c r="AT8" s="662"/>
      <c r="AU8" s="662"/>
      <c r="AV8" s="662"/>
      <c r="AW8" s="662"/>
      <c r="AX8" s="662"/>
      <c r="AY8" s="662"/>
      <c r="AZ8" s="662"/>
      <c r="BA8" s="662"/>
      <c r="BB8" s="662"/>
      <c r="BC8" s="662"/>
      <c r="BD8" s="662"/>
      <c r="BE8" s="662"/>
      <c r="BF8" s="663"/>
      <c r="BG8" s="664">
        <v>27392</v>
      </c>
      <c r="BH8" s="665"/>
      <c r="BI8" s="665"/>
      <c r="BJ8" s="665"/>
      <c r="BK8" s="665"/>
      <c r="BL8" s="665"/>
      <c r="BM8" s="665"/>
      <c r="BN8" s="666"/>
      <c r="BO8" s="691">
        <v>2.1</v>
      </c>
      <c r="BP8" s="691"/>
      <c r="BQ8" s="691"/>
      <c r="BR8" s="691"/>
      <c r="BS8" s="692" t="s">
        <v>174</v>
      </c>
      <c r="BT8" s="692"/>
      <c r="BU8" s="692"/>
      <c r="BV8" s="692"/>
      <c r="BW8" s="692"/>
      <c r="BX8" s="692"/>
      <c r="BY8" s="692"/>
      <c r="BZ8" s="692"/>
      <c r="CA8" s="692"/>
      <c r="CB8" s="759"/>
      <c r="CD8" s="706" t="s">
        <v>239</v>
      </c>
      <c r="CE8" s="703"/>
      <c r="CF8" s="703"/>
      <c r="CG8" s="703"/>
      <c r="CH8" s="703"/>
      <c r="CI8" s="703"/>
      <c r="CJ8" s="703"/>
      <c r="CK8" s="703"/>
      <c r="CL8" s="703"/>
      <c r="CM8" s="703"/>
      <c r="CN8" s="703"/>
      <c r="CO8" s="703"/>
      <c r="CP8" s="703"/>
      <c r="CQ8" s="704"/>
      <c r="CR8" s="664">
        <v>2093712</v>
      </c>
      <c r="CS8" s="665"/>
      <c r="CT8" s="665"/>
      <c r="CU8" s="665"/>
      <c r="CV8" s="665"/>
      <c r="CW8" s="665"/>
      <c r="CX8" s="665"/>
      <c r="CY8" s="666"/>
      <c r="CZ8" s="691">
        <v>31</v>
      </c>
      <c r="DA8" s="691"/>
      <c r="DB8" s="691"/>
      <c r="DC8" s="691"/>
      <c r="DD8" s="670">
        <v>2370</v>
      </c>
      <c r="DE8" s="665"/>
      <c r="DF8" s="665"/>
      <c r="DG8" s="665"/>
      <c r="DH8" s="665"/>
      <c r="DI8" s="665"/>
      <c r="DJ8" s="665"/>
      <c r="DK8" s="665"/>
      <c r="DL8" s="665"/>
      <c r="DM8" s="665"/>
      <c r="DN8" s="665"/>
      <c r="DO8" s="665"/>
      <c r="DP8" s="666"/>
      <c r="DQ8" s="670">
        <v>1059303</v>
      </c>
      <c r="DR8" s="665"/>
      <c r="DS8" s="665"/>
      <c r="DT8" s="665"/>
      <c r="DU8" s="665"/>
      <c r="DV8" s="665"/>
      <c r="DW8" s="665"/>
      <c r="DX8" s="665"/>
      <c r="DY8" s="665"/>
      <c r="DZ8" s="665"/>
      <c r="EA8" s="665"/>
      <c r="EB8" s="665"/>
      <c r="EC8" s="705"/>
    </row>
    <row r="9" spans="2:143" ht="11.25" customHeight="1" x14ac:dyDescent="0.15">
      <c r="B9" s="661" t="s">
        <v>240</v>
      </c>
      <c r="C9" s="662"/>
      <c r="D9" s="662"/>
      <c r="E9" s="662"/>
      <c r="F9" s="662"/>
      <c r="G9" s="662"/>
      <c r="H9" s="662"/>
      <c r="I9" s="662"/>
      <c r="J9" s="662"/>
      <c r="K9" s="662"/>
      <c r="L9" s="662"/>
      <c r="M9" s="662"/>
      <c r="N9" s="662"/>
      <c r="O9" s="662"/>
      <c r="P9" s="662"/>
      <c r="Q9" s="663"/>
      <c r="R9" s="664">
        <v>11697</v>
      </c>
      <c r="S9" s="665"/>
      <c r="T9" s="665"/>
      <c r="U9" s="665"/>
      <c r="V9" s="665"/>
      <c r="W9" s="665"/>
      <c r="X9" s="665"/>
      <c r="Y9" s="666"/>
      <c r="Z9" s="691">
        <v>0.2</v>
      </c>
      <c r="AA9" s="691"/>
      <c r="AB9" s="691"/>
      <c r="AC9" s="691"/>
      <c r="AD9" s="692">
        <v>11697</v>
      </c>
      <c r="AE9" s="692"/>
      <c r="AF9" s="692"/>
      <c r="AG9" s="692"/>
      <c r="AH9" s="692"/>
      <c r="AI9" s="692"/>
      <c r="AJ9" s="692"/>
      <c r="AK9" s="692"/>
      <c r="AL9" s="667">
        <v>0.3</v>
      </c>
      <c r="AM9" s="668"/>
      <c r="AN9" s="668"/>
      <c r="AO9" s="693"/>
      <c r="AP9" s="661" t="s">
        <v>241</v>
      </c>
      <c r="AQ9" s="662"/>
      <c r="AR9" s="662"/>
      <c r="AS9" s="662"/>
      <c r="AT9" s="662"/>
      <c r="AU9" s="662"/>
      <c r="AV9" s="662"/>
      <c r="AW9" s="662"/>
      <c r="AX9" s="662"/>
      <c r="AY9" s="662"/>
      <c r="AZ9" s="662"/>
      <c r="BA9" s="662"/>
      <c r="BB9" s="662"/>
      <c r="BC9" s="662"/>
      <c r="BD9" s="662"/>
      <c r="BE9" s="662"/>
      <c r="BF9" s="663"/>
      <c r="BG9" s="664">
        <v>633553</v>
      </c>
      <c r="BH9" s="665"/>
      <c r="BI9" s="665"/>
      <c r="BJ9" s="665"/>
      <c r="BK9" s="665"/>
      <c r="BL9" s="665"/>
      <c r="BM9" s="665"/>
      <c r="BN9" s="666"/>
      <c r="BO9" s="691">
        <v>48.6</v>
      </c>
      <c r="BP9" s="691"/>
      <c r="BQ9" s="691"/>
      <c r="BR9" s="691"/>
      <c r="BS9" s="692" t="s">
        <v>233</v>
      </c>
      <c r="BT9" s="692"/>
      <c r="BU9" s="692"/>
      <c r="BV9" s="692"/>
      <c r="BW9" s="692"/>
      <c r="BX9" s="692"/>
      <c r="BY9" s="692"/>
      <c r="BZ9" s="692"/>
      <c r="CA9" s="692"/>
      <c r="CB9" s="759"/>
      <c r="CD9" s="706" t="s">
        <v>242</v>
      </c>
      <c r="CE9" s="703"/>
      <c r="CF9" s="703"/>
      <c r="CG9" s="703"/>
      <c r="CH9" s="703"/>
      <c r="CI9" s="703"/>
      <c r="CJ9" s="703"/>
      <c r="CK9" s="703"/>
      <c r="CL9" s="703"/>
      <c r="CM9" s="703"/>
      <c r="CN9" s="703"/>
      <c r="CO9" s="703"/>
      <c r="CP9" s="703"/>
      <c r="CQ9" s="704"/>
      <c r="CR9" s="664">
        <v>648997</v>
      </c>
      <c r="CS9" s="665"/>
      <c r="CT9" s="665"/>
      <c r="CU9" s="665"/>
      <c r="CV9" s="665"/>
      <c r="CW9" s="665"/>
      <c r="CX9" s="665"/>
      <c r="CY9" s="666"/>
      <c r="CZ9" s="691">
        <v>9.6</v>
      </c>
      <c r="DA9" s="691"/>
      <c r="DB9" s="691"/>
      <c r="DC9" s="691"/>
      <c r="DD9" s="670">
        <v>18733</v>
      </c>
      <c r="DE9" s="665"/>
      <c r="DF9" s="665"/>
      <c r="DG9" s="665"/>
      <c r="DH9" s="665"/>
      <c r="DI9" s="665"/>
      <c r="DJ9" s="665"/>
      <c r="DK9" s="665"/>
      <c r="DL9" s="665"/>
      <c r="DM9" s="665"/>
      <c r="DN9" s="665"/>
      <c r="DO9" s="665"/>
      <c r="DP9" s="666"/>
      <c r="DQ9" s="670">
        <v>431127</v>
      </c>
      <c r="DR9" s="665"/>
      <c r="DS9" s="665"/>
      <c r="DT9" s="665"/>
      <c r="DU9" s="665"/>
      <c r="DV9" s="665"/>
      <c r="DW9" s="665"/>
      <c r="DX9" s="665"/>
      <c r="DY9" s="665"/>
      <c r="DZ9" s="665"/>
      <c r="EA9" s="665"/>
      <c r="EB9" s="665"/>
      <c r="EC9" s="705"/>
    </row>
    <row r="10" spans="2:143" ht="11.25" customHeight="1" x14ac:dyDescent="0.15">
      <c r="B10" s="661" t="s">
        <v>243</v>
      </c>
      <c r="C10" s="662"/>
      <c r="D10" s="662"/>
      <c r="E10" s="662"/>
      <c r="F10" s="662"/>
      <c r="G10" s="662"/>
      <c r="H10" s="662"/>
      <c r="I10" s="662"/>
      <c r="J10" s="662"/>
      <c r="K10" s="662"/>
      <c r="L10" s="662"/>
      <c r="M10" s="662"/>
      <c r="N10" s="662"/>
      <c r="O10" s="662"/>
      <c r="P10" s="662"/>
      <c r="Q10" s="663"/>
      <c r="R10" s="664" t="s">
        <v>174</v>
      </c>
      <c r="S10" s="665"/>
      <c r="T10" s="665"/>
      <c r="U10" s="665"/>
      <c r="V10" s="665"/>
      <c r="W10" s="665"/>
      <c r="X10" s="665"/>
      <c r="Y10" s="666"/>
      <c r="Z10" s="691" t="s">
        <v>233</v>
      </c>
      <c r="AA10" s="691"/>
      <c r="AB10" s="691"/>
      <c r="AC10" s="691"/>
      <c r="AD10" s="692" t="s">
        <v>174</v>
      </c>
      <c r="AE10" s="692"/>
      <c r="AF10" s="692"/>
      <c r="AG10" s="692"/>
      <c r="AH10" s="692"/>
      <c r="AI10" s="692"/>
      <c r="AJ10" s="692"/>
      <c r="AK10" s="692"/>
      <c r="AL10" s="667" t="s">
        <v>174</v>
      </c>
      <c r="AM10" s="668"/>
      <c r="AN10" s="668"/>
      <c r="AO10" s="693"/>
      <c r="AP10" s="661" t="s">
        <v>244</v>
      </c>
      <c r="AQ10" s="662"/>
      <c r="AR10" s="662"/>
      <c r="AS10" s="662"/>
      <c r="AT10" s="662"/>
      <c r="AU10" s="662"/>
      <c r="AV10" s="662"/>
      <c r="AW10" s="662"/>
      <c r="AX10" s="662"/>
      <c r="AY10" s="662"/>
      <c r="AZ10" s="662"/>
      <c r="BA10" s="662"/>
      <c r="BB10" s="662"/>
      <c r="BC10" s="662"/>
      <c r="BD10" s="662"/>
      <c r="BE10" s="662"/>
      <c r="BF10" s="663"/>
      <c r="BG10" s="664">
        <v>20413</v>
      </c>
      <c r="BH10" s="665"/>
      <c r="BI10" s="665"/>
      <c r="BJ10" s="665"/>
      <c r="BK10" s="665"/>
      <c r="BL10" s="665"/>
      <c r="BM10" s="665"/>
      <c r="BN10" s="666"/>
      <c r="BO10" s="691">
        <v>1.6</v>
      </c>
      <c r="BP10" s="691"/>
      <c r="BQ10" s="691"/>
      <c r="BR10" s="691"/>
      <c r="BS10" s="692" t="s">
        <v>128</v>
      </c>
      <c r="BT10" s="692"/>
      <c r="BU10" s="692"/>
      <c r="BV10" s="692"/>
      <c r="BW10" s="692"/>
      <c r="BX10" s="692"/>
      <c r="BY10" s="692"/>
      <c r="BZ10" s="692"/>
      <c r="CA10" s="692"/>
      <c r="CB10" s="759"/>
      <c r="CD10" s="706" t="s">
        <v>245</v>
      </c>
      <c r="CE10" s="703"/>
      <c r="CF10" s="703"/>
      <c r="CG10" s="703"/>
      <c r="CH10" s="703"/>
      <c r="CI10" s="703"/>
      <c r="CJ10" s="703"/>
      <c r="CK10" s="703"/>
      <c r="CL10" s="703"/>
      <c r="CM10" s="703"/>
      <c r="CN10" s="703"/>
      <c r="CO10" s="703"/>
      <c r="CP10" s="703"/>
      <c r="CQ10" s="704"/>
      <c r="CR10" s="664" t="s">
        <v>233</v>
      </c>
      <c r="CS10" s="665"/>
      <c r="CT10" s="665"/>
      <c r="CU10" s="665"/>
      <c r="CV10" s="665"/>
      <c r="CW10" s="665"/>
      <c r="CX10" s="665"/>
      <c r="CY10" s="666"/>
      <c r="CZ10" s="691" t="s">
        <v>174</v>
      </c>
      <c r="DA10" s="691"/>
      <c r="DB10" s="691"/>
      <c r="DC10" s="691"/>
      <c r="DD10" s="670" t="s">
        <v>174</v>
      </c>
      <c r="DE10" s="665"/>
      <c r="DF10" s="665"/>
      <c r="DG10" s="665"/>
      <c r="DH10" s="665"/>
      <c r="DI10" s="665"/>
      <c r="DJ10" s="665"/>
      <c r="DK10" s="665"/>
      <c r="DL10" s="665"/>
      <c r="DM10" s="665"/>
      <c r="DN10" s="665"/>
      <c r="DO10" s="665"/>
      <c r="DP10" s="666"/>
      <c r="DQ10" s="670" t="s">
        <v>233</v>
      </c>
      <c r="DR10" s="665"/>
      <c r="DS10" s="665"/>
      <c r="DT10" s="665"/>
      <c r="DU10" s="665"/>
      <c r="DV10" s="665"/>
      <c r="DW10" s="665"/>
      <c r="DX10" s="665"/>
      <c r="DY10" s="665"/>
      <c r="DZ10" s="665"/>
      <c r="EA10" s="665"/>
      <c r="EB10" s="665"/>
      <c r="EC10" s="705"/>
    </row>
    <row r="11" spans="2:143" ht="11.25" customHeight="1" x14ac:dyDescent="0.15">
      <c r="B11" s="661" t="s">
        <v>246</v>
      </c>
      <c r="C11" s="662"/>
      <c r="D11" s="662"/>
      <c r="E11" s="662"/>
      <c r="F11" s="662"/>
      <c r="G11" s="662"/>
      <c r="H11" s="662"/>
      <c r="I11" s="662"/>
      <c r="J11" s="662"/>
      <c r="K11" s="662"/>
      <c r="L11" s="662"/>
      <c r="M11" s="662"/>
      <c r="N11" s="662"/>
      <c r="O11" s="662"/>
      <c r="P11" s="662"/>
      <c r="Q11" s="663"/>
      <c r="R11" s="664">
        <v>325138</v>
      </c>
      <c r="S11" s="665"/>
      <c r="T11" s="665"/>
      <c r="U11" s="665"/>
      <c r="V11" s="665"/>
      <c r="W11" s="665"/>
      <c r="X11" s="665"/>
      <c r="Y11" s="666"/>
      <c r="Z11" s="667">
        <v>4.5999999999999996</v>
      </c>
      <c r="AA11" s="668"/>
      <c r="AB11" s="668"/>
      <c r="AC11" s="669"/>
      <c r="AD11" s="670">
        <v>325138</v>
      </c>
      <c r="AE11" s="665"/>
      <c r="AF11" s="665"/>
      <c r="AG11" s="665"/>
      <c r="AH11" s="665"/>
      <c r="AI11" s="665"/>
      <c r="AJ11" s="665"/>
      <c r="AK11" s="666"/>
      <c r="AL11" s="667">
        <v>8.1</v>
      </c>
      <c r="AM11" s="668"/>
      <c r="AN11" s="668"/>
      <c r="AO11" s="693"/>
      <c r="AP11" s="661" t="s">
        <v>247</v>
      </c>
      <c r="AQ11" s="662"/>
      <c r="AR11" s="662"/>
      <c r="AS11" s="662"/>
      <c r="AT11" s="662"/>
      <c r="AU11" s="662"/>
      <c r="AV11" s="662"/>
      <c r="AW11" s="662"/>
      <c r="AX11" s="662"/>
      <c r="AY11" s="662"/>
      <c r="AZ11" s="662"/>
      <c r="BA11" s="662"/>
      <c r="BB11" s="662"/>
      <c r="BC11" s="662"/>
      <c r="BD11" s="662"/>
      <c r="BE11" s="662"/>
      <c r="BF11" s="663"/>
      <c r="BG11" s="664">
        <v>16707</v>
      </c>
      <c r="BH11" s="665"/>
      <c r="BI11" s="665"/>
      <c r="BJ11" s="665"/>
      <c r="BK11" s="665"/>
      <c r="BL11" s="665"/>
      <c r="BM11" s="665"/>
      <c r="BN11" s="666"/>
      <c r="BO11" s="691">
        <v>1.3</v>
      </c>
      <c r="BP11" s="691"/>
      <c r="BQ11" s="691"/>
      <c r="BR11" s="691"/>
      <c r="BS11" s="692">
        <v>4681</v>
      </c>
      <c r="BT11" s="692"/>
      <c r="BU11" s="692"/>
      <c r="BV11" s="692"/>
      <c r="BW11" s="692"/>
      <c r="BX11" s="692"/>
      <c r="BY11" s="692"/>
      <c r="BZ11" s="692"/>
      <c r="CA11" s="692"/>
      <c r="CB11" s="759"/>
      <c r="CD11" s="706" t="s">
        <v>248</v>
      </c>
      <c r="CE11" s="703"/>
      <c r="CF11" s="703"/>
      <c r="CG11" s="703"/>
      <c r="CH11" s="703"/>
      <c r="CI11" s="703"/>
      <c r="CJ11" s="703"/>
      <c r="CK11" s="703"/>
      <c r="CL11" s="703"/>
      <c r="CM11" s="703"/>
      <c r="CN11" s="703"/>
      <c r="CO11" s="703"/>
      <c r="CP11" s="703"/>
      <c r="CQ11" s="704"/>
      <c r="CR11" s="664">
        <v>252076</v>
      </c>
      <c r="CS11" s="665"/>
      <c r="CT11" s="665"/>
      <c r="CU11" s="665"/>
      <c r="CV11" s="665"/>
      <c r="CW11" s="665"/>
      <c r="CX11" s="665"/>
      <c r="CY11" s="666"/>
      <c r="CZ11" s="691">
        <v>3.7</v>
      </c>
      <c r="DA11" s="691"/>
      <c r="DB11" s="691"/>
      <c r="DC11" s="691"/>
      <c r="DD11" s="670">
        <v>40387</v>
      </c>
      <c r="DE11" s="665"/>
      <c r="DF11" s="665"/>
      <c r="DG11" s="665"/>
      <c r="DH11" s="665"/>
      <c r="DI11" s="665"/>
      <c r="DJ11" s="665"/>
      <c r="DK11" s="665"/>
      <c r="DL11" s="665"/>
      <c r="DM11" s="665"/>
      <c r="DN11" s="665"/>
      <c r="DO11" s="665"/>
      <c r="DP11" s="666"/>
      <c r="DQ11" s="670">
        <v>152619</v>
      </c>
      <c r="DR11" s="665"/>
      <c r="DS11" s="665"/>
      <c r="DT11" s="665"/>
      <c r="DU11" s="665"/>
      <c r="DV11" s="665"/>
      <c r="DW11" s="665"/>
      <c r="DX11" s="665"/>
      <c r="DY11" s="665"/>
      <c r="DZ11" s="665"/>
      <c r="EA11" s="665"/>
      <c r="EB11" s="665"/>
      <c r="EC11" s="705"/>
    </row>
    <row r="12" spans="2:143" ht="11.25" customHeight="1" x14ac:dyDescent="0.15">
      <c r="B12" s="661" t="s">
        <v>249</v>
      </c>
      <c r="C12" s="662"/>
      <c r="D12" s="662"/>
      <c r="E12" s="662"/>
      <c r="F12" s="662"/>
      <c r="G12" s="662"/>
      <c r="H12" s="662"/>
      <c r="I12" s="662"/>
      <c r="J12" s="662"/>
      <c r="K12" s="662"/>
      <c r="L12" s="662"/>
      <c r="M12" s="662"/>
      <c r="N12" s="662"/>
      <c r="O12" s="662"/>
      <c r="P12" s="662"/>
      <c r="Q12" s="663"/>
      <c r="R12" s="664" t="s">
        <v>233</v>
      </c>
      <c r="S12" s="665"/>
      <c r="T12" s="665"/>
      <c r="U12" s="665"/>
      <c r="V12" s="665"/>
      <c r="W12" s="665"/>
      <c r="X12" s="665"/>
      <c r="Y12" s="666"/>
      <c r="Z12" s="691" t="s">
        <v>174</v>
      </c>
      <c r="AA12" s="691"/>
      <c r="AB12" s="691"/>
      <c r="AC12" s="691"/>
      <c r="AD12" s="692" t="s">
        <v>233</v>
      </c>
      <c r="AE12" s="692"/>
      <c r="AF12" s="692"/>
      <c r="AG12" s="692"/>
      <c r="AH12" s="692"/>
      <c r="AI12" s="692"/>
      <c r="AJ12" s="692"/>
      <c r="AK12" s="692"/>
      <c r="AL12" s="667" t="s">
        <v>128</v>
      </c>
      <c r="AM12" s="668"/>
      <c r="AN12" s="668"/>
      <c r="AO12" s="693"/>
      <c r="AP12" s="661" t="s">
        <v>250</v>
      </c>
      <c r="AQ12" s="662"/>
      <c r="AR12" s="662"/>
      <c r="AS12" s="662"/>
      <c r="AT12" s="662"/>
      <c r="AU12" s="662"/>
      <c r="AV12" s="662"/>
      <c r="AW12" s="662"/>
      <c r="AX12" s="662"/>
      <c r="AY12" s="662"/>
      <c r="AZ12" s="662"/>
      <c r="BA12" s="662"/>
      <c r="BB12" s="662"/>
      <c r="BC12" s="662"/>
      <c r="BD12" s="662"/>
      <c r="BE12" s="662"/>
      <c r="BF12" s="663"/>
      <c r="BG12" s="664">
        <v>481227</v>
      </c>
      <c r="BH12" s="665"/>
      <c r="BI12" s="665"/>
      <c r="BJ12" s="665"/>
      <c r="BK12" s="665"/>
      <c r="BL12" s="665"/>
      <c r="BM12" s="665"/>
      <c r="BN12" s="666"/>
      <c r="BO12" s="691">
        <v>36.9</v>
      </c>
      <c r="BP12" s="691"/>
      <c r="BQ12" s="691"/>
      <c r="BR12" s="691"/>
      <c r="BS12" s="692" t="s">
        <v>233</v>
      </c>
      <c r="BT12" s="692"/>
      <c r="BU12" s="692"/>
      <c r="BV12" s="692"/>
      <c r="BW12" s="692"/>
      <c r="BX12" s="692"/>
      <c r="BY12" s="692"/>
      <c r="BZ12" s="692"/>
      <c r="CA12" s="692"/>
      <c r="CB12" s="759"/>
      <c r="CD12" s="706" t="s">
        <v>251</v>
      </c>
      <c r="CE12" s="703"/>
      <c r="CF12" s="703"/>
      <c r="CG12" s="703"/>
      <c r="CH12" s="703"/>
      <c r="CI12" s="703"/>
      <c r="CJ12" s="703"/>
      <c r="CK12" s="703"/>
      <c r="CL12" s="703"/>
      <c r="CM12" s="703"/>
      <c r="CN12" s="703"/>
      <c r="CO12" s="703"/>
      <c r="CP12" s="703"/>
      <c r="CQ12" s="704"/>
      <c r="CR12" s="664">
        <v>79348</v>
      </c>
      <c r="CS12" s="665"/>
      <c r="CT12" s="665"/>
      <c r="CU12" s="665"/>
      <c r="CV12" s="665"/>
      <c r="CW12" s="665"/>
      <c r="CX12" s="665"/>
      <c r="CY12" s="666"/>
      <c r="CZ12" s="691">
        <v>1.2</v>
      </c>
      <c r="DA12" s="691"/>
      <c r="DB12" s="691"/>
      <c r="DC12" s="691"/>
      <c r="DD12" s="670">
        <v>10926</v>
      </c>
      <c r="DE12" s="665"/>
      <c r="DF12" s="665"/>
      <c r="DG12" s="665"/>
      <c r="DH12" s="665"/>
      <c r="DI12" s="665"/>
      <c r="DJ12" s="665"/>
      <c r="DK12" s="665"/>
      <c r="DL12" s="665"/>
      <c r="DM12" s="665"/>
      <c r="DN12" s="665"/>
      <c r="DO12" s="665"/>
      <c r="DP12" s="666"/>
      <c r="DQ12" s="670">
        <v>71158</v>
      </c>
      <c r="DR12" s="665"/>
      <c r="DS12" s="665"/>
      <c r="DT12" s="665"/>
      <c r="DU12" s="665"/>
      <c r="DV12" s="665"/>
      <c r="DW12" s="665"/>
      <c r="DX12" s="665"/>
      <c r="DY12" s="665"/>
      <c r="DZ12" s="665"/>
      <c r="EA12" s="665"/>
      <c r="EB12" s="665"/>
      <c r="EC12" s="705"/>
    </row>
    <row r="13" spans="2:143" ht="11.25" customHeight="1" x14ac:dyDescent="0.15">
      <c r="B13" s="661" t="s">
        <v>252</v>
      </c>
      <c r="C13" s="662"/>
      <c r="D13" s="662"/>
      <c r="E13" s="662"/>
      <c r="F13" s="662"/>
      <c r="G13" s="662"/>
      <c r="H13" s="662"/>
      <c r="I13" s="662"/>
      <c r="J13" s="662"/>
      <c r="K13" s="662"/>
      <c r="L13" s="662"/>
      <c r="M13" s="662"/>
      <c r="N13" s="662"/>
      <c r="O13" s="662"/>
      <c r="P13" s="662"/>
      <c r="Q13" s="663"/>
      <c r="R13" s="664" t="s">
        <v>128</v>
      </c>
      <c r="S13" s="665"/>
      <c r="T13" s="665"/>
      <c r="U13" s="665"/>
      <c r="V13" s="665"/>
      <c r="W13" s="665"/>
      <c r="X13" s="665"/>
      <c r="Y13" s="666"/>
      <c r="Z13" s="691" t="s">
        <v>233</v>
      </c>
      <c r="AA13" s="691"/>
      <c r="AB13" s="691"/>
      <c r="AC13" s="691"/>
      <c r="AD13" s="692" t="s">
        <v>174</v>
      </c>
      <c r="AE13" s="692"/>
      <c r="AF13" s="692"/>
      <c r="AG13" s="692"/>
      <c r="AH13" s="692"/>
      <c r="AI13" s="692"/>
      <c r="AJ13" s="692"/>
      <c r="AK13" s="692"/>
      <c r="AL13" s="667" t="s">
        <v>128</v>
      </c>
      <c r="AM13" s="668"/>
      <c r="AN13" s="668"/>
      <c r="AO13" s="693"/>
      <c r="AP13" s="661" t="s">
        <v>253</v>
      </c>
      <c r="AQ13" s="662"/>
      <c r="AR13" s="662"/>
      <c r="AS13" s="662"/>
      <c r="AT13" s="662"/>
      <c r="AU13" s="662"/>
      <c r="AV13" s="662"/>
      <c r="AW13" s="662"/>
      <c r="AX13" s="662"/>
      <c r="AY13" s="662"/>
      <c r="AZ13" s="662"/>
      <c r="BA13" s="662"/>
      <c r="BB13" s="662"/>
      <c r="BC13" s="662"/>
      <c r="BD13" s="662"/>
      <c r="BE13" s="662"/>
      <c r="BF13" s="663"/>
      <c r="BG13" s="664">
        <v>481227</v>
      </c>
      <c r="BH13" s="665"/>
      <c r="BI13" s="665"/>
      <c r="BJ13" s="665"/>
      <c r="BK13" s="665"/>
      <c r="BL13" s="665"/>
      <c r="BM13" s="665"/>
      <c r="BN13" s="666"/>
      <c r="BO13" s="691">
        <v>36.9</v>
      </c>
      <c r="BP13" s="691"/>
      <c r="BQ13" s="691"/>
      <c r="BR13" s="691"/>
      <c r="BS13" s="692" t="s">
        <v>174</v>
      </c>
      <c r="BT13" s="692"/>
      <c r="BU13" s="692"/>
      <c r="BV13" s="692"/>
      <c r="BW13" s="692"/>
      <c r="BX13" s="692"/>
      <c r="BY13" s="692"/>
      <c r="BZ13" s="692"/>
      <c r="CA13" s="692"/>
      <c r="CB13" s="759"/>
      <c r="CD13" s="706" t="s">
        <v>254</v>
      </c>
      <c r="CE13" s="703"/>
      <c r="CF13" s="703"/>
      <c r="CG13" s="703"/>
      <c r="CH13" s="703"/>
      <c r="CI13" s="703"/>
      <c r="CJ13" s="703"/>
      <c r="CK13" s="703"/>
      <c r="CL13" s="703"/>
      <c r="CM13" s="703"/>
      <c r="CN13" s="703"/>
      <c r="CO13" s="703"/>
      <c r="CP13" s="703"/>
      <c r="CQ13" s="704"/>
      <c r="CR13" s="664">
        <v>507512</v>
      </c>
      <c r="CS13" s="665"/>
      <c r="CT13" s="665"/>
      <c r="CU13" s="665"/>
      <c r="CV13" s="665"/>
      <c r="CW13" s="665"/>
      <c r="CX13" s="665"/>
      <c r="CY13" s="666"/>
      <c r="CZ13" s="691">
        <v>7.5</v>
      </c>
      <c r="DA13" s="691"/>
      <c r="DB13" s="691"/>
      <c r="DC13" s="691"/>
      <c r="DD13" s="670">
        <v>284614</v>
      </c>
      <c r="DE13" s="665"/>
      <c r="DF13" s="665"/>
      <c r="DG13" s="665"/>
      <c r="DH13" s="665"/>
      <c r="DI13" s="665"/>
      <c r="DJ13" s="665"/>
      <c r="DK13" s="665"/>
      <c r="DL13" s="665"/>
      <c r="DM13" s="665"/>
      <c r="DN13" s="665"/>
      <c r="DO13" s="665"/>
      <c r="DP13" s="666"/>
      <c r="DQ13" s="670">
        <v>246823</v>
      </c>
      <c r="DR13" s="665"/>
      <c r="DS13" s="665"/>
      <c r="DT13" s="665"/>
      <c r="DU13" s="665"/>
      <c r="DV13" s="665"/>
      <c r="DW13" s="665"/>
      <c r="DX13" s="665"/>
      <c r="DY13" s="665"/>
      <c r="DZ13" s="665"/>
      <c r="EA13" s="665"/>
      <c r="EB13" s="665"/>
      <c r="EC13" s="705"/>
    </row>
    <row r="14" spans="2:143" ht="11.25" customHeight="1" x14ac:dyDescent="0.15">
      <c r="B14" s="661" t="s">
        <v>255</v>
      </c>
      <c r="C14" s="662"/>
      <c r="D14" s="662"/>
      <c r="E14" s="662"/>
      <c r="F14" s="662"/>
      <c r="G14" s="662"/>
      <c r="H14" s="662"/>
      <c r="I14" s="662"/>
      <c r="J14" s="662"/>
      <c r="K14" s="662"/>
      <c r="L14" s="662"/>
      <c r="M14" s="662"/>
      <c r="N14" s="662"/>
      <c r="O14" s="662"/>
      <c r="P14" s="662"/>
      <c r="Q14" s="663"/>
      <c r="R14" s="664" t="s">
        <v>174</v>
      </c>
      <c r="S14" s="665"/>
      <c r="T14" s="665"/>
      <c r="U14" s="665"/>
      <c r="V14" s="665"/>
      <c r="W14" s="665"/>
      <c r="X14" s="665"/>
      <c r="Y14" s="666"/>
      <c r="Z14" s="691" t="s">
        <v>174</v>
      </c>
      <c r="AA14" s="691"/>
      <c r="AB14" s="691"/>
      <c r="AC14" s="691"/>
      <c r="AD14" s="692" t="s">
        <v>128</v>
      </c>
      <c r="AE14" s="692"/>
      <c r="AF14" s="692"/>
      <c r="AG14" s="692"/>
      <c r="AH14" s="692"/>
      <c r="AI14" s="692"/>
      <c r="AJ14" s="692"/>
      <c r="AK14" s="692"/>
      <c r="AL14" s="667" t="s">
        <v>128</v>
      </c>
      <c r="AM14" s="668"/>
      <c r="AN14" s="668"/>
      <c r="AO14" s="693"/>
      <c r="AP14" s="661" t="s">
        <v>256</v>
      </c>
      <c r="AQ14" s="662"/>
      <c r="AR14" s="662"/>
      <c r="AS14" s="662"/>
      <c r="AT14" s="662"/>
      <c r="AU14" s="662"/>
      <c r="AV14" s="662"/>
      <c r="AW14" s="662"/>
      <c r="AX14" s="662"/>
      <c r="AY14" s="662"/>
      <c r="AZ14" s="662"/>
      <c r="BA14" s="662"/>
      <c r="BB14" s="662"/>
      <c r="BC14" s="662"/>
      <c r="BD14" s="662"/>
      <c r="BE14" s="662"/>
      <c r="BF14" s="663"/>
      <c r="BG14" s="664">
        <v>46775</v>
      </c>
      <c r="BH14" s="665"/>
      <c r="BI14" s="665"/>
      <c r="BJ14" s="665"/>
      <c r="BK14" s="665"/>
      <c r="BL14" s="665"/>
      <c r="BM14" s="665"/>
      <c r="BN14" s="666"/>
      <c r="BO14" s="691">
        <v>3.6</v>
      </c>
      <c r="BP14" s="691"/>
      <c r="BQ14" s="691"/>
      <c r="BR14" s="691"/>
      <c r="BS14" s="692" t="s">
        <v>174</v>
      </c>
      <c r="BT14" s="692"/>
      <c r="BU14" s="692"/>
      <c r="BV14" s="692"/>
      <c r="BW14" s="692"/>
      <c r="BX14" s="692"/>
      <c r="BY14" s="692"/>
      <c r="BZ14" s="692"/>
      <c r="CA14" s="692"/>
      <c r="CB14" s="759"/>
      <c r="CD14" s="706" t="s">
        <v>257</v>
      </c>
      <c r="CE14" s="703"/>
      <c r="CF14" s="703"/>
      <c r="CG14" s="703"/>
      <c r="CH14" s="703"/>
      <c r="CI14" s="703"/>
      <c r="CJ14" s="703"/>
      <c r="CK14" s="703"/>
      <c r="CL14" s="703"/>
      <c r="CM14" s="703"/>
      <c r="CN14" s="703"/>
      <c r="CO14" s="703"/>
      <c r="CP14" s="703"/>
      <c r="CQ14" s="704"/>
      <c r="CR14" s="664">
        <v>397696</v>
      </c>
      <c r="CS14" s="665"/>
      <c r="CT14" s="665"/>
      <c r="CU14" s="665"/>
      <c r="CV14" s="665"/>
      <c r="CW14" s="665"/>
      <c r="CX14" s="665"/>
      <c r="CY14" s="666"/>
      <c r="CZ14" s="691">
        <v>5.9</v>
      </c>
      <c r="DA14" s="691"/>
      <c r="DB14" s="691"/>
      <c r="DC14" s="691"/>
      <c r="DD14" s="670">
        <v>13440</v>
      </c>
      <c r="DE14" s="665"/>
      <c r="DF14" s="665"/>
      <c r="DG14" s="665"/>
      <c r="DH14" s="665"/>
      <c r="DI14" s="665"/>
      <c r="DJ14" s="665"/>
      <c r="DK14" s="665"/>
      <c r="DL14" s="665"/>
      <c r="DM14" s="665"/>
      <c r="DN14" s="665"/>
      <c r="DO14" s="665"/>
      <c r="DP14" s="666"/>
      <c r="DQ14" s="670">
        <v>382348</v>
      </c>
      <c r="DR14" s="665"/>
      <c r="DS14" s="665"/>
      <c r="DT14" s="665"/>
      <c r="DU14" s="665"/>
      <c r="DV14" s="665"/>
      <c r="DW14" s="665"/>
      <c r="DX14" s="665"/>
      <c r="DY14" s="665"/>
      <c r="DZ14" s="665"/>
      <c r="EA14" s="665"/>
      <c r="EB14" s="665"/>
      <c r="EC14" s="705"/>
    </row>
    <row r="15" spans="2:143" ht="11.25" customHeight="1" x14ac:dyDescent="0.15">
      <c r="B15" s="661" t="s">
        <v>258</v>
      </c>
      <c r="C15" s="662"/>
      <c r="D15" s="662"/>
      <c r="E15" s="662"/>
      <c r="F15" s="662"/>
      <c r="G15" s="662"/>
      <c r="H15" s="662"/>
      <c r="I15" s="662"/>
      <c r="J15" s="662"/>
      <c r="K15" s="662"/>
      <c r="L15" s="662"/>
      <c r="M15" s="662"/>
      <c r="N15" s="662"/>
      <c r="O15" s="662"/>
      <c r="P15" s="662"/>
      <c r="Q15" s="663"/>
      <c r="R15" s="664" t="s">
        <v>233</v>
      </c>
      <c r="S15" s="665"/>
      <c r="T15" s="665"/>
      <c r="U15" s="665"/>
      <c r="V15" s="665"/>
      <c r="W15" s="665"/>
      <c r="X15" s="665"/>
      <c r="Y15" s="666"/>
      <c r="Z15" s="691" t="s">
        <v>174</v>
      </c>
      <c r="AA15" s="691"/>
      <c r="AB15" s="691"/>
      <c r="AC15" s="691"/>
      <c r="AD15" s="692" t="s">
        <v>174</v>
      </c>
      <c r="AE15" s="692"/>
      <c r="AF15" s="692"/>
      <c r="AG15" s="692"/>
      <c r="AH15" s="692"/>
      <c r="AI15" s="692"/>
      <c r="AJ15" s="692"/>
      <c r="AK15" s="692"/>
      <c r="AL15" s="667" t="s">
        <v>174</v>
      </c>
      <c r="AM15" s="668"/>
      <c r="AN15" s="668"/>
      <c r="AO15" s="693"/>
      <c r="AP15" s="661" t="s">
        <v>259</v>
      </c>
      <c r="AQ15" s="662"/>
      <c r="AR15" s="662"/>
      <c r="AS15" s="662"/>
      <c r="AT15" s="662"/>
      <c r="AU15" s="662"/>
      <c r="AV15" s="662"/>
      <c r="AW15" s="662"/>
      <c r="AX15" s="662"/>
      <c r="AY15" s="662"/>
      <c r="AZ15" s="662"/>
      <c r="BA15" s="662"/>
      <c r="BB15" s="662"/>
      <c r="BC15" s="662"/>
      <c r="BD15" s="662"/>
      <c r="BE15" s="662"/>
      <c r="BF15" s="663"/>
      <c r="BG15" s="664">
        <v>47137</v>
      </c>
      <c r="BH15" s="665"/>
      <c r="BI15" s="665"/>
      <c r="BJ15" s="665"/>
      <c r="BK15" s="665"/>
      <c r="BL15" s="665"/>
      <c r="BM15" s="665"/>
      <c r="BN15" s="666"/>
      <c r="BO15" s="691">
        <v>3.6</v>
      </c>
      <c r="BP15" s="691"/>
      <c r="BQ15" s="691"/>
      <c r="BR15" s="691"/>
      <c r="BS15" s="692" t="s">
        <v>174</v>
      </c>
      <c r="BT15" s="692"/>
      <c r="BU15" s="692"/>
      <c r="BV15" s="692"/>
      <c r="BW15" s="692"/>
      <c r="BX15" s="692"/>
      <c r="BY15" s="692"/>
      <c r="BZ15" s="692"/>
      <c r="CA15" s="692"/>
      <c r="CB15" s="759"/>
      <c r="CD15" s="706" t="s">
        <v>260</v>
      </c>
      <c r="CE15" s="703"/>
      <c r="CF15" s="703"/>
      <c r="CG15" s="703"/>
      <c r="CH15" s="703"/>
      <c r="CI15" s="703"/>
      <c r="CJ15" s="703"/>
      <c r="CK15" s="703"/>
      <c r="CL15" s="703"/>
      <c r="CM15" s="703"/>
      <c r="CN15" s="703"/>
      <c r="CO15" s="703"/>
      <c r="CP15" s="703"/>
      <c r="CQ15" s="704"/>
      <c r="CR15" s="664">
        <v>910489</v>
      </c>
      <c r="CS15" s="665"/>
      <c r="CT15" s="665"/>
      <c r="CU15" s="665"/>
      <c r="CV15" s="665"/>
      <c r="CW15" s="665"/>
      <c r="CX15" s="665"/>
      <c r="CY15" s="666"/>
      <c r="CZ15" s="691">
        <v>13.5</v>
      </c>
      <c r="DA15" s="691"/>
      <c r="DB15" s="691"/>
      <c r="DC15" s="691"/>
      <c r="DD15" s="670">
        <v>119451</v>
      </c>
      <c r="DE15" s="665"/>
      <c r="DF15" s="665"/>
      <c r="DG15" s="665"/>
      <c r="DH15" s="665"/>
      <c r="DI15" s="665"/>
      <c r="DJ15" s="665"/>
      <c r="DK15" s="665"/>
      <c r="DL15" s="665"/>
      <c r="DM15" s="665"/>
      <c r="DN15" s="665"/>
      <c r="DO15" s="665"/>
      <c r="DP15" s="666"/>
      <c r="DQ15" s="670">
        <v>757817</v>
      </c>
      <c r="DR15" s="665"/>
      <c r="DS15" s="665"/>
      <c r="DT15" s="665"/>
      <c r="DU15" s="665"/>
      <c r="DV15" s="665"/>
      <c r="DW15" s="665"/>
      <c r="DX15" s="665"/>
      <c r="DY15" s="665"/>
      <c r="DZ15" s="665"/>
      <c r="EA15" s="665"/>
      <c r="EB15" s="665"/>
      <c r="EC15" s="705"/>
    </row>
    <row r="16" spans="2:143" ht="11.25" customHeight="1" x14ac:dyDescent="0.15">
      <c r="B16" s="661" t="s">
        <v>261</v>
      </c>
      <c r="C16" s="662"/>
      <c r="D16" s="662"/>
      <c r="E16" s="662"/>
      <c r="F16" s="662"/>
      <c r="G16" s="662"/>
      <c r="H16" s="662"/>
      <c r="I16" s="662"/>
      <c r="J16" s="662"/>
      <c r="K16" s="662"/>
      <c r="L16" s="662"/>
      <c r="M16" s="662"/>
      <c r="N16" s="662"/>
      <c r="O16" s="662"/>
      <c r="P16" s="662"/>
      <c r="Q16" s="663"/>
      <c r="R16" s="664">
        <v>7867</v>
      </c>
      <c r="S16" s="665"/>
      <c r="T16" s="665"/>
      <c r="U16" s="665"/>
      <c r="V16" s="665"/>
      <c r="W16" s="665"/>
      <c r="X16" s="665"/>
      <c r="Y16" s="666"/>
      <c r="Z16" s="691">
        <v>0.1</v>
      </c>
      <c r="AA16" s="691"/>
      <c r="AB16" s="691"/>
      <c r="AC16" s="691"/>
      <c r="AD16" s="692">
        <v>7867</v>
      </c>
      <c r="AE16" s="692"/>
      <c r="AF16" s="692"/>
      <c r="AG16" s="692"/>
      <c r="AH16" s="692"/>
      <c r="AI16" s="692"/>
      <c r="AJ16" s="692"/>
      <c r="AK16" s="692"/>
      <c r="AL16" s="667">
        <v>0.2</v>
      </c>
      <c r="AM16" s="668"/>
      <c r="AN16" s="668"/>
      <c r="AO16" s="693"/>
      <c r="AP16" s="661" t="s">
        <v>262</v>
      </c>
      <c r="AQ16" s="662"/>
      <c r="AR16" s="662"/>
      <c r="AS16" s="662"/>
      <c r="AT16" s="662"/>
      <c r="AU16" s="662"/>
      <c r="AV16" s="662"/>
      <c r="AW16" s="662"/>
      <c r="AX16" s="662"/>
      <c r="AY16" s="662"/>
      <c r="AZ16" s="662"/>
      <c r="BA16" s="662"/>
      <c r="BB16" s="662"/>
      <c r="BC16" s="662"/>
      <c r="BD16" s="662"/>
      <c r="BE16" s="662"/>
      <c r="BF16" s="663"/>
      <c r="BG16" s="664" t="s">
        <v>174</v>
      </c>
      <c r="BH16" s="665"/>
      <c r="BI16" s="665"/>
      <c r="BJ16" s="665"/>
      <c r="BK16" s="665"/>
      <c r="BL16" s="665"/>
      <c r="BM16" s="665"/>
      <c r="BN16" s="666"/>
      <c r="BO16" s="691" t="s">
        <v>174</v>
      </c>
      <c r="BP16" s="691"/>
      <c r="BQ16" s="691"/>
      <c r="BR16" s="691"/>
      <c r="BS16" s="692" t="s">
        <v>174</v>
      </c>
      <c r="BT16" s="692"/>
      <c r="BU16" s="692"/>
      <c r="BV16" s="692"/>
      <c r="BW16" s="692"/>
      <c r="BX16" s="692"/>
      <c r="BY16" s="692"/>
      <c r="BZ16" s="692"/>
      <c r="CA16" s="692"/>
      <c r="CB16" s="759"/>
      <c r="CD16" s="706" t="s">
        <v>263</v>
      </c>
      <c r="CE16" s="703"/>
      <c r="CF16" s="703"/>
      <c r="CG16" s="703"/>
      <c r="CH16" s="703"/>
      <c r="CI16" s="703"/>
      <c r="CJ16" s="703"/>
      <c r="CK16" s="703"/>
      <c r="CL16" s="703"/>
      <c r="CM16" s="703"/>
      <c r="CN16" s="703"/>
      <c r="CO16" s="703"/>
      <c r="CP16" s="703"/>
      <c r="CQ16" s="704"/>
      <c r="CR16" s="664" t="s">
        <v>174</v>
      </c>
      <c r="CS16" s="665"/>
      <c r="CT16" s="665"/>
      <c r="CU16" s="665"/>
      <c r="CV16" s="665"/>
      <c r="CW16" s="665"/>
      <c r="CX16" s="665"/>
      <c r="CY16" s="666"/>
      <c r="CZ16" s="691" t="s">
        <v>174</v>
      </c>
      <c r="DA16" s="691"/>
      <c r="DB16" s="691"/>
      <c r="DC16" s="691"/>
      <c r="DD16" s="670" t="s">
        <v>233</v>
      </c>
      <c r="DE16" s="665"/>
      <c r="DF16" s="665"/>
      <c r="DG16" s="665"/>
      <c r="DH16" s="665"/>
      <c r="DI16" s="665"/>
      <c r="DJ16" s="665"/>
      <c r="DK16" s="665"/>
      <c r="DL16" s="665"/>
      <c r="DM16" s="665"/>
      <c r="DN16" s="665"/>
      <c r="DO16" s="665"/>
      <c r="DP16" s="666"/>
      <c r="DQ16" s="670" t="s">
        <v>233</v>
      </c>
      <c r="DR16" s="665"/>
      <c r="DS16" s="665"/>
      <c r="DT16" s="665"/>
      <c r="DU16" s="665"/>
      <c r="DV16" s="665"/>
      <c r="DW16" s="665"/>
      <c r="DX16" s="665"/>
      <c r="DY16" s="665"/>
      <c r="DZ16" s="665"/>
      <c r="EA16" s="665"/>
      <c r="EB16" s="665"/>
      <c r="EC16" s="705"/>
    </row>
    <row r="17" spans="2:133" ht="11.25" customHeight="1" x14ac:dyDescent="0.15">
      <c r="B17" s="661" t="s">
        <v>264</v>
      </c>
      <c r="C17" s="662"/>
      <c r="D17" s="662"/>
      <c r="E17" s="662"/>
      <c r="F17" s="662"/>
      <c r="G17" s="662"/>
      <c r="H17" s="662"/>
      <c r="I17" s="662"/>
      <c r="J17" s="662"/>
      <c r="K17" s="662"/>
      <c r="L17" s="662"/>
      <c r="M17" s="662"/>
      <c r="N17" s="662"/>
      <c r="O17" s="662"/>
      <c r="P17" s="662"/>
      <c r="Q17" s="663"/>
      <c r="R17" s="664">
        <v>8669</v>
      </c>
      <c r="S17" s="665"/>
      <c r="T17" s="665"/>
      <c r="U17" s="665"/>
      <c r="V17" s="665"/>
      <c r="W17" s="665"/>
      <c r="X17" s="665"/>
      <c r="Y17" s="666"/>
      <c r="Z17" s="691">
        <v>0.1</v>
      </c>
      <c r="AA17" s="691"/>
      <c r="AB17" s="691"/>
      <c r="AC17" s="691"/>
      <c r="AD17" s="692">
        <v>8669</v>
      </c>
      <c r="AE17" s="692"/>
      <c r="AF17" s="692"/>
      <c r="AG17" s="692"/>
      <c r="AH17" s="692"/>
      <c r="AI17" s="692"/>
      <c r="AJ17" s="692"/>
      <c r="AK17" s="692"/>
      <c r="AL17" s="667">
        <v>0.2</v>
      </c>
      <c r="AM17" s="668"/>
      <c r="AN17" s="668"/>
      <c r="AO17" s="693"/>
      <c r="AP17" s="661" t="s">
        <v>265</v>
      </c>
      <c r="AQ17" s="662"/>
      <c r="AR17" s="662"/>
      <c r="AS17" s="662"/>
      <c r="AT17" s="662"/>
      <c r="AU17" s="662"/>
      <c r="AV17" s="662"/>
      <c r="AW17" s="662"/>
      <c r="AX17" s="662"/>
      <c r="AY17" s="662"/>
      <c r="AZ17" s="662"/>
      <c r="BA17" s="662"/>
      <c r="BB17" s="662"/>
      <c r="BC17" s="662"/>
      <c r="BD17" s="662"/>
      <c r="BE17" s="662"/>
      <c r="BF17" s="663"/>
      <c r="BG17" s="664" t="s">
        <v>174</v>
      </c>
      <c r="BH17" s="665"/>
      <c r="BI17" s="665"/>
      <c r="BJ17" s="665"/>
      <c r="BK17" s="665"/>
      <c r="BL17" s="665"/>
      <c r="BM17" s="665"/>
      <c r="BN17" s="666"/>
      <c r="BO17" s="691" t="s">
        <v>233</v>
      </c>
      <c r="BP17" s="691"/>
      <c r="BQ17" s="691"/>
      <c r="BR17" s="691"/>
      <c r="BS17" s="692" t="s">
        <v>233</v>
      </c>
      <c r="BT17" s="692"/>
      <c r="BU17" s="692"/>
      <c r="BV17" s="692"/>
      <c r="BW17" s="692"/>
      <c r="BX17" s="692"/>
      <c r="BY17" s="692"/>
      <c r="BZ17" s="692"/>
      <c r="CA17" s="692"/>
      <c r="CB17" s="759"/>
      <c r="CD17" s="706" t="s">
        <v>266</v>
      </c>
      <c r="CE17" s="703"/>
      <c r="CF17" s="703"/>
      <c r="CG17" s="703"/>
      <c r="CH17" s="703"/>
      <c r="CI17" s="703"/>
      <c r="CJ17" s="703"/>
      <c r="CK17" s="703"/>
      <c r="CL17" s="703"/>
      <c r="CM17" s="703"/>
      <c r="CN17" s="703"/>
      <c r="CO17" s="703"/>
      <c r="CP17" s="703"/>
      <c r="CQ17" s="704"/>
      <c r="CR17" s="664">
        <v>344098</v>
      </c>
      <c r="CS17" s="665"/>
      <c r="CT17" s="665"/>
      <c r="CU17" s="665"/>
      <c r="CV17" s="665"/>
      <c r="CW17" s="665"/>
      <c r="CX17" s="665"/>
      <c r="CY17" s="666"/>
      <c r="CZ17" s="691">
        <v>5.0999999999999996</v>
      </c>
      <c r="DA17" s="691"/>
      <c r="DB17" s="691"/>
      <c r="DC17" s="691"/>
      <c r="DD17" s="670" t="s">
        <v>233</v>
      </c>
      <c r="DE17" s="665"/>
      <c r="DF17" s="665"/>
      <c r="DG17" s="665"/>
      <c r="DH17" s="665"/>
      <c r="DI17" s="665"/>
      <c r="DJ17" s="665"/>
      <c r="DK17" s="665"/>
      <c r="DL17" s="665"/>
      <c r="DM17" s="665"/>
      <c r="DN17" s="665"/>
      <c r="DO17" s="665"/>
      <c r="DP17" s="666"/>
      <c r="DQ17" s="670">
        <v>343198</v>
      </c>
      <c r="DR17" s="665"/>
      <c r="DS17" s="665"/>
      <c r="DT17" s="665"/>
      <c r="DU17" s="665"/>
      <c r="DV17" s="665"/>
      <c r="DW17" s="665"/>
      <c r="DX17" s="665"/>
      <c r="DY17" s="665"/>
      <c r="DZ17" s="665"/>
      <c r="EA17" s="665"/>
      <c r="EB17" s="665"/>
      <c r="EC17" s="705"/>
    </row>
    <row r="18" spans="2:133" ht="11.25" customHeight="1" x14ac:dyDescent="0.15">
      <c r="B18" s="661" t="s">
        <v>267</v>
      </c>
      <c r="C18" s="662"/>
      <c r="D18" s="662"/>
      <c r="E18" s="662"/>
      <c r="F18" s="662"/>
      <c r="G18" s="662"/>
      <c r="H18" s="662"/>
      <c r="I18" s="662"/>
      <c r="J18" s="662"/>
      <c r="K18" s="662"/>
      <c r="L18" s="662"/>
      <c r="M18" s="662"/>
      <c r="N18" s="662"/>
      <c r="O18" s="662"/>
      <c r="P18" s="662"/>
      <c r="Q18" s="663"/>
      <c r="R18" s="664">
        <v>17164</v>
      </c>
      <c r="S18" s="665"/>
      <c r="T18" s="665"/>
      <c r="U18" s="665"/>
      <c r="V18" s="665"/>
      <c r="W18" s="665"/>
      <c r="X18" s="665"/>
      <c r="Y18" s="666"/>
      <c r="Z18" s="691">
        <v>0.2</v>
      </c>
      <c r="AA18" s="691"/>
      <c r="AB18" s="691"/>
      <c r="AC18" s="691"/>
      <c r="AD18" s="692">
        <v>17145</v>
      </c>
      <c r="AE18" s="692"/>
      <c r="AF18" s="692"/>
      <c r="AG18" s="692"/>
      <c r="AH18" s="692"/>
      <c r="AI18" s="692"/>
      <c r="AJ18" s="692"/>
      <c r="AK18" s="692"/>
      <c r="AL18" s="667">
        <v>0.40000000596046448</v>
      </c>
      <c r="AM18" s="668"/>
      <c r="AN18" s="668"/>
      <c r="AO18" s="693"/>
      <c r="AP18" s="661" t="s">
        <v>268</v>
      </c>
      <c r="AQ18" s="662"/>
      <c r="AR18" s="662"/>
      <c r="AS18" s="662"/>
      <c r="AT18" s="662"/>
      <c r="AU18" s="662"/>
      <c r="AV18" s="662"/>
      <c r="AW18" s="662"/>
      <c r="AX18" s="662"/>
      <c r="AY18" s="662"/>
      <c r="AZ18" s="662"/>
      <c r="BA18" s="662"/>
      <c r="BB18" s="662"/>
      <c r="BC18" s="662"/>
      <c r="BD18" s="662"/>
      <c r="BE18" s="662"/>
      <c r="BF18" s="663"/>
      <c r="BG18" s="664" t="s">
        <v>233</v>
      </c>
      <c r="BH18" s="665"/>
      <c r="BI18" s="665"/>
      <c r="BJ18" s="665"/>
      <c r="BK18" s="665"/>
      <c r="BL18" s="665"/>
      <c r="BM18" s="665"/>
      <c r="BN18" s="666"/>
      <c r="BO18" s="691" t="s">
        <v>174</v>
      </c>
      <c r="BP18" s="691"/>
      <c r="BQ18" s="691"/>
      <c r="BR18" s="691"/>
      <c r="BS18" s="692" t="s">
        <v>233</v>
      </c>
      <c r="BT18" s="692"/>
      <c r="BU18" s="692"/>
      <c r="BV18" s="692"/>
      <c r="BW18" s="692"/>
      <c r="BX18" s="692"/>
      <c r="BY18" s="692"/>
      <c r="BZ18" s="692"/>
      <c r="CA18" s="692"/>
      <c r="CB18" s="759"/>
      <c r="CD18" s="706" t="s">
        <v>269</v>
      </c>
      <c r="CE18" s="703"/>
      <c r="CF18" s="703"/>
      <c r="CG18" s="703"/>
      <c r="CH18" s="703"/>
      <c r="CI18" s="703"/>
      <c r="CJ18" s="703"/>
      <c r="CK18" s="703"/>
      <c r="CL18" s="703"/>
      <c r="CM18" s="703"/>
      <c r="CN18" s="703"/>
      <c r="CO18" s="703"/>
      <c r="CP18" s="703"/>
      <c r="CQ18" s="704"/>
      <c r="CR18" s="664" t="s">
        <v>174</v>
      </c>
      <c r="CS18" s="665"/>
      <c r="CT18" s="665"/>
      <c r="CU18" s="665"/>
      <c r="CV18" s="665"/>
      <c r="CW18" s="665"/>
      <c r="CX18" s="665"/>
      <c r="CY18" s="666"/>
      <c r="CZ18" s="691" t="s">
        <v>233</v>
      </c>
      <c r="DA18" s="691"/>
      <c r="DB18" s="691"/>
      <c r="DC18" s="691"/>
      <c r="DD18" s="670" t="s">
        <v>174</v>
      </c>
      <c r="DE18" s="665"/>
      <c r="DF18" s="665"/>
      <c r="DG18" s="665"/>
      <c r="DH18" s="665"/>
      <c r="DI18" s="665"/>
      <c r="DJ18" s="665"/>
      <c r="DK18" s="665"/>
      <c r="DL18" s="665"/>
      <c r="DM18" s="665"/>
      <c r="DN18" s="665"/>
      <c r="DO18" s="665"/>
      <c r="DP18" s="666"/>
      <c r="DQ18" s="670" t="s">
        <v>174</v>
      </c>
      <c r="DR18" s="665"/>
      <c r="DS18" s="665"/>
      <c r="DT18" s="665"/>
      <c r="DU18" s="665"/>
      <c r="DV18" s="665"/>
      <c r="DW18" s="665"/>
      <c r="DX18" s="665"/>
      <c r="DY18" s="665"/>
      <c r="DZ18" s="665"/>
      <c r="EA18" s="665"/>
      <c r="EB18" s="665"/>
      <c r="EC18" s="705"/>
    </row>
    <row r="19" spans="2:133" ht="11.25" customHeight="1" x14ac:dyDescent="0.15">
      <c r="B19" s="661" t="s">
        <v>270</v>
      </c>
      <c r="C19" s="662"/>
      <c r="D19" s="662"/>
      <c r="E19" s="662"/>
      <c r="F19" s="662"/>
      <c r="G19" s="662"/>
      <c r="H19" s="662"/>
      <c r="I19" s="662"/>
      <c r="J19" s="662"/>
      <c r="K19" s="662"/>
      <c r="L19" s="662"/>
      <c r="M19" s="662"/>
      <c r="N19" s="662"/>
      <c r="O19" s="662"/>
      <c r="P19" s="662"/>
      <c r="Q19" s="663"/>
      <c r="R19" s="664">
        <v>6747</v>
      </c>
      <c r="S19" s="665"/>
      <c r="T19" s="665"/>
      <c r="U19" s="665"/>
      <c r="V19" s="665"/>
      <c r="W19" s="665"/>
      <c r="X19" s="665"/>
      <c r="Y19" s="666"/>
      <c r="Z19" s="691">
        <v>0.1</v>
      </c>
      <c r="AA19" s="691"/>
      <c r="AB19" s="691"/>
      <c r="AC19" s="691"/>
      <c r="AD19" s="692">
        <v>6747</v>
      </c>
      <c r="AE19" s="692"/>
      <c r="AF19" s="692"/>
      <c r="AG19" s="692"/>
      <c r="AH19" s="692"/>
      <c r="AI19" s="692"/>
      <c r="AJ19" s="692"/>
      <c r="AK19" s="692"/>
      <c r="AL19" s="667">
        <v>0.2</v>
      </c>
      <c r="AM19" s="668"/>
      <c r="AN19" s="668"/>
      <c r="AO19" s="693"/>
      <c r="AP19" s="661" t="s">
        <v>271</v>
      </c>
      <c r="AQ19" s="662"/>
      <c r="AR19" s="662"/>
      <c r="AS19" s="662"/>
      <c r="AT19" s="662"/>
      <c r="AU19" s="662"/>
      <c r="AV19" s="662"/>
      <c r="AW19" s="662"/>
      <c r="AX19" s="662"/>
      <c r="AY19" s="662"/>
      <c r="AZ19" s="662"/>
      <c r="BA19" s="662"/>
      <c r="BB19" s="662"/>
      <c r="BC19" s="662"/>
      <c r="BD19" s="662"/>
      <c r="BE19" s="662"/>
      <c r="BF19" s="663"/>
      <c r="BG19" s="664">
        <v>31041</v>
      </c>
      <c r="BH19" s="665"/>
      <c r="BI19" s="665"/>
      <c r="BJ19" s="665"/>
      <c r="BK19" s="665"/>
      <c r="BL19" s="665"/>
      <c r="BM19" s="665"/>
      <c r="BN19" s="666"/>
      <c r="BO19" s="691">
        <v>2.4</v>
      </c>
      <c r="BP19" s="691"/>
      <c r="BQ19" s="691"/>
      <c r="BR19" s="691"/>
      <c r="BS19" s="692" t="s">
        <v>174</v>
      </c>
      <c r="BT19" s="692"/>
      <c r="BU19" s="692"/>
      <c r="BV19" s="692"/>
      <c r="BW19" s="692"/>
      <c r="BX19" s="692"/>
      <c r="BY19" s="692"/>
      <c r="BZ19" s="692"/>
      <c r="CA19" s="692"/>
      <c r="CB19" s="759"/>
      <c r="CD19" s="706" t="s">
        <v>272</v>
      </c>
      <c r="CE19" s="703"/>
      <c r="CF19" s="703"/>
      <c r="CG19" s="703"/>
      <c r="CH19" s="703"/>
      <c r="CI19" s="703"/>
      <c r="CJ19" s="703"/>
      <c r="CK19" s="703"/>
      <c r="CL19" s="703"/>
      <c r="CM19" s="703"/>
      <c r="CN19" s="703"/>
      <c r="CO19" s="703"/>
      <c r="CP19" s="703"/>
      <c r="CQ19" s="704"/>
      <c r="CR19" s="664" t="s">
        <v>128</v>
      </c>
      <c r="CS19" s="665"/>
      <c r="CT19" s="665"/>
      <c r="CU19" s="665"/>
      <c r="CV19" s="665"/>
      <c r="CW19" s="665"/>
      <c r="CX19" s="665"/>
      <c r="CY19" s="666"/>
      <c r="CZ19" s="691" t="s">
        <v>233</v>
      </c>
      <c r="DA19" s="691"/>
      <c r="DB19" s="691"/>
      <c r="DC19" s="691"/>
      <c r="DD19" s="670" t="s">
        <v>174</v>
      </c>
      <c r="DE19" s="665"/>
      <c r="DF19" s="665"/>
      <c r="DG19" s="665"/>
      <c r="DH19" s="665"/>
      <c r="DI19" s="665"/>
      <c r="DJ19" s="665"/>
      <c r="DK19" s="665"/>
      <c r="DL19" s="665"/>
      <c r="DM19" s="665"/>
      <c r="DN19" s="665"/>
      <c r="DO19" s="665"/>
      <c r="DP19" s="666"/>
      <c r="DQ19" s="670" t="s">
        <v>174</v>
      </c>
      <c r="DR19" s="665"/>
      <c r="DS19" s="665"/>
      <c r="DT19" s="665"/>
      <c r="DU19" s="665"/>
      <c r="DV19" s="665"/>
      <c r="DW19" s="665"/>
      <c r="DX19" s="665"/>
      <c r="DY19" s="665"/>
      <c r="DZ19" s="665"/>
      <c r="EA19" s="665"/>
      <c r="EB19" s="665"/>
      <c r="EC19" s="705"/>
    </row>
    <row r="20" spans="2:133" ht="11.25" customHeight="1" x14ac:dyDescent="0.15">
      <c r="B20" s="661" t="s">
        <v>273</v>
      </c>
      <c r="C20" s="662"/>
      <c r="D20" s="662"/>
      <c r="E20" s="662"/>
      <c r="F20" s="662"/>
      <c r="G20" s="662"/>
      <c r="H20" s="662"/>
      <c r="I20" s="662"/>
      <c r="J20" s="662"/>
      <c r="K20" s="662"/>
      <c r="L20" s="662"/>
      <c r="M20" s="662"/>
      <c r="N20" s="662"/>
      <c r="O20" s="662"/>
      <c r="P20" s="662"/>
      <c r="Q20" s="663"/>
      <c r="R20" s="664">
        <v>2348</v>
      </c>
      <c r="S20" s="665"/>
      <c r="T20" s="665"/>
      <c r="U20" s="665"/>
      <c r="V20" s="665"/>
      <c r="W20" s="665"/>
      <c r="X20" s="665"/>
      <c r="Y20" s="666"/>
      <c r="Z20" s="691">
        <v>0</v>
      </c>
      <c r="AA20" s="691"/>
      <c r="AB20" s="691"/>
      <c r="AC20" s="691"/>
      <c r="AD20" s="692">
        <v>2348</v>
      </c>
      <c r="AE20" s="692"/>
      <c r="AF20" s="692"/>
      <c r="AG20" s="692"/>
      <c r="AH20" s="692"/>
      <c r="AI20" s="692"/>
      <c r="AJ20" s="692"/>
      <c r="AK20" s="692"/>
      <c r="AL20" s="667">
        <v>0.1</v>
      </c>
      <c r="AM20" s="668"/>
      <c r="AN20" s="668"/>
      <c r="AO20" s="693"/>
      <c r="AP20" s="661" t="s">
        <v>274</v>
      </c>
      <c r="AQ20" s="662"/>
      <c r="AR20" s="662"/>
      <c r="AS20" s="662"/>
      <c r="AT20" s="662"/>
      <c r="AU20" s="662"/>
      <c r="AV20" s="662"/>
      <c r="AW20" s="662"/>
      <c r="AX20" s="662"/>
      <c r="AY20" s="662"/>
      <c r="AZ20" s="662"/>
      <c r="BA20" s="662"/>
      <c r="BB20" s="662"/>
      <c r="BC20" s="662"/>
      <c r="BD20" s="662"/>
      <c r="BE20" s="662"/>
      <c r="BF20" s="663"/>
      <c r="BG20" s="664">
        <v>31041</v>
      </c>
      <c r="BH20" s="665"/>
      <c r="BI20" s="665"/>
      <c r="BJ20" s="665"/>
      <c r="BK20" s="665"/>
      <c r="BL20" s="665"/>
      <c r="BM20" s="665"/>
      <c r="BN20" s="666"/>
      <c r="BO20" s="691">
        <v>2.4</v>
      </c>
      <c r="BP20" s="691"/>
      <c r="BQ20" s="691"/>
      <c r="BR20" s="691"/>
      <c r="BS20" s="692" t="s">
        <v>233</v>
      </c>
      <c r="BT20" s="692"/>
      <c r="BU20" s="692"/>
      <c r="BV20" s="692"/>
      <c r="BW20" s="692"/>
      <c r="BX20" s="692"/>
      <c r="BY20" s="692"/>
      <c r="BZ20" s="692"/>
      <c r="CA20" s="692"/>
      <c r="CB20" s="759"/>
      <c r="CD20" s="706" t="s">
        <v>275</v>
      </c>
      <c r="CE20" s="703"/>
      <c r="CF20" s="703"/>
      <c r="CG20" s="703"/>
      <c r="CH20" s="703"/>
      <c r="CI20" s="703"/>
      <c r="CJ20" s="703"/>
      <c r="CK20" s="703"/>
      <c r="CL20" s="703"/>
      <c r="CM20" s="703"/>
      <c r="CN20" s="703"/>
      <c r="CO20" s="703"/>
      <c r="CP20" s="703"/>
      <c r="CQ20" s="704"/>
      <c r="CR20" s="664">
        <v>6750728</v>
      </c>
      <c r="CS20" s="665"/>
      <c r="CT20" s="665"/>
      <c r="CU20" s="665"/>
      <c r="CV20" s="665"/>
      <c r="CW20" s="665"/>
      <c r="CX20" s="665"/>
      <c r="CY20" s="666"/>
      <c r="CZ20" s="691">
        <v>100</v>
      </c>
      <c r="DA20" s="691"/>
      <c r="DB20" s="691"/>
      <c r="DC20" s="691"/>
      <c r="DD20" s="670">
        <v>528790</v>
      </c>
      <c r="DE20" s="665"/>
      <c r="DF20" s="665"/>
      <c r="DG20" s="665"/>
      <c r="DH20" s="665"/>
      <c r="DI20" s="665"/>
      <c r="DJ20" s="665"/>
      <c r="DK20" s="665"/>
      <c r="DL20" s="665"/>
      <c r="DM20" s="665"/>
      <c r="DN20" s="665"/>
      <c r="DO20" s="665"/>
      <c r="DP20" s="666"/>
      <c r="DQ20" s="670">
        <v>4854179</v>
      </c>
      <c r="DR20" s="665"/>
      <c r="DS20" s="665"/>
      <c r="DT20" s="665"/>
      <c r="DU20" s="665"/>
      <c r="DV20" s="665"/>
      <c r="DW20" s="665"/>
      <c r="DX20" s="665"/>
      <c r="DY20" s="665"/>
      <c r="DZ20" s="665"/>
      <c r="EA20" s="665"/>
      <c r="EB20" s="665"/>
      <c r="EC20" s="705"/>
    </row>
    <row r="21" spans="2:133" ht="11.25" customHeight="1" x14ac:dyDescent="0.15">
      <c r="B21" s="661" t="s">
        <v>276</v>
      </c>
      <c r="C21" s="662"/>
      <c r="D21" s="662"/>
      <c r="E21" s="662"/>
      <c r="F21" s="662"/>
      <c r="G21" s="662"/>
      <c r="H21" s="662"/>
      <c r="I21" s="662"/>
      <c r="J21" s="662"/>
      <c r="K21" s="662"/>
      <c r="L21" s="662"/>
      <c r="M21" s="662"/>
      <c r="N21" s="662"/>
      <c r="O21" s="662"/>
      <c r="P21" s="662"/>
      <c r="Q21" s="663"/>
      <c r="R21" s="664">
        <v>593</v>
      </c>
      <c r="S21" s="665"/>
      <c r="T21" s="665"/>
      <c r="U21" s="665"/>
      <c r="V21" s="665"/>
      <c r="W21" s="665"/>
      <c r="X21" s="665"/>
      <c r="Y21" s="666"/>
      <c r="Z21" s="691">
        <v>0</v>
      </c>
      <c r="AA21" s="691"/>
      <c r="AB21" s="691"/>
      <c r="AC21" s="691"/>
      <c r="AD21" s="692">
        <v>593</v>
      </c>
      <c r="AE21" s="692"/>
      <c r="AF21" s="692"/>
      <c r="AG21" s="692"/>
      <c r="AH21" s="692"/>
      <c r="AI21" s="692"/>
      <c r="AJ21" s="692"/>
      <c r="AK21" s="692"/>
      <c r="AL21" s="667">
        <v>0</v>
      </c>
      <c r="AM21" s="668"/>
      <c r="AN21" s="668"/>
      <c r="AO21" s="693"/>
      <c r="AP21" s="756" t="s">
        <v>277</v>
      </c>
      <c r="AQ21" s="764"/>
      <c r="AR21" s="764"/>
      <c r="AS21" s="764"/>
      <c r="AT21" s="764"/>
      <c r="AU21" s="764"/>
      <c r="AV21" s="764"/>
      <c r="AW21" s="764"/>
      <c r="AX21" s="764"/>
      <c r="AY21" s="764"/>
      <c r="AZ21" s="764"/>
      <c r="BA21" s="764"/>
      <c r="BB21" s="764"/>
      <c r="BC21" s="764"/>
      <c r="BD21" s="764"/>
      <c r="BE21" s="764"/>
      <c r="BF21" s="758"/>
      <c r="BG21" s="664" t="s">
        <v>128</v>
      </c>
      <c r="BH21" s="665"/>
      <c r="BI21" s="665"/>
      <c r="BJ21" s="665"/>
      <c r="BK21" s="665"/>
      <c r="BL21" s="665"/>
      <c r="BM21" s="665"/>
      <c r="BN21" s="666"/>
      <c r="BO21" s="691" t="s">
        <v>174</v>
      </c>
      <c r="BP21" s="691"/>
      <c r="BQ21" s="691"/>
      <c r="BR21" s="691"/>
      <c r="BS21" s="692" t="s">
        <v>174</v>
      </c>
      <c r="BT21" s="692"/>
      <c r="BU21" s="692"/>
      <c r="BV21" s="692"/>
      <c r="BW21" s="692"/>
      <c r="BX21" s="692"/>
      <c r="BY21" s="692"/>
      <c r="BZ21" s="692"/>
      <c r="CA21" s="692"/>
      <c r="CB21" s="759"/>
      <c r="CD21" s="769"/>
      <c r="CE21" s="695"/>
      <c r="CF21" s="695"/>
      <c r="CG21" s="695"/>
      <c r="CH21" s="695"/>
      <c r="CI21" s="695"/>
      <c r="CJ21" s="695"/>
      <c r="CK21" s="695"/>
      <c r="CL21" s="695"/>
      <c r="CM21" s="695"/>
      <c r="CN21" s="695"/>
      <c r="CO21" s="695"/>
      <c r="CP21" s="695"/>
      <c r="CQ21" s="696"/>
      <c r="CR21" s="770"/>
      <c r="CS21" s="771"/>
      <c r="CT21" s="771"/>
      <c r="CU21" s="771"/>
      <c r="CV21" s="771"/>
      <c r="CW21" s="771"/>
      <c r="CX21" s="771"/>
      <c r="CY21" s="772"/>
      <c r="CZ21" s="773"/>
      <c r="DA21" s="773"/>
      <c r="DB21" s="773"/>
      <c r="DC21" s="773"/>
      <c r="DD21" s="774"/>
      <c r="DE21" s="771"/>
      <c r="DF21" s="771"/>
      <c r="DG21" s="771"/>
      <c r="DH21" s="771"/>
      <c r="DI21" s="771"/>
      <c r="DJ21" s="771"/>
      <c r="DK21" s="771"/>
      <c r="DL21" s="771"/>
      <c r="DM21" s="771"/>
      <c r="DN21" s="771"/>
      <c r="DO21" s="771"/>
      <c r="DP21" s="772"/>
      <c r="DQ21" s="774"/>
      <c r="DR21" s="771"/>
      <c r="DS21" s="771"/>
      <c r="DT21" s="771"/>
      <c r="DU21" s="771"/>
      <c r="DV21" s="771"/>
      <c r="DW21" s="771"/>
      <c r="DX21" s="771"/>
      <c r="DY21" s="771"/>
      <c r="DZ21" s="771"/>
      <c r="EA21" s="771"/>
      <c r="EB21" s="771"/>
      <c r="EC21" s="778"/>
    </row>
    <row r="22" spans="2:133" ht="11.25" customHeight="1" x14ac:dyDescent="0.15">
      <c r="B22" s="727" t="s">
        <v>278</v>
      </c>
      <c r="C22" s="728"/>
      <c r="D22" s="728"/>
      <c r="E22" s="728"/>
      <c r="F22" s="728"/>
      <c r="G22" s="728"/>
      <c r="H22" s="728"/>
      <c r="I22" s="728"/>
      <c r="J22" s="728"/>
      <c r="K22" s="728"/>
      <c r="L22" s="728"/>
      <c r="M22" s="728"/>
      <c r="N22" s="728"/>
      <c r="O22" s="728"/>
      <c r="P22" s="728"/>
      <c r="Q22" s="729"/>
      <c r="R22" s="664">
        <v>7476</v>
      </c>
      <c r="S22" s="665"/>
      <c r="T22" s="665"/>
      <c r="U22" s="665"/>
      <c r="V22" s="665"/>
      <c r="W22" s="665"/>
      <c r="X22" s="665"/>
      <c r="Y22" s="666"/>
      <c r="Z22" s="691">
        <v>0.1</v>
      </c>
      <c r="AA22" s="691"/>
      <c r="AB22" s="691"/>
      <c r="AC22" s="691"/>
      <c r="AD22" s="692">
        <v>7457</v>
      </c>
      <c r="AE22" s="692"/>
      <c r="AF22" s="692"/>
      <c r="AG22" s="692"/>
      <c r="AH22" s="692"/>
      <c r="AI22" s="692"/>
      <c r="AJ22" s="692"/>
      <c r="AK22" s="692"/>
      <c r="AL22" s="667">
        <v>0.20000000298023224</v>
      </c>
      <c r="AM22" s="668"/>
      <c r="AN22" s="668"/>
      <c r="AO22" s="693"/>
      <c r="AP22" s="756" t="s">
        <v>279</v>
      </c>
      <c r="AQ22" s="764"/>
      <c r="AR22" s="764"/>
      <c r="AS22" s="764"/>
      <c r="AT22" s="764"/>
      <c r="AU22" s="764"/>
      <c r="AV22" s="764"/>
      <c r="AW22" s="764"/>
      <c r="AX22" s="764"/>
      <c r="AY22" s="764"/>
      <c r="AZ22" s="764"/>
      <c r="BA22" s="764"/>
      <c r="BB22" s="764"/>
      <c r="BC22" s="764"/>
      <c r="BD22" s="764"/>
      <c r="BE22" s="764"/>
      <c r="BF22" s="758"/>
      <c r="BG22" s="664" t="s">
        <v>233</v>
      </c>
      <c r="BH22" s="665"/>
      <c r="BI22" s="665"/>
      <c r="BJ22" s="665"/>
      <c r="BK22" s="665"/>
      <c r="BL22" s="665"/>
      <c r="BM22" s="665"/>
      <c r="BN22" s="666"/>
      <c r="BO22" s="691" t="s">
        <v>174</v>
      </c>
      <c r="BP22" s="691"/>
      <c r="BQ22" s="691"/>
      <c r="BR22" s="691"/>
      <c r="BS22" s="692" t="s">
        <v>233</v>
      </c>
      <c r="BT22" s="692"/>
      <c r="BU22" s="692"/>
      <c r="BV22" s="692"/>
      <c r="BW22" s="692"/>
      <c r="BX22" s="692"/>
      <c r="BY22" s="692"/>
      <c r="BZ22" s="692"/>
      <c r="CA22" s="692"/>
      <c r="CB22" s="759"/>
      <c r="CD22" s="766" t="s">
        <v>280</v>
      </c>
      <c r="CE22" s="767"/>
      <c r="CF22" s="767"/>
      <c r="CG22" s="767"/>
      <c r="CH22" s="767"/>
      <c r="CI22" s="767"/>
      <c r="CJ22" s="767"/>
      <c r="CK22" s="767"/>
      <c r="CL22" s="767"/>
      <c r="CM22" s="767"/>
      <c r="CN22" s="767"/>
      <c r="CO22" s="767"/>
      <c r="CP22" s="767"/>
      <c r="CQ22" s="767"/>
      <c r="CR22" s="767"/>
      <c r="CS22" s="767"/>
      <c r="CT22" s="767"/>
      <c r="CU22" s="767"/>
      <c r="CV22" s="767"/>
      <c r="CW22" s="767"/>
      <c r="CX22" s="767"/>
      <c r="CY22" s="767"/>
      <c r="CZ22" s="767"/>
      <c r="DA22" s="767"/>
      <c r="DB22" s="767"/>
      <c r="DC22" s="767"/>
      <c r="DD22" s="767"/>
      <c r="DE22" s="767"/>
      <c r="DF22" s="767"/>
      <c r="DG22" s="767"/>
      <c r="DH22" s="767"/>
      <c r="DI22" s="767"/>
      <c r="DJ22" s="767"/>
      <c r="DK22" s="767"/>
      <c r="DL22" s="767"/>
      <c r="DM22" s="767"/>
      <c r="DN22" s="767"/>
      <c r="DO22" s="767"/>
      <c r="DP22" s="767"/>
      <c r="DQ22" s="767"/>
      <c r="DR22" s="767"/>
      <c r="DS22" s="767"/>
      <c r="DT22" s="767"/>
      <c r="DU22" s="767"/>
      <c r="DV22" s="767"/>
      <c r="DW22" s="767"/>
      <c r="DX22" s="767"/>
      <c r="DY22" s="767"/>
      <c r="DZ22" s="767"/>
      <c r="EA22" s="767"/>
      <c r="EB22" s="767"/>
      <c r="EC22" s="768"/>
    </row>
    <row r="23" spans="2:133" ht="11.25" customHeight="1" x14ac:dyDescent="0.15">
      <c r="B23" s="661" t="s">
        <v>281</v>
      </c>
      <c r="C23" s="662"/>
      <c r="D23" s="662"/>
      <c r="E23" s="662"/>
      <c r="F23" s="662"/>
      <c r="G23" s="662"/>
      <c r="H23" s="662"/>
      <c r="I23" s="662"/>
      <c r="J23" s="662"/>
      <c r="K23" s="662"/>
      <c r="L23" s="662"/>
      <c r="M23" s="662"/>
      <c r="N23" s="662"/>
      <c r="O23" s="662"/>
      <c r="P23" s="662"/>
      <c r="Q23" s="663"/>
      <c r="R23" s="664">
        <v>2329769</v>
      </c>
      <c r="S23" s="665"/>
      <c r="T23" s="665"/>
      <c r="U23" s="665"/>
      <c r="V23" s="665"/>
      <c r="W23" s="665"/>
      <c r="X23" s="665"/>
      <c r="Y23" s="666"/>
      <c r="Z23" s="691">
        <v>33.1</v>
      </c>
      <c r="AA23" s="691"/>
      <c r="AB23" s="691"/>
      <c r="AC23" s="691"/>
      <c r="AD23" s="692">
        <v>2233303</v>
      </c>
      <c r="AE23" s="692"/>
      <c r="AF23" s="692"/>
      <c r="AG23" s="692"/>
      <c r="AH23" s="692"/>
      <c r="AI23" s="692"/>
      <c r="AJ23" s="692"/>
      <c r="AK23" s="692"/>
      <c r="AL23" s="667">
        <v>55.7</v>
      </c>
      <c r="AM23" s="668"/>
      <c r="AN23" s="668"/>
      <c r="AO23" s="693"/>
      <c r="AP23" s="756" t="s">
        <v>282</v>
      </c>
      <c r="AQ23" s="764"/>
      <c r="AR23" s="764"/>
      <c r="AS23" s="764"/>
      <c r="AT23" s="764"/>
      <c r="AU23" s="764"/>
      <c r="AV23" s="764"/>
      <c r="AW23" s="764"/>
      <c r="AX23" s="764"/>
      <c r="AY23" s="764"/>
      <c r="AZ23" s="764"/>
      <c r="BA23" s="764"/>
      <c r="BB23" s="764"/>
      <c r="BC23" s="764"/>
      <c r="BD23" s="764"/>
      <c r="BE23" s="764"/>
      <c r="BF23" s="758"/>
      <c r="BG23" s="664">
        <v>31041</v>
      </c>
      <c r="BH23" s="665"/>
      <c r="BI23" s="665"/>
      <c r="BJ23" s="665"/>
      <c r="BK23" s="665"/>
      <c r="BL23" s="665"/>
      <c r="BM23" s="665"/>
      <c r="BN23" s="666"/>
      <c r="BO23" s="691">
        <v>2.4</v>
      </c>
      <c r="BP23" s="691"/>
      <c r="BQ23" s="691"/>
      <c r="BR23" s="691"/>
      <c r="BS23" s="692" t="s">
        <v>174</v>
      </c>
      <c r="BT23" s="692"/>
      <c r="BU23" s="692"/>
      <c r="BV23" s="692"/>
      <c r="BW23" s="692"/>
      <c r="BX23" s="692"/>
      <c r="BY23" s="692"/>
      <c r="BZ23" s="692"/>
      <c r="CA23" s="692"/>
      <c r="CB23" s="759"/>
      <c r="CD23" s="766" t="s">
        <v>221</v>
      </c>
      <c r="CE23" s="767"/>
      <c r="CF23" s="767"/>
      <c r="CG23" s="767"/>
      <c r="CH23" s="767"/>
      <c r="CI23" s="767"/>
      <c r="CJ23" s="767"/>
      <c r="CK23" s="767"/>
      <c r="CL23" s="767"/>
      <c r="CM23" s="767"/>
      <c r="CN23" s="767"/>
      <c r="CO23" s="767"/>
      <c r="CP23" s="767"/>
      <c r="CQ23" s="768"/>
      <c r="CR23" s="766" t="s">
        <v>283</v>
      </c>
      <c r="CS23" s="767"/>
      <c r="CT23" s="767"/>
      <c r="CU23" s="767"/>
      <c r="CV23" s="767"/>
      <c r="CW23" s="767"/>
      <c r="CX23" s="767"/>
      <c r="CY23" s="768"/>
      <c r="CZ23" s="766" t="s">
        <v>284</v>
      </c>
      <c r="DA23" s="767"/>
      <c r="DB23" s="767"/>
      <c r="DC23" s="768"/>
      <c r="DD23" s="766" t="s">
        <v>285</v>
      </c>
      <c r="DE23" s="767"/>
      <c r="DF23" s="767"/>
      <c r="DG23" s="767"/>
      <c r="DH23" s="767"/>
      <c r="DI23" s="767"/>
      <c r="DJ23" s="767"/>
      <c r="DK23" s="768"/>
      <c r="DL23" s="775" t="s">
        <v>286</v>
      </c>
      <c r="DM23" s="776"/>
      <c r="DN23" s="776"/>
      <c r="DO23" s="776"/>
      <c r="DP23" s="776"/>
      <c r="DQ23" s="776"/>
      <c r="DR23" s="776"/>
      <c r="DS23" s="776"/>
      <c r="DT23" s="776"/>
      <c r="DU23" s="776"/>
      <c r="DV23" s="777"/>
      <c r="DW23" s="766" t="s">
        <v>287</v>
      </c>
      <c r="DX23" s="767"/>
      <c r="DY23" s="767"/>
      <c r="DZ23" s="767"/>
      <c r="EA23" s="767"/>
      <c r="EB23" s="767"/>
      <c r="EC23" s="768"/>
    </row>
    <row r="24" spans="2:133" ht="11.25" customHeight="1" x14ac:dyDescent="0.15">
      <c r="B24" s="661" t="s">
        <v>288</v>
      </c>
      <c r="C24" s="662"/>
      <c r="D24" s="662"/>
      <c r="E24" s="662"/>
      <c r="F24" s="662"/>
      <c r="G24" s="662"/>
      <c r="H24" s="662"/>
      <c r="I24" s="662"/>
      <c r="J24" s="662"/>
      <c r="K24" s="662"/>
      <c r="L24" s="662"/>
      <c r="M24" s="662"/>
      <c r="N24" s="662"/>
      <c r="O24" s="662"/>
      <c r="P24" s="662"/>
      <c r="Q24" s="663"/>
      <c r="R24" s="664">
        <v>2233303</v>
      </c>
      <c r="S24" s="665"/>
      <c r="T24" s="665"/>
      <c r="U24" s="665"/>
      <c r="V24" s="665"/>
      <c r="W24" s="665"/>
      <c r="X24" s="665"/>
      <c r="Y24" s="666"/>
      <c r="Z24" s="691">
        <v>31.8</v>
      </c>
      <c r="AA24" s="691"/>
      <c r="AB24" s="691"/>
      <c r="AC24" s="691"/>
      <c r="AD24" s="692">
        <v>2233303</v>
      </c>
      <c r="AE24" s="692"/>
      <c r="AF24" s="692"/>
      <c r="AG24" s="692"/>
      <c r="AH24" s="692"/>
      <c r="AI24" s="692"/>
      <c r="AJ24" s="692"/>
      <c r="AK24" s="692"/>
      <c r="AL24" s="667">
        <v>55.7</v>
      </c>
      <c r="AM24" s="668"/>
      <c r="AN24" s="668"/>
      <c r="AO24" s="693"/>
      <c r="AP24" s="756" t="s">
        <v>289</v>
      </c>
      <c r="AQ24" s="764"/>
      <c r="AR24" s="764"/>
      <c r="AS24" s="764"/>
      <c r="AT24" s="764"/>
      <c r="AU24" s="764"/>
      <c r="AV24" s="764"/>
      <c r="AW24" s="764"/>
      <c r="AX24" s="764"/>
      <c r="AY24" s="764"/>
      <c r="AZ24" s="764"/>
      <c r="BA24" s="764"/>
      <c r="BB24" s="764"/>
      <c r="BC24" s="764"/>
      <c r="BD24" s="764"/>
      <c r="BE24" s="764"/>
      <c r="BF24" s="758"/>
      <c r="BG24" s="664" t="s">
        <v>233</v>
      </c>
      <c r="BH24" s="665"/>
      <c r="BI24" s="665"/>
      <c r="BJ24" s="665"/>
      <c r="BK24" s="665"/>
      <c r="BL24" s="665"/>
      <c r="BM24" s="665"/>
      <c r="BN24" s="666"/>
      <c r="BO24" s="691" t="s">
        <v>174</v>
      </c>
      <c r="BP24" s="691"/>
      <c r="BQ24" s="691"/>
      <c r="BR24" s="691"/>
      <c r="BS24" s="692" t="s">
        <v>233</v>
      </c>
      <c r="BT24" s="692"/>
      <c r="BU24" s="692"/>
      <c r="BV24" s="692"/>
      <c r="BW24" s="692"/>
      <c r="BX24" s="692"/>
      <c r="BY24" s="692"/>
      <c r="BZ24" s="692"/>
      <c r="CA24" s="692"/>
      <c r="CB24" s="759"/>
      <c r="CD24" s="720" t="s">
        <v>290</v>
      </c>
      <c r="CE24" s="721"/>
      <c r="CF24" s="721"/>
      <c r="CG24" s="721"/>
      <c r="CH24" s="721"/>
      <c r="CI24" s="721"/>
      <c r="CJ24" s="721"/>
      <c r="CK24" s="721"/>
      <c r="CL24" s="721"/>
      <c r="CM24" s="721"/>
      <c r="CN24" s="721"/>
      <c r="CO24" s="721"/>
      <c r="CP24" s="721"/>
      <c r="CQ24" s="722"/>
      <c r="CR24" s="717">
        <v>2975755</v>
      </c>
      <c r="CS24" s="718"/>
      <c r="CT24" s="718"/>
      <c r="CU24" s="718"/>
      <c r="CV24" s="718"/>
      <c r="CW24" s="718"/>
      <c r="CX24" s="718"/>
      <c r="CY24" s="761"/>
      <c r="CZ24" s="762">
        <v>44.1</v>
      </c>
      <c r="DA24" s="736"/>
      <c r="DB24" s="736"/>
      <c r="DC24" s="765"/>
      <c r="DD24" s="760">
        <v>1987284</v>
      </c>
      <c r="DE24" s="718"/>
      <c r="DF24" s="718"/>
      <c r="DG24" s="718"/>
      <c r="DH24" s="718"/>
      <c r="DI24" s="718"/>
      <c r="DJ24" s="718"/>
      <c r="DK24" s="761"/>
      <c r="DL24" s="760">
        <v>1868282</v>
      </c>
      <c r="DM24" s="718"/>
      <c r="DN24" s="718"/>
      <c r="DO24" s="718"/>
      <c r="DP24" s="718"/>
      <c r="DQ24" s="718"/>
      <c r="DR24" s="718"/>
      <c r="DS24" s="718"/>
      <c r="DT24" s="718"/>
      <c r="DU24" s="718"/>
      <c r="DV24" s="761"/>
      <c r="DW24" s="762">
        <v>44.3</v>
      </c>
      <c r="DX24" s="736"/>
      <c r="DY24" s="736"/>
      <c r="DZ24" s="736"/>
      <c r="EA24" s="736"/>
      <c r="EB24" s="736"/>
      <c r="EC24" s="763"/>
    </row>
    <row r="25" spans="2:133" ht="11.25" customHeight="1" x14ac:dyDescent="0.15">
      <c r="B25" s="661" t="s">
        <v>291</v>
      </c>
      <c r="C25" s="662"/>
      <c r="D25" s="662"/>
      <c r="E25" s="662"/>
      <c r="F25" s="662"/>
      <c r="G25" s="662"/>
      <c r="H25" s="662"/>
      <c r="I25" s="662"/>
      <c r="J25" s="662"/>
      <c r="K25" s="662"/>
      <c r="L25" s="662"/>
      <c r="M25" s="662"/>
      <c r="N25" s="662"/>
      <c r="O25" s="662"/>
      <c r="P25" s="662"/>
      <c r="Q25" s="663"/>
      <c r="R25" s="664">
        <v>96049</v>
      </c>
      <c r="S25" s="665"/>
      <c r="T25" s="665"/>
      <c r="U25" s="665"/>
      <c r="V25" s="665"/>
      <c r="W25" s="665"/>
      <c r="X25" s="665"/>
      <c r="Y25" s="666"/>
      <c r="Z25" s="691">
        <v>1.4</v>
      </c>
      <c r="AA25" s="691"/>
      <c r="AB25" s="691"/>
      <c r="AC25" s="691"/>
      <c r="AD25" s="692" t="s">
        <v>233</v>
      </c>
      <c r="AE25" s="692"/>
      <c r="AF25" s="692"/>
      <c r="AG25" s="692"/>
      <c r="AH25" s="692"/>
      <c r="AI25" s="692"/>
      <c r="AJ25" s="692"/>
      <c r="AK25" s="692"/>
      <c r="AL25" s="667" t="s">
        <v>233</v>
      </c>
      <c r="AM25" s="668"/>
      <c r="AN25" s="668"/>
      <c r="AO25" s="693"/>
      <c r="AP25" s="756" t="s">
        <v>292</v>
      </c>
      <c r="AQ25" s="764"/>
      <c r="AR25" s="764"/>
      <c r="AS25" s="764"/>
      <c r="AT25" s="764"/>
      <c r="AU25" s="764"/>
      <c r="AV25" s="764"/>
      <c r="AW25" s="764"/>
      <c r="AX25" s="764"/>
      <c r="AY25" s="764"/>
      <c r="AZ25" s="764"/>
      <c r="BA25" s="764"/>
      <c r="BB25" s="764"/>
      <c r="BC25" s="764"/>
      <c r="BD25" s="764"/>
      <c r="BE25" s="764"/>
      <c r="BF25" s="758"/>
      <c r="BG25" s="664" t="s">
        <v>174</v>
      </c>
      <c r="BH25" s="665"/>
      <c r="BI25" s="665"/>
      <c r="BJ25" s="665"/>
      <c r="BK25" s="665"/>
      <c r="BL25" s="665"/>
      <c r="BM25" s="665"/>
      <c r="BN25" s="666"/>
      <c r="BO25" s="691" t="s">
        <v>174</v>
      </c>
      <c r="BP25" s="691"/>
      <c r="BQ25" s="691"/>
      <c r="BR25" s="691"/>
      <c r="BS25" s="692" t="s">
        <v>174</v>
      </c>
      <c r="BT25" s="692"/>
      <c r="BU25" s="692"/>
      <c r="BV25" s="692"/>
      <c r="BW25" s="692"/>
      <c r="BX25" s="692"/>
      <c r="BY25" s="692"/>
      <c r="BZ25" s="692"/>
      <c r="CA25" s="692"/>
      <c r="CB25" s="759"/>
      <c r="CD25" s="706" t="s">
        <v>293</v>
      </c>
      <c r="CE25" s="703"/>
      <c r="CF25" s="703"/>
      <c r="CG25" s="703"/>
      <c r="CH25" s="703"/>
      <c r="CI25" s="703"/>
      <c r="CJ25" s="703"/>
      <c r="CK25" s="703"/>
      <c r="CL25" s="703"/>
      <c r="CM25" s="703"/>
      <c r="CN25" s="703"/>
      <c r="CO25" s="703"/>
      <c r="CP25" s="703"/>
      <c r="CQ25" s="704"/>
      <c r="CR25" s="664">
        <v>1436347</v>
      </c>
      <c r="CS25" s="675"/>
      <c r="CT25" s="675"/>
      <c r="CU25" s="675"/>
      <c r="CV25" s="675"/>
      <c r="CW25" s="675"/>
      <c r="CX25" s="675"/>
      <c r="CY25" s="676"/>
      <c r="CZ25" s="667">
        <v>21.3</v>
      </c>
      <c r="DA25" s="677"/>
      <c r="DB25" s="677"/>
      <c r="DC25" s="678"/>
      <c r="DD25" s="670">
        <v>1388584</v>
      </c>
      <c r="DE25" s="675"/>
      <c r="DF25" s="675"/>
      <c r="DG25" s="675"/>
      <c r="DH25" s="675"/>
      <c r="DI25" s="675"/>
      <c r="DJ25" s="675"/>
      <c r="DK25" s="676"/>
      <c r="DL25" s="670">
        <v>1271218</v>
      </c>
      <c r="DM25" s="675"/>
      <c r="DN25" s="675"/>
      <c r="DO25" s="675"/>
      <c r="DP25" s="675"/>
      <c r="DQ25" s="675"/>
      <c r="DR25" s="675"/>
      <c r="DS25" s="675"/>
      <c r="DT25" s="675"/>
      <c r="DU25" s="675"/>
      <c r="DV25" s="676"/>
      <c r="DW25" s="667">
        <v>30.2</v>
      </c>
      <c r="DX25" s="677"/>
      <c r="DY25" s="677"/>
      <c r="DZ25" s="677"/>
      <c r="EA25" s="677"/>
      <c r="EB25" s="677"/>
      <c r="EC25" s="698"/>
    </row>
    <row r="26" spans="2:133" ht="11.25" customHeight="1" x14ac:dyDescent="0.15">
      <c r="B26" s="661" t="s">
        <v>294</v>
      </c>
      <c r="C26" s="662"/>
      <c r="D26" s="662"/>
      <c r="E26" s="662"/>
      <c r="F26" s="662"/>
      <c r="G26" s="662"/>
      <c r="H26" s="662"/>
      <c r="I26" s="662"/>
      <c r="J26" s="662"/>
      <c r="K26" s="662"/>
      <c r="L26" s="662"/>
      <c r="M26" s="662"/>
      <c r="N26" s="662"/>
      <c r="O26" s="662"/>
      <c r="P26" s="662"/>
      <c r="Q26" s="663"/>
      <c r="R26" s="664">
        <v>417</v>
      </c>
      <c r="S26" s="665"/>
      <c r="T26" s="665"/>
      <c r="U26" s="665"/>
      <c r="V26" s="665"/>
      <c r="W26" s="665"/>
      <c r="X26" s="665"/>
      <c r="Y26" s="666"/>
      <c r="Z26" s="691">
        <v>0</v>
      </c>
      <c r="AA26" s="691"/>
      <c r="AB26" s="691"/>
      <c r="AC26" s="691"/>
      <c r="AD26" s="692" t="s">
        <v>174</v>
      </c>
      <c r="AE26" s="692"/>
      <c r="AF26" s="692"/>
      <c r="AG26" s="692"/>
      <c r="AH26" s="692"/>
      <c r="AI26" s="692"/>
      <c r="AJ26" s="692"/>
      <c r="AK26" s="692"/>
      <c r="AL26" s="667" t="s">
        <v>174</v>
      </c>
      <c r="AM26" s="668"/>
      <c r="AN26" s="668"/>
      <c r="AO26" s="693"/>
      <c r="AP26" s="756" t="s">
        <v>295</v>
      </c>
      <c r="AQ26" s="757"/>
      <c r="AR26" s="757"/>
      <c r="AS26" s="757"/>
      <c r="AT26" s="757"/>
      <c r="AU26" s="757"/>
      <c r="AV26" s="757"/>
      <c r="AW26" s="757"/>
      <c r="AX26" s="757"/>
      <c r="AY26" s="757"/>
      <c r="AZ26" s="757"/>
      <c r="BA26" s="757"/>
      <c r="BB26" s="757"/>
      <c r="BC26" s="757"/>
      <c r="BD26" s="757"/>
      <c r="BE26" s="757"/>
      <c r="BF26" s="758"/>
      <c r="BG26" s="664" t="s">
        <v>233</v>
      </c>
      <c r="BH26" s="665"/>
      <c r="BI26" s="665"/>
      <c r="BJ26" s="665"/>
      <c r="BK26" s="665"/>
      <c r="BL26" s="665"/>
      <c r="BM26" s="665"/>
      <c r="BN26" s="666"/>
      <c r="BO26" s="691" t="s">
        <v>233</v>
      </c>
      <c r="BP26" s="691"/>
      <c r="BQ26" s="691"/>
      <c r="BR26" s="691"/>
      <c r="BS26" s="692" t="s">
        <v>174</v>
      </c>
      <c r="BT26" s="692"/>
      <c r="BU26" s="692"/>
      <c r="BV26" s="692"/>
      <c r="BW26" s="692"/>
      <c r="BX26" s="692"/>
      <c r="BY26" s="692"/>
      <c r="BZ26" s="692"/>
      <c r="CA26" s="692"/>
      <c r="CB26" s="759"/>
      <c r="CD26" s="706" t="s">
        <v>296</v>
      </c>
      <c r="CE26" s="703"/>
      <c r="CF26" s="703"/>
      <c r="CG26" s="703"/>
      <c r="CH26" s="703"/>
      <c r="CI26" s="703"/>
      <c r="CJ26" s="703"/>
      <c r="CK26" s="703"/>
      <c r="CL26" s="703"/>
      <c r="CM26" s="703"/>
      <c r="CN26" s="703"/>
      <c r="CO26" s="703"/>
      <c r="CP26" s="703"/>
      <c r="CQ26" s="704"/>
      <c r="CR26" s="664">
        <v>917214</v>
      </c>
      <c r="CS26" s="665"/>
      <c r="CT26" s="665"/>
      <c r="CU26" s="665"/>
      <c r="CV26" s="665"/>
      <c r="CW26" s="665"/>
      <c r="CX26" s="665"/>
      <c r="CY26" s="666"/>
      <c r="CZ26" s="667">
        <v>13.6</v>
      </c>
      <c r="DA26" s="677"/>
      <c r="DB26" s="677"/>
      <c r="DC26" s="678"/>
      <c r="DD26" s="670">
        <v>895066</v>
      </c>
      <c r="DE26" s="665"/>
      <c r="DF26" s="665"/>
      <c r="DG26" s="665"/>
      <c r="DH26" s="665"/>
      <c r="DI26" s="665"/>
      <c r="DJ26" s="665"/>
      <c r="DK26" s="666"/>
      <c r="DL26" s="670" t="s">
        <v>128</v>
      </c>
      <c r="DM26" s="665"/>
      <c r="DN26" s="665"/>
      <c r="DO26" s="665"/>
      <c r="DP26" s="665"/>
      <c r="DQ26" s="665"/>
      <c r="DR26" s="665"/>
      <c r="DS26" s="665"/>
      <c r="DT26" s="665"/>
      <c r="DU26" s="665"/>
      <c r="DV26" s="666"/>
      <c r="DW26" s="667" t="s">
        <v>233</v>
      </c>
      <c r="DX26" s="677"/>
      <c r="DY26" s="677"/>
      <c r="DZ26" s="677"/>
      <c r="EA26" s="677"/>
      <c r="EB26" s="677"/>
      <c r="EC26" s="698"/>
    </row>
    <row r="27" spans="2:133" ht="11.25" customHeight="1" x14ac:dyDescent="0.15">
      <c r="B27" s="661" t="s">
        <v>297</v>
      </c>
      <c r="C27" s="662"/>
      <c r="D27" s="662"/>
      <c r="E27" s="662"/>
      <c r="F27" s="662"/>
      <c r="G27" s="662"/>
      <c r="H27" s="662"/>
      <c r="I27" s="662"/>
      <c r="J27" s="662"/>
      <c r="K27" s="662"/>
      <c r="L27" s="662"/>
      <c r="M27" s="662"/>
      <c r="N27" s="662"/>
      <c r="O27" s="662"/>
      <c r="P27" s="662"/>
      <c r="Q27" s="663"/>
      <c r="R27" s="664">
        <v>4105876</v>
      </c>
      <c r="S27" s="665"/>
      <c r="T27" s="665"/>
      <c r="U27" s="665"/>
      <c r="V27" s="665"/>
      <c r="W27" s="665"/>
      <c r="X27" s="665"/>
      <c r="Y27" s="666"/>
      <c r="Z27" s="691">
        <v>58.4</v>
      </c>
      <c r="AA27" s="691"/>
      <c r="AB27" s="691"/>
      <c r="AC27" s="691"/>
      <c r="AD27" s="692">
        <v>3978350</v>
      </c>
      <c r="AE27" s="692"/>
      <c r="AF27" s="692"/>
      <c r="AG27" s="692"/>
      <c r="AH27" s="692"/>
      <c r="AI27" s="692"/>
      <c r="AJ27" s="692"/>
      <c r="AK27" s="692"/>
      <c r="AL27" s="667">
        <v>99.300003051757813</v>
      </c>
      <c r="AM27" s="668"/>
      <c r="AN27" s="668"/>
      <c r="AO27" s="693"/>
      <c r="AP27" s="661" t="s">
        <v>298</v>
      </c>
      <c r="AQ27" s="662"/>
      <c r="AR27" s="662"/>
      <c r="AS27" s="662"/>
      <c r="AT27" s="662"/>
      <c r="AU27" s="662"/>
      <c r="AV27" s="662"/>
      <c r="AW27" s="662"/>
      <c r="AX27" s="662"/>
      <c r="AY27" s="662"/>
      <c r="AZ27" s="662"/>
      <c r="BA27" s="662"/>
      <c r="BB27" s="662"/>
      <c r="BC27" s="662"/>
      <c r="BD27" s="662"/>
      <c r="BE27" s="662"/>
      <c r="BF27" s="663"/>
      <c r="BG27" s="664">
        <v>1304245</v>
      </c>
      <c r="BH27" s="665"/>
      <c r="BI27" s="665"/>
      <c r="BJ27" s="665"/>
      <c r="BK27" s="665"/>
      <c r="BL27" s="665"/>
      <c r="BM27" s="665"/>
      <c r="BN27" s="666"/>
      <c r="BO27" s="691">
        <v>100</v>
      </c>
      <c r="BP27" s="691"/>
      <c r="BQ27" s="691"/>
      <c r="BR27" s="691"/>
      <c r="BS27" s="692">
        <v>4681</v>
      </c>
      <c r="BT27" s="692"/>
      <c r="BU27" s="692"/>
      <c r="BV27" s="692"/>
      <c r="BW27" s="692"/>
      <c r="BX27" s="692"/>
      <c r="BY27" s="692"/>
      <c r="BZ27" s="692"/>
      <c r="CA27" s="692"/>
      <c r="CB27" s="759"/>
      <c r="CD27" s="706" t="s">
        <v>299</v>
      </c>
      <c r="CE27" s="703"/>
      <c r="CF27" s="703"/>
      <c r="CG27" s="703"/>
      <c r="CH27" s="703"/>
      <c r="CI27" s="703"/>
      <c r="CJ27" s="703"/>
      <c r="CK27" s="703"/>
      <c r="CL27" s="703"/>
      <c r="CM27" s="703"/>
      <c r="CN27" s="703"/>
      <c r="CO27" s="703"/>
      <c r="CP27" s="703"/>
      <c r="CQ27" s="704"/>
      <c r="CR27" s="664">
        <v>1195310</v>
      </c>
      <c r="CS27" s="675"/>
      <c r="CT27" s="675"/>
      <c r="CU27" s="675"/>
      <c r="CV27" s="675"/>
      <c r="CW27" s="675"/>
      <c r="CX27" s="675"/>
      <c r="CY27" s="676"/>
      <c r="CZ27" s="667">
        <v>17.7</v>
      </c>
      <c r="DA27" s="677"/>
      <c r="DB27" s="677"/>
      <c r="DC27" s="678"/>
      <c r="DD27" s="670">
        <v>255502</v>
      </c>
      <c r="DE27" s="675"/>
      <c r="DF27" s="675"/>
      <c r="DG27" s="675"/>
      <c r="DH27" s="675"/>
      <c r="DI27" s="675"/>
      <c r="DJ27" s="675"/>
      <c r="DK27" s="676"/>
      <c r="DL27" s="670">
        <v>253866</v>
      </c>
      <c r="DM27" s="675"/>
      <c r="DN27" s="675"/>
      <c r="DO27" s="675"/>
      <c r="DP27" s="675"/>
      <c r="DQ27" s="675"/>
      <c r="DR27" s="675"/>
      <c r="DS27" s="675"/>
      <c r="DT27" s="675"/>
      <c r="DU27" s="675"/>
      <c r="DV27" s="676"/>
      <c r="DW27" s="667">
        <v>6</v>
      </c>
      <c r="DX27" s="677"/>
      <c r="DY27" s="677"/>
      <c r="DZ27" s="677"/>
      <c r="EA27" s="677"/>
      <c r="EB27" s="677"/>
      <c r="EC27" s="698"/>
    </row>
    <row r="28" spans="2:133" ht="11.25" customHeight="1" x14ac:dyDescent="0.15">
      <c r="B28" s="661" t="s">
        <v>300</v>
      </c>
      <c r="C28" s="662"/>
      <c r="D28" s="662"/>
      <c r="E28" s="662"/>
      <c r="F28" s="662"/>
      <c r="G28" s="662"/>
      <c r="H28" s="662"/>
      <c r="I28" s="662"/>
      <c r="J28" s="662"/>
      <c r="K28" s="662"/>
      <c r="L28" s="662"/>
      <c r="M28" s="662"/>
      <c r="N28" s="662"/>
      <c r="O28" s="662"/>
      <c r="P28" s="662"/>
      <c r="Q28" s="663"/>
      <c r="R28" s="664">
        <v>1779</v>
      </c>
      <c r="S28" s="665"/>
      <c r="T28" s="665"/>
      <c r="U28" s="665"/>
      <c r="V28" s="665"/>
      <c r="W28" s="665"/>
      <c r="X28" s="665"/>
      <c r="Y28" s="666"/>
      <c r="Z28" s="691">
        <v>0</v>
      </c>
      <c r="AA28" s="691"/>
      <c r="AB28" s="691"/>
      <c r="AC28" s="691"/>
      <c r="AD28" s="692">
        <v>1779</v>
      </c>
      <c r="AE28" s="692"/>
      <c r="AF28" s="692"/>
      <c r="AG28" s="692"/>
      <c r="AH28" s="692"/>
      <c r="AI28" s="692"/>
      <c r="AJ28" s="692"/>
      <c r="AK28" s="692"/>
      <c r="AL28" s="667">
        <v>0</v>
      </c>
      <c r="AM28" s="668"/>
      <c r="AN28" s="668"/>
      <c r="AO28" s="693"/>
      <c r="AP28" s="661"/>
      <c r="AQ28" s="662"/>
      <c r="AR28" s="662"/>
      <c r="AS28" s="662"/>
      <c r="AT28" s="662"/>
      <c r="AU28" s="662"/>
      <c r="AV28" s="662"/>
      <c r="AW28" s="662"/>
      <c r="AX28" s="662"/>
      <c r="AY28" s="662"/>
      <c r="AZ28" s="662"/>
      <c r="BA28" s="662"/>
      <c r="BB28" s="662"/>
      <c r="BC28" s="662"/>
      <c r="BD28" s="662"/>
      <c r="BE28" s="662"/>
      <c r="BF28" s="663"/>
      <c r="BG28" s="664"/>
      <c r="BH28" s="665"/>
      <c r="BI28" s="665"/>
      <c r="BJ28" s="665"/>
      <c r="BK28" s="665"/>
      <c r="BL28" s="665"/>
      <c r="BM28" s="665"/>
      <c r="BN28" s="666"/>
      <c r="BO28" s="691"/>
      <c r="BP28" s="691"/>
      <c r="BQ28" s="691"/>
      <c r="BR28" s="691"/>
      <c r="BS28" s="670"/>
      <c r="BT28" s="665"/>
      <c r="BU28" s="665"/>
      <c r="BV28" s="665"/>
      <c r="BW28" s="665"/>
      <c r="BX28" s="665"/>
      <c r="BY28" s="665"/>
      <c r="BZ28" s="665"/>
      <c r="CA28" s="665"/>
      <c r="CB28" s="705"/>
      <c r="CD28" s="706" t="s">
        <v>301</v>
      </c>
      <c r="CE28" s="703"/>
      <c r="CF28" s="703"/>
      <c r="CG28" s="703"/>
      <c r="CH28" s="703"/>
      <c r="CI28" s="703"/>
      <c r="CJ28" s="703"/>
      <c r="CK28" s="703"/>
      <c r="CL28" s="703"/>
      <c r="CM28" s="703"/>
      <c r="CN28" s="703"/>
      <c r="CO28" s="703"/>
      <c r="CP28" s="703"/>
      <c r="CQ28" s="704"/>
      <c r="CR28" s="664">
        <v>344098</v>
      </c>
      <c r="CS28" s="665"/>
      <c r="CT28" s="665"/>
      <c r="CU28" s="665"/>
      <c r="CV28" s="665"/>
      <c r="CW28" s="665"/>
      <c r="CX28" s="665"/>
      <c r="CY28" s="666"/>
      <c r="CZ28" s="667">
        <v>5.0999999999999996</v>
      </c>
      <c r="DA28" s="677"/>
      <c r="DB28" s="677"/>
      <c r="DC28" s="678"/>
      <c r="DD28" s="670">
        <v>343198</v>
      </c>
      <c r="DE28" s="665"/>
      <c r="DF28" s="665"/>
      <c r="DG28" s="665"/>
      <c r="DH28" s="665"/>
      <c r="DI28" s="665"/>
      <c r="DJ28" s="665"/>
      <c r="DK28" s="666"/>
      <c r="DL28" s="670">
        <v>343198</v>
      </c>
      <c r="DM28" s="665"/>
      <c r="DN28" s="665"/>
      <c r="DO28" s="665"/>
      <c r="DP28" s="665"/>
      <c r="DQ28" s="665"/>
      <c r="DR28" s="665"/>
      <c r="DS28" s="665"/>
      <c r="DT28" s="665"/>
      <c r="DU28" s="665"/>
      <c r="DV28" s="666"/>
      <c r="DW28" s="667">
        <v>8.1</v>
      </c>
      <c r="DX28" s="677"/>
      <c r="DY28" s="677"/>
      <c r="DZ28" s="677"/>
      <c r="EA28" s="677"/>
      <c r="EB28" s="677"/>
      <c r="EC28" s="698"/>
    </row>
    <row r="29" spans="2:133" ht="11.25" customHeight="1" x14ac:dyDescent="0.15">
      <c r="B29" s="661" t="s">
        <v>302</v>
      </c>
      <c r="C29" s="662"/>
      <c r="D29" s="662"/>
      <c r="E29" s="662"/>
      <c r="F29" s="662"/>
      <c r="G29" s="662"/>
      <c r="H29" s="662"/>
      <c r="I29" s="662"/>
      <c r="J29" s="662"/>
      <c r="K29" s="662"/>
      <c r="L29" s="662"/>
      <c r="M29" s="662"/>
      <c r="N29" s="662"/>
      <c r="O29" s="662"/>
      <c r="P29" s="662"/>
      <c r="Q29" s="663"/>
      <c r="R29" s="664">
        <v>13297</v>
      </c>
      <c r="S29" s="665"/>
      <c r="T29" s="665"/>
      <c r="U29" s="665"/>
      <c r="V29" s="665"/>
      <c r="W29" s="665"/>
      <c r="X29" s="665"/>
      <c r="Y29" s="666"/>
      <c r="Z29" s="691">
        <v>0.2</v>
      </c>
      <c r="AA29" s="691"/>
      <c r="AB29" s="691"/>
      <c r="AC29" s="691"/>
      <c r="AD29" s="692">
        <v>21</v>
      </c>
      <c r="AE29" s="692"/>
      <c r="AF29" s="692"/>
      <c r="AG29" s="692"/>
      <c r="AH29" s="692"/>
      <c r="AI29" s="692"/>
      <c r="AJ29" s="692"/>
      <c r="AK29" s="692"/>
      <c r="AL29" s="667">
        <v>0</v>
      </c>
      <c r="AM29" s="668"/>
      <c r="AN29" s="668"/>
      <c r="AO29" s="693"/>
      <c r="AP29" s="641"/>
      <c r="AQ29" s="642"/>
      <c r="AR29" s="642"/>
      <c r="AS29" s="642"/>
      <c r="AT29" s="642"/>
      <c r="AU29" s="642"/>
      <c r="AV29" s="642"/>
      <c r="AW29" s="642"/>
      <c r="AX29" s="642"/>
      <c r="AY29" s="642"/>
      <c r="AZ29" s="642"/>
      <c r="BA29" s="642"/>
      <c r="BB29" s="642"/>
      <c r="BC29" s="642"/>
      <c r="BD29" s="642"/>
      <c r="BE29" s="642"/>
      <c r="BF29" s="643"/>
      <c r="BG29" s="664"/>
      <c r="BH29" s="665"/>
      <c r="BI29" s="665"/>
      <c r="BJ29" s="665"/>
      <c r="BK29" s="665"/>
      <c r="BL29" s="665"/>
      <c r="BM29" s="665"/>
      <c r="BN29" s="666"/>
      <c r="BO29" s="691"/>
      <c r="BP29" s="691"/>
      <c r="BQ29" s="691"/>
      <c r="BR29" s="691"/>
      <c r="BS29" s="692"/>
      <c r="BT29" s="692"/>
      <c r="BU29" s="692"/>
      <c r="BV29" s="692"/>
      <c r="BW29" s="692"/>
      <c r="BX29" s="692"/>
      <c r="BY29" s="692"/>
      <c r="BZ29" s="692"/>
      <c r="CA29" s="692"/>
      <c r="CB29" s="759"/>
      <c r="CD29" s="750" t="s">
        <v>303</v>
      </c>
      <c r="CE29" s="751"/>
      <c r="CF29" s="706" t="s">
        <v>304</v>
      </c>
      <c r="CG29" s="703"/>
      <c r="CH29" s="703"/>
      <c r="CI29" s="703"/>
      <c r="CJ29" s="703"/>
      <c r="CK29" s="703"/>
      <c r="CL29" s="703"/>
      <c r="CM29" s="703"/>
      <c r="CN29" s="703"/>
      <c r="CO29" s="703"/>
      <c r="CP29" s="703"/>
      <c r="CQ29" s="704"/>
      <c r="CR29" s="664">
        <v>344098</v>
      </c>
      <c r="CS29" s="675"/>
      <c r="CT29" s="675"/>
      <c r="CU29" s="675"/>
      <c r="CV29" s="675"/>
      <c r="CW29" s="675"/>
      <c r="CX29" s="675"/>
      <c r="CY29" s="676"/>
      <c r="CZ29" s="667">
        <v>5.0999999999999996</v>
      </c>
      <c r="DA29" s="677"/>
      <c r="DB29" s="677"/>
      <c r="DC29" s="678"/>
      <c r="DD29" s="670">
        <v>343198</v>
      </c>
      <c r="DE29" s="675"/>
      <c r="DF29" s="675"/>
      <c r="DG29" s="675"/>
      <c r="DH29" s="675"/>
      <c r="DI29" s="675"/>
      <c r="DJ29" s="675"/>
      <c r="DK29" s="676"/>
      <c r="DL29" s="670">
        <v>343198</v>
      </c>
      <c r="DM29" s="675"/>
      <c r="DN29" s="675"/>
      <c r="DO29" s="675"/>
      <c r="DP29" s="675"/>
      <c r="DQ29" s="675"/>
      <c r="DR29" s="675"/>
      <c r="DS29" s="675"/>
      <c r="DT29" s="675"/>
      <c r="DU29" s="675"/>
      <c r="DV29" s="676"/>
      <c r="DW29" s="667">
        <v>8.1</v>
      </c>
      <c r="DX29" s="677"/>
      <c r="DY29" s="677"/>
      <c r="DZ29" s="677"/>
      <c r="EA29" s="677"/>
      <c r="EB29" s="677"/>
      <c r="EC29" s="698"/>
    </row>
    <row r="30" spans="2:133" ht="11.25" customHeight="1" x14ac:dyDescent="0.15">
      <c r="B30" s="661" t="s">
        <v>305</v>
      </c>
      <c r="C30" s="662"/>
      <c r="D30" s="662"/>
      <c r="E30" s="662"/>
      <c r="F30" s="662"/>
      <c r="G30" s="662"/>
      <c r="H30" s="662"/>
      <c r="I30" s="662"/>
      <c r="J30" s="662"/>
      <c r="K30" s="662"/>
      <c r="L30" s="662"/>
      <c r="M30" s="662"/>
      <c r="N30" s="662"/>
      <c r="O30" s="662"/>
      <c r="P30" s="662"/>
      <c r="Q30" s="663"/>
      <c r="R30" s="664">
        <v>18130</v>
      </c>
      <c r="S30" s="665"/>
      <c r="T30" s="665"/>
      <c r="U30" s="665"/>
      <c r="V30" s="665"/>
      <c r="W30" s="665"/>
      <c r="X30" s="665"/>
      <c r="Y30" s="666"/>
      <c r="Z30" s="691">
        <v>0.3</v>
      </c>
      <c r="AA30" s="691"/>
      <c r="AB30" s="691"/>
      <c r="AC30" s="691"/>
      <c r="AD30" s="692">
        <v>7808</v>
      </c>
      <c r="AE30" s="692"/>
      <c r="AF30" s="692"/>
      <c r="AG30" s="692"/>
      <c r="AH30" s="692"/>
      <c r="AI30" s="692"/>
      <c r="AJ30" s="692"/>
      <c r="AK30" s="692"/>
      <c r="AL30" s="667">
        <v>0.2</v>
      </c>
      <c r="AM30" s="668"/>
      <c r="AN30" s="668"/>
      <c r="AO30" s="693"/>
      <c r="AP30" s="723" t="s">
        <v>221</v>
      </c>
      <c r="AQ30" s="724"/>
      <c r="AR30" s="724"/>
      <c r="AS30" s="724"/>
      <c r="AT30" s="724"/>
      <c r="AU30" s="724"/>
      <c r="AV30" s="724"/>
      <c r="AW30" s="724"/>
      <c r="AX30" s="724"/>
      <c r="AY30" s="724"/>
      <c r="AZ30" s="724"/>
      <c r="BA30" s="724"/>
      <c r="BB30" s="724"/>
      <c r="BC30" s="724"/>
      <c r="BD30" s="724"/>
      <c r="BE30" s="724"/>
      <c r="BF30" s="725"/>
      <c r="BG30" s="723" t="s">
        <v>306</v>
      </c>
      <c r="BH30" s="739"/>
      <c r="BI30" s="739"/>
      <c r="BJ30" s="739"/>
      <c r="BK30" s="739"/>
      <c r="BL30" s="739"/>
      <c r="BM30" s="739"/>
      <c r="BN30" s="739"/>
      <c r="BO30" s="739"/>
      <c r="BP30" s="739"/>
      <c r="BQ30" s="740"/>
      <c r="BR30" s="723" t="s">
        <v>307</v>
      </c>
      <c r="BS30" s="739"/>
      <c r="BT30" s="739"/>
      <c r="BU30" s="739"/>
      <c r="BV30" s="739"/>
      <c r="BW30" s="739"/>
      <c r="BX30" s="739"/>
      <c r="BY30" s="739"/>
      <c r="BZ30" s="739"/>
      <c r="CA30" s="739"/>
      <c r="CB30" s="740"/>
      <c r="CD30" s="752"/>
      <c r="CE30" s="753"/>
      <c r="CF30" s="706" t="s">
        <v>308</v>
      </c>
      <c r="CG30" s="703"/>
      <c r="CH30" s="703"/>
      <c r="CI30" s="703"/>
      <c r="CJ30" s="703"/>
      <c r="CK30" s="703"/>
      <c r="CL30" s="703"/>
      <c r="CM30" s="703"/>
      <c r="CN30" s="703"/>
      <c r="CO30" s="703"/>
      <c r="CP30" s="703"/>
      <c r="CQ30" s="704"/>
      <c r="CR30" s="664">
        <v>330352</v>
      </c>
      <c r="CS30" s="665"/>
      <c r="CT30" s="665"/>
      <c r="CU30" s="665"/>
      <c r="CV30" s="665"/>
      <c r="CW30" s="665"/>
      <c r="CX30" s="665"/>
      <c r="CY30" s="666"/>
      <c r="CZ30" s="667">
        <v>4.9000000000000004</v>
      </c>
      <c r="DA30" s="677"/>
      <c r="DB30" s="677"/>
      <c r="DC30" s="678"/>
      <c r="DD30" s="670">
        <v>329452</v>
      </c>
      <c r="DE30" s="665"/>
      <c r="DF30" s="665"/>
      <c r="DG30" s="665"/>
      <c r="DH30" s="665"/>
      <c r="DI30" s="665"/>
      <c r="DJ30" s="665"/>
      <c r="DK30" s="666"/>
      <c r="DL30" s="670">
        <v>329452</v>
      </c>
      <c r="DM30" s="665"/>
      <c r="DN30" s="665"/>
      <c r="DO30" s="665"/>
      <c r="DP30" s="665"/>
      <c r="DQ30" s="665"/>
      <c r="DR30" s="665"/>
      <c r="DS30" s="665"/>
      <c r="DT30" s="665"/>
      <c r="DU30" s="665"/>
      <c r="DV30" s="666"/>
      <c r="DW30" s="667">
        <v>7.8</v>
      </c>
      <c r="DX30" s="677"/>
      <c r="DY30" s="677"/>
      <c r="DZ30" s="677"/>
      <c r="EA30" s="677"/>
      <c r="EB30" s="677"/>
      <c r="EC30" s="698"/>
    </row>
    <row r="31" spans="2:133" ht="11.25" customHeight="1" x14ac:dyDescent="0.15">
      <c r="B31" s="661" t="s">
        <v>309</v>
      </c>
      <c r="C31" s="662"/>
      <c r="D31" s="662"/>
      <c r="E31" s="662"/>
      <c r="F31" s="662"/>
      <c r="G31" s="662"/>
      <c r="H31" s="662"/>
      <c r="I31" s="662"/>
      <c r="J31" s="662"/>
      <c r="K31" s="662"/>
      <c r="L31" s="662"/>
      <c r="M31" s="662"/>
      <c r="N31" s="662"/>
      <c r="O31" s="662"/>
      <c r="P31" s="662"/>
      <c r="Q31" s="663"/>
      <c r="R31" s="664">
        <v>25496</v>
      </c>
      <c r="S31" s="665"/>
      <c r="T31" s="665"/>
      <c r="U31" s="665"/>
      <c r="V31" s="665"/>
      <c r="W31" s="665"/>
      <c r="X31" s="665"/>
      <c r="Y31" s="666"/>
      <c r="Z31" s="691">
        <v>0.4</v>
      </c>
      <c r="AA31" s="691"/>
      <c r="AB31" s="691"/>
      <c r="AC31" s="691"/>
      <c r="AD31" s="692" t="s">
        <v>233</v>
      </c>
      <c r="AE31" s="692"/>
      <c r="AF31" s="692"/>
      <c r="AG31" s="692"/>
      <c r="AH31" s="692"/>
      <c r="AI31" s="692"/>
      <c r="AJ31" s="692"/>
      <c r="AK31" s="692"/>
      <c r="AL31" s="667" t="s">
        <v>174</v>
      </c>
      <c r="AM31" s="668"/>
      <c r="AN31" s="668"/>
      <c r="AO31" s="693"/>
      <c r="AP31" s="741" t="s">
        <v>310</v>
      </c>
      <c r="AQ31" s="742"/>
      <c r="AR31" s="742"/>
      <c r="AS31" s="742"/>
      <c r="AT31" s="747" t="s">
        <v>311</v>
      </c>
      <c r="AU31" s="217"/>
      <c r="AV31" s="217"/>
      <c r="AW31" s="217"/>
      <c r="AX31" s="731" t="s">
        <v>186</v>
      </c>
      <c r="AY31" s="732"/>
      <c r="AZ31" s="732"/>
      <c r="BA31" s="732"/>
      <c r="BB31" s="732"/>
      <c r="BC31" s="732"/>
      <c r="BD31" s="732"/>
      <c r="BE31" s="732"/>
      <c r="BF31" s="733"/>
      <c r="BG31" s="734">
        <v>98.4</v>
      </c>
      <c r="BH31" s="735"/>
      <c r="BI31" s="735"/>
      <c r="BJ31" s="735"/>
      <c r="BK31" s="735"/>
      <c r="BL31" s="735"/>
      <c r="BM31" s="736">
        <v>94.4</v>
      </c>
      <c r="BN31" s="735"/>
      <c r="BO31" s="735"/>
      <c r="BP31" s="735"/>
      <c r="BQ31" s="737"/>
      <c r="BR31" s="734">
        <v>98.3</v>
      </c>
      <c r="BS31" s="735"/>
      <c r="BT31" s="735"/>
      <c r="BU31" s="735"/>
      <c r="BV31" s="735"/>
      <c r="BW31" s="735"/>
      <c r="BX31" s="736">
        <v>94.7</v>
      </c>
      <c r="BY31" s="735"/>
      <c r="BZ31" s="735"/>
      <c r="CA31" s="735"/>
      <c r="CB31" s="737"/>
      <c r="CD31" s="752"/>
      <c r="CE31" s="753"/>
      <c r="CF31" s="706" t="s">
        <v>312</v>
      </c>
      <c r="CG31" s="703"/>
      <c r="CH31" s="703"/>
      <c r="CI31" s="703"/>
      <c r="CJ31" s="703"/>
      <c r="CK31" s="703"/>
      <c r="CL31" s="703"/>
      <c r="CM31" s="703"/>
      <c r="CN31" s="703"/>
      <c r="CO31" s="703"/>
      <c r="CP31" s="703"/>
      <c r="CQ31" s="704"/>
      <c r="CR31" s="664">
        <v>13746</v>
      </c>
      <c r="CS31" s="675"/>
      <c r="CT31" s="675"/>
      <c r="CU31" s="675"/>
      <c r="CV31" s="675"/>
      <c r="CW31" s="675"/>
      <c r="CX31" s="675"/>
      <c r="CY31" s="676"/>
      <c r="CZ31" s="667">
        <v>0.2</v>
      </c>
      <c r="DA31" s="677"/>
      <c r="DB31" s="677"/>
      <c r="DC31" s="678"/>
      <c r="DD31" s="670">
        <v>13746</v>
      </c>
      <c r="DE31" s="675"/>
      <c r="DF31" s="675"/>
      <c r="DG31" s="675"/>
      <c r="DH31" s="675"/>
      <c r="DI31" s="675"/>
      <c r="DJ31" s="675"/>
      <c r="DK31" s="676"/>
      <c r="DL31" s="670">
        <v>13746</v>
      </c>
      <c r="DM31" s="675"/>
      <c r="DN31" s="675"/>
      <c r="DO31" s="675"/>
      <c r="DP31" s="675"/>
      <c r="DQ31" s="675"/>
      <c r="DR31" s="675"/>
      <c r="DS31" s="675"/>
      <c r="DT31" s="675"/>
      <c r="DU31" s="675"/>
      <c r="DV31" s="676"/>
      <c r="DW31" s="667">
        <v>0.3</v>
      </c>
      <c r="DX31" s="677"/>
      <c r="DY31" s="677"/>
      <c r="DZ31" s="677"/>
      <c r="EA31" s="677"/>
      <c r="EB31" s="677"/>
      <c r="EC31" s="698"/>
    </row>
    <row r="32" spans="2:133" ht="11.25" customHeight="1" x14ac:dyDescent="0.15">
      <c r="B32" s="661" t="s">
        <v>313</v>
      </c>
      <c r="C32" s="662"/>
      <c r="D32" s="662"/>
      <c r="E32" s="662"/>
      <c r="F32" s="662"/>
      <c r="G32" s="662"/>
      <c r="H32" s="662"/>
      <c r="I32" s="662"/>
      <c r="J32" s="662"/>
      <c r="K32" s="662"/>
      <c r="L32" s="662"/>
      <c r="M32" s="662"/>
      <c r="N32" s="662"/>
      <c r="O32" s="662"/>
      <c r="P32" s="662"/>
      <c r="Q32" s="663"/>
      <c r="R32" s="664">
        <v>1256543</v>
      </c>
      <c r="S32" s="665"/>
      <c r="T32" s="665"/>
      <c r="U32" s="665"/>
      <c r="V32" s="665"/>
      <c r="W32" s="665"/>
      <c r="X32" s="665"/>
      <c r="Y32" s="666"/>
      <c r="Z32" s="691">
        <v>17.899999999999999</v>
      </c>
      <c r="AA32" s="691"/>
      <c r="AB32" s="691"/>
      <c r="AC32" s="691"/>
      <c r="AD32" s="692" t="s">
        <v>233</v>
      </c>
      <c r="AE32" s="692"/>
      <c r="AF32" s="692"/>
      <c r="AG32" s="692"/>
      <c r="AH32" s="692"/>
      <c r="AI32" s="692"/>
      <c r="AJ32" s="692"/>
      <c r="AK32" s="692"/>
      <c r="AL32" s="667" t="s">
        <v>174</v>
      </c>
      <c r="AM32" s="668"/>
      <c r="AN32" s="668"/>
      <c r="AO32" s="693"/>
      <c r="AP32" s="743"/>
      <c r="AQ32" s="744"/>
      <c r="AR32" s="744"/>
      <c r="AS32" s="744"/>
      <c r="AT32" s="748"/>
      <c r="AU32" s="216" t="s">
        <v>314</v>
      </c>
      <c r="AV32" s="216"/>
      <c r="AW32" s="216"/>
      <c r="AX32" s="661" t="s">
        <v>315</v>
      </c>
      <c r="AY32" s="662"/>
      <c r="AZ32" s="662"/>
      <c r="BA32" s="662"/>
      <c r="BB32" s="662"/>
      <c r="BC32" s="662"/>
      <c r="BD32" s="662"/>
      <c r="BE32" s="662"/>
      <c r="BF32" s="663"/>
      <c r="BG32" s="738">
        <v>98.6</v>
      </c>
      <c r="BH32" s="675"/>
      <c r="BI32" s="675"/>
      <c r="BJ32" s="675"/>
      <c r="BK32" s="675"/>
      <c r="BL32" s="675"/>
      <c r="BM32" s="668">
        <v>94.7</v>
      </c>
      <c r="BN32" s="730"/>
      <c r="BO32" s="730"/>
      <c r="BP32" s="730"/>
      <c r="BQ32" s="702"/>
      <c r="BR32" s="738">
        <v>98.3</v>
      </c>
      <c r="BS32" s="675"/>
      <c r="BT32" s="675"/>
      <c r="BU32" s="675"/>
      <c r="BV32" s="675"/>
      <c r="BW32" s="675"/>
      <c r="BX32" s="668">
        <v>94.9</v>
      </c>
      <c r="BY32" s="730"/>
      <c r="BZ32" s="730"/>
      <c r="CA32" s="730"/>
      <c r="CB32" s="702"/>
      <c r="CD32" s="754"/>
      <c r="CE32" s="755"/>
      <c r="CF32" s="706" t="s">
        <v>316</v>
      </c>
      <c r="CG32" s="703"/>
      <c r="CH32" s="703"/>
      <c r="CI32" s="703"/>
      <c r="CJ32" s="703"/>
      <c r="CK32" s="703"/>
      <c r="CL32" s="703"/>
      <c r="CM32" s="703"/>
      <c r="CN32" s="703"/>
      <c r="CO32" s="703"/>
      <c r="CP32" s="703"/>
      <c r="CQ32" s="704"/>
      <c r="CR32" s="664" t="s">
        <v>233</v>
      </c>
      <c r="CS32" s="665"/>
      <c r="CT32" s="665"/>
      <c r="CU32" s="665"/>
      <c r="CV32" s="665"/>
      <c r="CW32" s="665"/>
      <c r="CX32" s="665"/>
      <c r="CY32" s="666"/>
      <c r="CZ32" s="667" t="s">
        <v>233</v>
      </c>
      <c r="DA32" s="677"/>
      <c r="DB32" s="677"/>
      <c r="DC32" s="678"/>
      <c r="DD32" s="670" t="s">
        <v>233</v>
      </c>
      <c r="DE32" s="665"/>
      <c r="DF32" s="665"/>
      <c r="DG32" s="665"/>
      <c r="DH32" s="665"/>
      <c r="DI32" s="665"/>
      <c r="DJ32" s="665"/>
      <c r="DK32" s="666"/>
      <c r="DL32" s="670" t="s">
        <v>233</v>
      </c>
      <c r="DM32" s="665"/>
      <c r="DN32" s="665"/>
      <c r="DO32" s="665"/>
      <c r="DP32" s="665"/>
      <c r="DQ32" s="665"/>
      <c r="DR32" s="665"/>
      <c r="DS32" s="665"/>
      <c r="DT32" s="665"/>
      <c r="DU32" s="665"/>
      <c r="DV32" s="666"/>
      <c r="DW32" s="667" t="s">
        <v>233</v>
      </c>
      <c r="DX32" s="677"/>
      <c r="DY32" s="677"/>
      <c r="DZ32" s="677"/>
      <c r="EA32" s="677"/>
      <c r="EB32" s="677"/>
      <c r="EC32" s="698"/>
    </row>
    <row r="33" spans="2:133" ht="11.25" customHeight="1" x14ac:dyDescent="0.15">
      <c r="B33" s="727" t="s">
        <v>317</v>
      </c>
      <c r="C33" s="728"/>
      <c r="D33" s="728"/>
      <c r="E33" s="728"/>
      <c r="F33" s="728"/>
      <c r="G33" s="728"/>
      <c r="H33" s="728"/>
      <c r="I33" s="728"/>
      <c r="J33" s="728"/>
      <c r="K33" s="728"/>
      <c r="L33" s="728"/>
      <c r="M33" s="728"/>
      <c r="N33" s="728"/>
      <c r="O33" s="728"/>
      <c r="P33" s="728"/>
      <c r="Q33" s="729"/>
      <c r="R33" s="664" t="s">
        <v>233</v>
      </c>
      <c r="S33" s="665"/>
      <c r="T33" s="665"/>
      <c r="U33" s="665"/>
      <c r="V33" s="665"/>
      <c r="W33" s="665"/>
      <c r="X33" s="665"/>
      <c r="Y33" s="666"/>
      <c r="Z33" s="691" t="s">
        <v>233</v>
      </c>
      <c r="AA33" s="691"/>
      <c r="AB33" s="691"/>
      <c r="AC33" s="691"/>
      <c r="AD33" s="692" t="s">
        <v>174</v>
      </c>
      <c r="AE33" s="692"/>
      <c r="AF33" s="692"/>
      <c r="AG33" s="692"/>
      <c r="AH33" s="692"/>
      <c r="AI33" s="692"/>
      <c r="AJ33" s="692"/>
      <c r="AK33" s="692"/>
      <c r="AL33" s="667" t="s">
        <v>233</v>
      </c>
      <c r="AM33" s="668"/>
      <c r="AN33" s="668"/>
      <c r="AO33" s="693"/>
      <c r="AP33" s="745"/>
      <c r="AQ33" s="746"/>
      <c r="AR33" s="746"/>
      <c r="AS33" s="746"/>
      <c r="AT33" s="749"/>
      <c r="AU33" s="218"/>
      <c r="AV33" s="218"/>
      <c r="AW33" s="218"/>
      <c r="AX33" s="641" t="s">
        <v>318</v>
      </c>
      <c r="AY33" s="642"/>
      <c r="AZ33" s="642"/>
      <c r="BA33" s="642"/>
      <c r="BB33" s="642"/>
      <c r="BC33" s="642"/>
      <c r="BD33" s="642"/>
      <c r="BE33" s="642"/>
      <c r="BF33" s="643"/>
      <c r="BG33" s="726">
        <v>98.2</v>
      </c>
      <c r="BH33" s="645"/>
      <c r="BI33" s="645"/>
      <c r="BJ33" s="645"/>
      <c r="BK33" s="645"/>
      <c r="BL33" s="645"/>
      <c r="BM33" s="683">
        <v>94</v>
      </c>
      <c r="BN33" s="645"/>
      <c r="BO33" s="645"/>
      <c r="BP33" s="645"/>
      <c r="BQ33" s="694"/>
      <c r="BR33" s="726">
        <v>98.3</v>
      </c>
      <c r="BS33" s="645"/>
      <c r="BT33" s="645"/>
      <c r="BU33" s="645"/>
      <c r="BV33" s="645"/>
      <c r="BW33" s="645"/>
      <c r="BX33" s="683">
        <v>94.5</v>
      </c>
      <c r="BY33" s="645"/>
      <c r="BZ33" s="645"/>
      <c r="CA33" s="645"/>
      <c r="CB33" s="694"/>
      <c r="CD33" s="706" t="s">
        <v>319</v>
      </c>
      <c r="CE33" s="703"/>
      <c r="CF33" s="703"/>
      <c r="CG33" s="703"/>
      <c r="CH33" s="703"/>
      <c r="CI33" s="703"/>
      <c r="CJ33" s="703"/>
      <c r="CK33" s="703"/>
      <c r="CL33" s="703"/>
      <c r="CM33" s="703"/>
      <c r="CN33" s="703"/>
      <c r="CO33" s="703"/>
      <c r="CP33" s="703"/>
      <c r="CQ33" s="704"/>
      <c r="CR33" s="664">
        <v>3246183</v>
      </c>
      <c r="CS33" s="675"/>
      <c r="CT33" s="675"/>
      <c r="CU33" s="675"/>
      <c r="CV33" s="675"/>
      <c r="CW33" s="675"/>
      <c r="CX33" s="675"/>
      <c r="CY33" s="676"/>
      <c r="CZ33" s="667">
        <v>48.1</v>
      </c>
      <c r="DA33" s="677"/>
      <c r="DB33" s="677"/>
      <c r="DC33" s="678"/>
      <c r="DD33" s="670">
        <v>2665813</v>
      </c>
      <c r="DE33" s="675"/>
      <c r="DF33" s="675"/>
      <c r="DG33" s="675"/>
      <c r="DH33" s="675"/>
      <c r="DI33" s="675"/>
      <c r="DJ33" s="675"/>
      <c r="DK33" s="676"/>
      <c r="DL33" s="670">
        <v>1687456</v>
      </c>
      <c r="DM33" s="675"/>
      <c r="DN33" s="675"/>
      <c r="DO33" s="675"/>
      <c r="DP33" s="675"/>
      <c r="DQ33" s="675"/>
      <c r="DR33" s="675"/>
      <c r="DS33" s="675"/>
      <c r="DT33" s="675"/>
      <c r="DU33" s="675"/>
      <c r="DV33" s="676"/>
      <c r="DW33" s="667">
        <v>40.1</v>
      </c>
      <c r="DX33" s="677"/>
      <c r="DY33" s="677"/>
      <c r="DZ33" s="677"/>
      <c r="EA33" s="677"/>
      <c r="EB33" s="677"/>
      <c r="EC33" s="698"/>
    </row>
    <row r="34" spans="2:133" ht="11.25" customHeight="1" x14ac:dyDescent="0.15">
      <c r="B34" s="661" t="s">
        <v>320</v>
      </c>
      <c r="C34" s="662"/>
      <c r="D34" s="662"/>
      <c r="E34" s="662"/>
      <c r="F34" s="662"/>
      <c r="G34" s="662"/>
      <c r="H34" s="662"/>
      <c r="I34" s="662"/>
      <c r="J34" s="662"/>
      <c r="K34" s="662"/>
      <c r="L34" s="662"/>
      <c r="M34" s="662"/>
      <c r="N34" s="662"/>
      <c r="O34" s="662"/>
      <c r="P34" s="662"/>
      <c r="Q34" s="663"/>
      <c r="R34" s="664">
        <v>429732</v>
      </c>
      <c r="S34" s="665"/>
      <c r="T34" s="665"/>
      <c r="U34" s="665"/>
      <c r="V34" s="665"/>
      <c r="W34" s="665"/>
      <c r="X34" s="665"/>
      <c r="Y34" s="666"/>
      <c r="Z34" s="691">
        <v>6.1</v>
      </c>
      <c r="AA34" s="691"/>
      <c r="AB34" s="691"/>
      <c r="AC34" s="691"/>
      <c r="AD34" s="692" t="s">
        <v>174</v>
      </c>
      <c r="AE34" s="692"/>
      <c r="AF34" s="692"/>
      <c r="AG34" s="692"/>
      <c r="AH34" s="692"/>
      <c r="AI34" s="692"/>
      <c r="AJ34" s="692"/>
      <c r="AK34" s="692"/>
      <c r="AL34" s="667" t="s">
        <v>174</v>
      </c>
      <c r="AM34" s="668"/>
      <c r="AN34" s="668"/>
      <c r="AO34" s="693"/>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706" t="s">
        <v>321</v>
      </c>
      <c r="CE34" s="703"/>
      <c r="CF34" s="703"/>
      <c r="CG34" s="703"/>
      <c r="CH34" s="703"/>
      <c r="CI34" s="703"/>
      <c r="CJ34" s="703"/>
      <c r="CK34" s="703"/>
      <c r="CL34" s="703"/>
      <c r="CM34" s="703"/>
      <c r="CN34" s="703"/>
      <c r="CO34" s="703"/>
      <c r="CP34" s="703"/>
      <c r="CQ34" s="704"/>
      <c r="CR34" s="664">
        <v>913790</v>
      </c>
      <c r="CS34" s="665"/>
      <c r="CT34" s="665"/>
      <c r="CU34" s="665"/>
      <c r="CV34" s="665"/>
      <c r="CW34" s="665"/>
      <c r="CX34" s="665"/>
      <c r="CY34" s="666"/>
      <c r="CZ34" s="667">
        <v>13.5</v>
      </c>
      <c r="DA34" s="677"/>
      <c r="DB34" s="677"/>
      <c r="DC34" s="678"/>
      <c r="DD34" s="670">
        <v>588610</v>
      </c>
      <c r="DE34" s="665"/>
      <c r="DF34" s="665"/>
      <c r="DG34" s="665"/>
      <c r="DH34" s="665"/>
      <c r="DI34" s="665"/>
      <c r="DJ34" s="665"/>
      <c r="DK34" s="666"/>
      <c r="DL34" s="670">
        <v>456963</v>
      </c>
      <c r="DM34" s="665"/>
      <c r="DN34" s="665"/>
      <c r="DO34" s="665"/>
      <c r="DP34" s="665"/>
      <c r="DQ34" s="665"/>
      <c r="DR34" s="665"/>
      <c r="DS34" s="665"/>
      <c r="DT34" s="665"/>
      <c r="DU34" s="665"/>
      <c r="DV34" s="666"/>
      <c r="DW34" s="667">
        <v>10.8</v>
      </c>
      <c r="DX34" s="677"/>
      <c r="DY34" s="677"/>
      <c r="DZ34" s="677"/>
      <c r="EA34" s="677"/>
      <c r="EB34" s="677"/>
      <c r="EC34" s="698"/>
    </row>
    <row r="35" spans="2:133" ht="11.25" customHeight="1" x14ac:dyDescent="0.15">
      <c r="B35" s="661" t="s">
        <v>322</v>
      </c>
      <c r="C35" s="662"/>
      <c r="D35" s="662"/>
      <c r="E35" s="662"/>
      <c r="F35" s="662"/>
      <c r="G35" s="662"/>
      <c r="H35" s="662"/>
      <c r="I35" s="662"/>
      <c r="J35" s="662"/>
      <c r="K35" s="662"/>
      <c r="L35" s="662"/>
      <c r="M35" s="662"/>
      <c r="N35" s="662"/>
      <c r="O35" s="662"/>
      <c r="P35" s="662"/>
      <c r="Q35" s="663"/>
      <c r="R35" s="664">
        <v>61457</v>
      </c>
      <c r="S35" s="665"/>
      <c r="T35" s="665"/>
      <c r="U35" s="665"/>
      <c r="V35" s="665"/>
      <c r="W35" s="665"/>
      <c r="X35" s="665"/>
      <c r="Y35" s="666"/>
      <c r="Z35" s="691">
        <v>0.9</v>
      </c>
      <c r="AA35" s="691"/>
      <c r="AB35" s="691"/>
      <c r="AC35" s="691"/>
      <c r="AD35" s="692">
        <v>20181</v>
      </c>
      <c r="AE35" s="692"/>
      <c r="AF35" s="692"/>
      <c r="AG35" s="692"/>
      <c r="AH35" s="692"/>
      <c r="AI35" s="692"/>
      <c r="AJ35" s="692"/>
      <c r="AK35" s="692"/>
      <c r="AL35" s="667">
        <v>0.5</v>
      </c>
      <c r="AM35" s="668"/>
      <c r="AN35" s="668"/>
      <c r="AO35" s="693"/>
      <c r="AP35" s="221"/>
      <c r="AQ35" s="723" t="s">
        <v>323</v>
      </c>
      <c r="AR35" s="724"/>
      <c r="AS35" s="724"/>
      <c r="AT35" s="724"/>
      <c r="AU35" s="724"/>
      <c r="AV35" s="724"/>
      <c r="AW35" s="724"/>
      <c r="AX35" s="724"/>
      <c r="AY35" s="724"/>
      <c r="AZ35" s="724"/>
      <c r="BA35" s="724"/>
      <c r="BB35" s="724"/>
      <c r="BC35" s="724"/>
      <c r="BD35" s="724"/>
      <c r="BE35" s="724"/>
      <c r="BF35" s="725"/>
      <c r="BG35" s="723" t="s">
        <v>324</v>
      </c>
      <c r="BH35" s="724"/>
      <c r="BI35" s="724"/>
      <c r="BJ35" s="724"/>
      <c r="BK35" s="724"/>
      <c r="BL35" s="724"/>
      <c r="BM35" s="724"/>
      <c r="BN35" s="724"/>
      <c r="BO35" s="724"/>
      <c r="BP35" s="724"/>
      <c r="BQ35" s="724"/>
      <c r="BR35" s="724"/>
      <c r="BS35" s="724"/>
      <c r="BT35" s="724"/>
      <c r="BU35" s="724"/>
      <c r="BV35" s="724"/>
      <c r="BW35" s="724"/>
      <c r="BX35" s="724"/>
      <c r="BY35" s="724"/>
      <c r="BZ35" s="724"/>
      <c r="CA35" s="724"/>
      <c r="CB35" s="725"/>
      <c r="CD35" s="706" t="s">
        <v>325</v>
      </c>
      <c r="CE35" s="703"/>
      <c r="CF35" s="703"/>
      <c r="CG35" s="703"/>
      <c r="CH35" s="703"/>
      <c r="CI35" s="703"/>
      <c r="CJ35" s="703"/>
      <c r="CK35" s="703"/>
      <c r="CL35" s="703"/>
      <c r="CM35" s="703"/>
      <c r="CN35" s="703"/>
      <c r="CO35" s="703"/>
      <c r="CP35" s="703"/>
      <c r="CQ35" s="704"/>
      <c r="CR35" s="664">
        <v>78218</v>
      </c>
      <c r="CS35" s="675"/>
      <c r="CT35" s="675"/>
      <c r="CU35" s="675"/>
      <c r="CV35" s="675"/>
      <c r="CW35" s="675"/>
      <c r="CX35" s="675"/>
      <c r="CY35" s="676"/>
      <c r="CZ35" s="667">
        <v>1.2</v>
      </c>
      <c r="DA35" s="677"/>
      <c r="DB35" s="677"/>
      <c r="DC35" s="678"/>
      <c r="DD35" s="670">
        <v>78218</v>
      </c>
      <c r="DE35" s="675"/>
      <c r="DF35" s="675"/>
      <c r="DG35" s="675"/>
      <c r="DH35" s="675"/>
      <c r="DI35" s="675"/>
      <c r="DJ35" s="675"/>
      <c r="DK35" s="676"/>
      <c r="DL35" s="670">
        <v>64465</v>
      </c>
      <c r="DM35" s="675"/>
      <c r="DN35" s="675"/>
      <c r="DO35" s="675"/>
      <c r="DP35" s="675"/>
      <c r="DQ35" s="675"/>
      <c r="DR35" s="675"/>
      <c r="DS35" s="675"/>
      <c r="DT35" s="675"/>
      <c r="DU35" s="675"/>
      <c r="DV35" s="676"/>
      <c r="DW35" s="667">
        <v>1.5</v>
      </c>
      <c r="DX35" s="677"/>
      <c r="DY35" s="677"/>
      <c r="DZ35" s="677"/>
      <c r="EA35" s="677"/>
      <c r="EB35" s="677"/>
      <c r="EC35" s="698"/>
    </row>
    <row r="36" spans="2:133" ht="11.25" customHeight="1" x14ac:dyDescent="0.15">
      <c r="B36" s="661" t="s">
        <v>326</v>
      </c>
      <c r="C36" s="662"/>
      <c r="D36" s="662"/>
      <c r="E36" s="662"/>
      <c r="F36" s="662"/>
      <c r="G36" s="662"/>
      <c r="H36" s="662"/>
      <c r="I36" s="662"/>
      <c r="J36" s="662"/>
      <c r="K36" s="662"/>
      <c r="L36" s="662"/>
      <c r="M36" s="662"/>
      <c r="N36" s="662"/>
      <c r="O36" s="662"/>
      <c r="P36" s="662"/>
      <c r="Q36" s="663"/>
      <c r="R36" s="664">
        <v>20723</v>
      </c>
      <c r="S36" s="665"/>
      <c r="T36" s="665"/>
      <c r="U36" s="665"/>
      <c r="V36" s="665"/>
      <c r="W36" s="665"/>
      <c r="X36" s="665"/>
      <c r="Y36" s="666"/>
      <c r="Z36" s="691">
        <v>0.3</v>
      </c>
      <c r="AA36" s="691"/>
      <c r="AB36" s="691"/>
      <c r="AC36" s="691"/>
      <c r="AD36" s="692" t="s">
        <v>128</v>
      </c>
      <c r="AE36" s="692"/>
      <c r="AF36" s="692"/>
      <c r="AG36" s="692"/>
      <c r="AH36" s="692"/>
      <c r="AI36" s="692"/>
      <c r="AJ36" s="692"/>
      <c r="AK36" s="692"/>
      <c r="AL36" s="667" t="s">
        <v>174</v>
      </c>
      <c r="AM36" s="668"/>
      <c r="AN36" s="668"/>
      <c r="AO36" s="693"/>
      <c r="AP36" s="221"/>
      <c r="AQ36" s="714" t="s">
        <v>327</v>
      </c>
      <c r="AR36" s="715"/>
      <c r="AS36" s="715"/>
      <c r="AT36" s="715"/>
      <c r="AU36" s="715"/>
      <c r="AV36" s="715"/>
      <c r="AW36" s="715"/>
      <c r="AX36" s="715"/>
      <c r="AY36" s="716"/>
      <c r="AZ36" s="717">
        <v>720054</v>
      </c>
      <c r="BA36" s="718"/>
      <c r="BB36" s="718"/>
      <c r="BC36" s="718"/>
      <c r="BD36" s="718"/>
      <c r="BE36" s="718"/>
      <c r="BF36" s="719"/>
      <c r="BG36" s="720" t="s">
        <v>328</v>
      </c>
      <c r="BH36" s="721"/>
      <c r="BI36" s="721"/>
      <c r="BJ36" s="721"/>
      <c r="BK36" s="721"/>
      <c r="BL36" s="721"/>
      <c r="BM36" s="721"/>
      <c r="BN36" s="721"/>
      <c r="BO36" s="721"/>
      <c r="BP36" s="721"/>
      <c r="BQ36" s="721"/>
      <c r="BR36" s="721"/>
      <c r="BS36" s="721"/>
      <c r="BT36" s="721"/>
      <c r="BU36" s="722"/>
      <c r="BV36" s="717">
        <v>77232</v>
      </c>
      <c r="BW36" s="718"/>
      <c r="BX36" s="718"/>
      <c r="BY36" s="718"/>
      <c r="BZ36" s="718"/>
      <c r="CA36" s="718"/>
      <c r="CB36" s="719"/>
      <c r="CD36" s="706" t="s">
        <v>329</v>
      </c>
      <c r="CE36" s="703"/>
      <c r="CF36" s="703"/>
      <c r="CG36" s="703"/>
      <c r="CH36" s="703"/>
      <c r="CI36" s="703"/>
      <c r="CJ36" s="703"/>
      <c r="CK36" s="703"/>
      <c r="CL36" s="703"/>
      <c r="CM36" s="703"/>
      <c r="CN36" s="703"/>
      <c r="CO36" s="703"/>
      <c r="CP36" s="703"/>
      <c r="CQ36" s="704"/>
      <c r="CR36" s="664">
        <v>852558</v>
      </c>
      <c r="CS36" s="665"/>
      <c r="CT36" s="665"/>
      <c r="CU36" s="665"/>
      <c r="CV36" s="665"/>
      <c r="CW36" s="665"/>
      <c r="CX36" s="665"/>
      <c r="CY36" s="666"/>
      <c r="CZ36" s="667">
        <v>12.6</v>
      </c>
      <c r="DA36" s="677"/>
      <c r="DB36" s="677"/>
      <c r="DC36" s="678"/>
      <c r="DD36" s="670">
        <v>761596</v>
      </c>
      <c r="DE36" s="665"/>
      <c r="DF36" s="665"/>
      <c r="DG36" s="665"/>
      <c r="DH36" s="665"/>
      <c r="DI36" s="665"/>
      <c r="DJ36" s="665"/>
      <c r="DK36" s="666"/>
      <c r="DL36" s="670">
        <v>594824</v>
      </c>
      <c r="DM36" s="665"/>
      <c r="DN36" s="665"/>
      <c r="DO36" s="665"/>
      <c r="DP36" s="665"/>
      <c r="DQ36" s="665"/>
      <c r="DR36" s="665"/>
      <c r="DS36" s="665"/>
      <c r="DT36" s="665"/>
      <c r="DU36" s="665"/>
      <c r="DV36" s="666"/>
      <c r="DW36" s="667">
        <v>14.1</v>
      </c>
      <c r="DX36" s="677"/>
      <c r="DY36" s="677"/>
      <c r="DZ36" s="677"/>
      <c r="EA36" s="677"/>
      <c r="EB36" s="677"/>
      <c r="EC36" s="698"/>
    </row>
    <row r="37" spans="2:133" ht="11.25" customHeight="1" x14ac:dyDescent="0.15">
      <c r="B37" s="661" t="s">
        <v>330</v>
      </c>
      <c r="C37" s="662"/>
      <c r="D37" s="662"/>
      <c r="E37" s="662"/>
      <c r="F37" s="662"/>
      <c r="G37" s="662"/>
      <c r="H37" s="662"/>
      <c r="I37" s="662"/>
      <c r="J37" s="662"/>
      <c r="K37" s="662"/>
      <c r="L37" s="662"/>
      <c r="M37" s="662"/>
      <c r="N37" s="662"/>
      <c r="O37" s="662"/>
      <c r="P37" s="662"/>
      <c r="Q37" s="663"/>
      <c r="R37" s="664">
        <v>289161</v>
      </c>
      <c r="S37" s="665"/>
      <c r="T37" s="665"/>
      <c r="U37" s="665"/>
      <c r="V37" s="665"/>
      <c r="W37" s="665"/>
      <c r="X37" s="665"/>
      <c r="Y37" s="666"/>
      <c r="Z37" s="691">
        <v>4.0999999999999996</v>
      </c>
      <c r="AA37" s="691"/>
      <c r="AB37" s="691"/>
      <c r="AC37" s="691"/>
      <c r="AD37" s="692" t="s">
        <v>174</v>
      </c>
      <c r="AE37" s="692"/>
      <c r="AF37" s="692"/>
      <c r="AG37" s="692"/>
      <c r="AH37" s="692"/>
      <c r="AI37" s="692"/>
      <c r="AJ37" s="692"/>
      <c r="AK37" s="692"/>
      <c r="AL37" s="667" t="s">
        <v>174</v>
      </c>
      <c r="AM37" s="668"/>
      <c r="AN37" s="668"/>
      <c r="AO37" s="693"/>
      <c r="AQ37" s="699" t="s">
        <v>331</v>
      </c>
      <c r="AR37" s="700"/>
      <c r="AS37" s="700"/>
      <c r="AT37" s="700"/>
      <c r="AU37" s="700"/>
      <c r="AV37" s="700"/>
      <c r="AW37" s="700"/>
      <c r="AX37" s="700"/>
      <c r="AY37" s="701"/>
      <c r="AZ37" s="664">
        <v>40258</v>
      </c>
      <c r="BA37" s="665"/>
      <c r="BB37" s="665"/>
      <c r="BC37" s="665"/>
      <c r="BD37" s="675"/>
      <c r="BE37" s="675"/>
      <c r="BF37" s="702"/>
      <c r="BG37" s="706" t="s">
        <v>332</v>
      </c>
      <c r="BH37" s="703"/>
      <c r="BI37" s="703"/>
      <c r="BJ37" s="703"/>
      <c r="BK37" s="703"/>
      <c r="BL37" s="703"/>
      <c r="BM37" s="703"/>
      <c r="BN37" s="703"/>
      <c r="BO37" s="703"/>
      <c r="BP37" s="703"/>
      <c r="BQ37" s="703"/>
      <c r="BR37" s="703"/>
      <c r="BS37" s="703"/>
      <c r="BT37" s="703"/>
      <c r="BU37" s="704"/>
      <c r="BV37" s="664">
        <v>69758</v>
      </c>
      <c r="BW37" s="665"/>
      <c r="BX37" s="665"/>
      <c r="BY37" s="665"/>
      <c r="BZ37" s="665"/>
      <c r="CA37" s="665"/>
      <c r="CB37" s="705"/>
      <c r="CD37" s="706" t="s">
        <v>333</v>
      </c>
      <c r="CE37" s="703"/>
      <c r="CF37" s="703"/>
      <c r="CG37" s="703"/>
      <c r="CH37" s="703"/>
      <c r="CI37" s="703"/>
      <c r="CJ37" s="703"/>
      <c r="CK37" s="703"/>
      <c r="CL37" s="703"/>
      <c r="CM37" s="703"/>
      <c r="CN37" s="703"/>
      <c r="CO37" s="703"/>
      <c r="CP37" s="703"/>
      <c r="CQ37" s="704"/>
      <c r="CR37" s="664">
        <v>526583</v>
      </c>
      <c r="CS37" s="675"/>
      <c r="CT37" s="675"/>
      <c r="CU37" s="675"/>
      <c r="CV37" s="675"/>
      <c r="CW37" s="675"/>
      <c r="CX37" s="675"/>
      <c r="CY37" s="676"/>
      <c r="CZ37" s="667">
        <v>7.8</v>
      </c>
      <c r="DA37" s="677"/>
      <c r="DB37" s="677"/>
      <c r="DC37" s="678"/>
      <c r="DD37" s="670">
        <v>526583</v>
      </c>
      <c r="DE37" s="675"/>
      <c r="DF37" s="675"/>
      <c r="DG37" s="675"/>
      <c r="DH37" s="675"/>
      <c r="DI37" s="675"/>
      <c r="DJ37" s="675"/>
      <c r="DK37" s="676"/>
      <c r="DL37" s="670">
        <v>450667</v>
      </c>
      <c r="DM37" s="675"/>
      <c r="DN37" s="675"/>
      <c r="DO37" s="675"/>
      <c r="DP37" s="675"/>
      <c r="DQ37" s="675"/>
      <c r="DR37" s="675"/>
      <c r="DS37" s="675"/>
      <c r="DT37" s="675"/>
      <c r="DU37" s="675"/>
      <c r="DV37" s="676"/>
      <c r="DW37" s="667">
        <v>10.7</v>
      </c>
      <c r="DX37" s="677"/>
      <c r="DY37" s="677"/>
      <c r="DZ37" s="677"/>
      <c r="EA37" s="677"/>
      <c r="EB37" s="677"/>
      <c r="EC37" s="698"/>
    </row>
    <row r="38" spans="2:133" ht="11.25" customHeight="1" x14ac:dyDescent="0.15">
      <c r="B38" s="661" t="s">
        <v>334</v>
      </c>
      <c r="C38" s="662"/>
      <c r="D38" s="662"/>
      <c r="E38" s="662"/>
      <c r="F38" s="662"/>
      <c r="G38" s="662"/>
      <c r="H38" s="662"/>
      <c r="I38" s="662"/>
      <c r="J38" s="662"/>
      <c r="K38" s="662"/>
      <c r="L38" s="662"/>
      <c r="M38" s="662"/>
      <c r="N38" s="662"/>
      <c r="O38" s="662"/>
      <c r="P38" s="662"/>
      <c r="Q38" s="663"/>
      <c r="R38" s="664">
        <v>234996</v>
      </c>
      <c r="S38" s="665"/>
      <c r="T38" s="665"/>
      <c r="U38" s="665"/>
      <c r="V38" s="665"/>
      <c r="W38" s="665"/>
      <c r="X38" s="665"/>
      <c r="Y38" s="666"/>
      <c r="Z38" s="691">
        <v>3.3</v>
      </c>
      <c r="AA38" s="691"/>
      <c r="AB38" s="691"/>
      <c r="AC38" s="691"/>
      <c r="AD38" s="692" t="s">
        <v>174</v>
      </c>
      <c r="AE38" s="692"/>
      <c r="AF38" s="692"/>
      <c r="AG38" s="692"/>
      <c r="AH38" s="692"/>
      <c r="AI38" s="692"/>
      <c r="AJ38" s="692"/>
      <c r="AK38" s="692"/>
      <c r="AL38" s="667" t="s">
        <v>174</v>
      </c>
      <c r="AM38" s="668"/>
      <c r="AN38" s="668"/>
      <c r="AO38" s="693"/>
      <c r="AQ38" s="699" t="s">
        <v>335</v>
      </c>
      <c r="AR38" s="700"/>
      <c r="AS38" s="700"/>
      <c r="AT38" s="700"/>
      <c r="AU38" s="700"/>
      <c r="AV38" s="700"/>
      <c r="AW38" s="700"/>
      <c r="AX38" s="700"/>
      <c r="AY38" s="701"/>
      <c r="AZ38" s="664" t="s">
        <v>233</v>
      </c>
      <c r="BA38" s="665"/>
      <c r="BB38" s="665"/>
      <c r="BC38" s="665"/>
      <c r="BD38" s="675"/>
      <c r="BE38" s="675"/>
      <c r="BF38" s="702"/>
      <c r="BG38" s="706" t="s">
        <v>336</v>
      </c>
      <c r="BH38" s="703"/>
      <c r="BI38" s="703"/>
      <c r="BJ38" s="703"/>
      <c r="BK38" s="703"/>
      <c r="BL38" s="703"/>
      <c r="BM38" s="703"/>
      <c r="BN38" s="703"/>
      <c r="BO38" s="703"/>
      <c r="BP38" s="703"/>
      <c r="BQ38" s="703"/>
      <c r="BR38" s="703"/>
      <c r="BS38" s="703"/>
      <c r="BT38" s="703"/>
      <c r="BU38" s="704"/>
      <c r="BV38" s="664">
        <v>2868</v>
      </c>
      <c r="BW38" s="665"/>
      <c r="BX38" s="665"/>
      <c r="BY38" s="665"/>
      <c r="BZ38" s="665"/>
      <c r="CA38" s="665"/>
      <c r="CB38" s="705"/>
      <c r="CD38" s="706" t="s">
        <v>337</v>
      </c>
      <c r="CE38" s="703"/>
      <c r="CF38" s="703"/>
      <c r="CG38" s="703"/>
      <c r="CH38" s="703"/>
      <c r="CI38" s="703"/>
      <c r="CJ38" s="703"/>
      <c r="CK38" s="703"/>
      <c r="CL38" s="703"/>
      <c r="CM38" s="703"/>
      <c r="CN38" s="703"/>
      <c r="CO38" s="703"/>
      <c r="CP38" s="703"/>
      <c r="CQ38" s="704"/>
      <c r="CR38" s="664">
        <v>720054</v>
      </c>
      <c r="CS38" s="665"/>
      <c r="CT38" s="665"/>
      <c r="CU38" s="665"/>
      <c r="CV38" s="665"/>
      <c r="CW38" s="665"/>
      <c r="CX38" s="665"/>
      <c r="CY38" s="666"/>
      <c r="CZ38" s="667">
        <v>10.7</v>
      </c>
      <c r="DA38" s="677"/>
      <c r="DB38" s="677"/>
      <c r="DC38" s="678"/>
      <c r="DD38" s="670">
        <v>580565</v>
      </c>
      <c r="DE38" s="665"/>
      <c r="DF38" s="665"/>
      <c r="DG38" s="665"/>
      <c r="DH38" s="665"/>
      <c r="DI38" s="665"/>
      <c r="DJ38" s="665"/>
      <c r="DK38" s="666"/>
      <c r="DL38" s="670">
        <v>571204</v>
      </c>
      <c r="DM38" s="665"/>
      <c r="DN38" s="665"/>
      <c r="DO38" s="665"/>
      <c r="DP38" s="665"/>
      <c r="DQ38" s="665"/>
      <c r="DR38" s="665"/>
      <c r="DS38" s="665"/>
      <c r="DT38" s="665"/>
      <c r="DU38" s="665"/>
      <c r="DV38" s="666"/>
      <c r="DW38" s="667">
        <v>13.6</v>
      </c>
      <c r="DX38" s="677"/>
      <c r="DY38" s="677"/>
      <c r="DZ38" s="677"/>
      <c r="EA38" s="677"/>
      <c r="EB38" s="677"/>
      <c r="EC38" s="698"/>
    </row>
    <row r="39" spans="2:133" ht="11.25" customHeight="1" x14ac:dyDescent="0.15">
      <c r="B39" s="661" t="s">
        <v>338</v>
      </c>
      <c r="C39" s="662"/>
      <c r="D39" s="662"/>
      <c r="E39" s="662"/>
      <c r="F39" s="662"/>
      <c r="G39" s="662"/>
      <c r="H39" s="662"/>
      <c r="I39" s="662"/>
      <c r="J39" s="662"/>
      <c r="K39" s="662"/>
      <c r="L39" s="662"/>
      <c r="M39" s="662"/>
      <c r="N39" s="662"/>
      <c r="O39" s="662"/>
      <c r="P39" s="662"/>
      <c r="Q39" s="663"/>
      <c r="R39" s="664">
        <v>64574</v>
      </c>
      <c r="S39" s="665"/>
      <c r="T39" s="665"/>
      <c r="U39" s="665"/>
      <c r="V39" s="665"/>
      <c r="W39" s="665"/>
      <c r="X39" s="665"/>
      <c r="Y39" s="666"/>
      <c r="Z39" s="691">
        <v>0.9</v>
      </c>
      <c r="AA39" s="691"/>
      <c r="AB39" s="691"/>
      <c r="AC39" s="691"/>
      <c r="AD39" s="692">
        <v>158</v>
      </c>
      <c r="AE39" s="692"/>
      <c r="AF39" s="692"/>
      <c r="AG39" s="692"/>
      <c r="AH39" s="692"/>
      <c r="AI39" s="692"/>
      <c r="AJ39" s="692"/>
      <c r="AK39" s="692"/>
      <c r="AL39" s="667">
        <v>0</v>
      </c>
      <c r="AM39" s="668"/>
      <c r="AN39" s="668"/>
      <c r="AO39" s="693"/>
      <c r="AQ39" s="699" t="s">
        <v>339</v>
      </c>
      <c r="AR39" s="700"/>
      <c r="AS39" s="700"/>
      <c r="AT39" s="700"/>
      <c r="AU39" s="700"/>
      <c r="AV39" s="700"/>
      <c r="AW39" s="700"/>
      <c r="AX39" s="700"/>
      <c r="AY39" s="701"/>
      <c r="AZ39" s="664" t="s">
        <v>174</v>
      </c>
      <c r="BA39" s="665"/>
      <c r="BB39" s="665"/>
      <c r="BC39" s="665"/>
      <c r="BD39" s="675"/>
      <c r="BE39" s="675"/>
      <c r="BF39" s="702"/>
      <c r="BG39" s="706" t="s">
        <v>340</v>
      </c>
      <c r="BH39" s="703"/>
      <c r="BI39" s="703"/>
      <c r="BJ39" s="703"/>
      <c r="BK39" s="703"/>
      <c r="BL39" s="703"/>
      <c r="BM39" s="703"/>
      <c r="BN39" s="703"/>
      <c r="BO39" s="703"/>
      <c r="BP39" s="703"/>
      <c r="BQ39" s="703"/>
      <c r="BR39" s="703"/>
      <c r="BS39" s="703"/>
      <c r="BT39" s="703"/>
      <c r="BU39" s="704"/>
      <c r="BV39" s="664">
        <v>4420</v>
      </c>
      <c r="BW39" s="665"/>
      <c r="BX39" s="665"/>
      <c r="BY39" s="665"/>
      <c r="BZ39" s="665"/>
      <c r="CA39" s="665"/>
      <c r="CB39" s="705"/>
      <c r="CD39" s="706" t="s">
        <v>341</v>
      </c>
      <c r="CE39" s="703"/>
      <c r="CF39" s="703"/>
      <c r="CG39" s="703"/>
      <c r="CH39" s="703"/>
      <c r="CI39" s="703"/>
      <c r="CJ39" s="703"/>
      <c r="CK39" s="703"/>
      <c r="CL39" s="703"/>
      <c r="CM39" s="703"/>
      <c r="CN39" s="703"/>
      <c r="CO39" s="703"/>
      <c r="CP39" s="703"/>
      <c r="CQ39" s="704"/>
      <c r="CR39" s="664">
        <v>680563</v>
      </c>
      <c r="CS39" s="675"/>
      <c r="CT39" s="675"/>
      <c r="CU39" s="675"/>
      <c r="CV39" s="675"/>
      <c r="CW39" s="675"/>
      <c r="CX39" s="675"/>
      <c r="CY39" s="676"/>
      <c r="CZ39" s="667">
        <v>10.1</v>
      </c>
      <c r="DA39" s="677"/>
      <c r="DB39" s="677"/>
      <c r="DC39" s="678"/>
      <c r="DD39" s="670">
        <v>656824</v>
      </c>
      <c r="DE39" s="675"/>
      <c r="DF39" s="675"/>
      <c r="DG39" s="675"/>
      <c r="DH39" s="675"/>
      <c r="DI39" s="675"/>
      <c r="DJ39" s="675"/>
      <c r="DK39" s="676"/>
      <c r="DL39" s="670" t="s">
        <v>233</v>
      </c>
      <c r="DM39" s="675"/>
      <c r="DN39" s="675"/>
      <c r="DO39" s="675"/>
      <c r="DP39" s="675"/>
      <c r="DQ39" s="675"/>
      <c r="DR39" s="675"/>
      <c r="DS39" s="675"/>
      <c r="DT39" s="675"/>
      <c r="DU39" s="675"/>
      <c r="DV39" s="676"/>
      <c r="DW39" s="667" t="s">
        <v>233</v>
      </c>
      <c r="DX39" s="677"/>
      <c r="DY39" s="677"/>
      <c r="DZ39" s="677"/>
      <c r="EA39" s="677"/>
      <c r="EB39" s="677"/>
      <c r="EC39" s="698"/>
    </row>
    <row r="40" spans="2:133" ht="11.25" customHeight="1" x14ac:dyDescent="0.15">
      <c r="B40" s="661" t="s">
        <v>342</v>
      </c>
      <c r="C40" s="662"/>
      <c r="D40" s="662"/>
      <c r="E40" s="662"/>
      <c r="F40" s="662"/>
      <c r="G40" s="662"/>
      <c r="H40" s="662"/>
      <c r="I40" s="662"/>
      <c r="J40" s="662"/>
      <c r="K40" s="662"/>
      <c r="L40" s="662"/>
      <c r="M40" s="662"/>
      <c r="N40" s="662"/>
      <c r="O40" s="662"/>
      <c r="P40" s="662"/>
      <c r="Q40" s="663"/>
      <c r="R40" s="664">
        <v>508493</v>
      </c>
      <c r="S40" s="665"/>
      <c r="T40" s="665"/>
      <c r="U40" s="665"/>
      <c r="V40" s="665"/>
      <c r="W40" s="665"/>
      <c r="X40" s="665"/>
      <c r="Y40" s="666"/>
      <c r="Z40" s="691">
        <v>7.2</v>
      </c>
      <c r="AA40" s="691"/>
      <c r="AB40" s="691"/>
      <c r="AC40" s="691"/>
      <c r="AD40" s="692" t="s">
        <v>233</v>
      </c>
      <c r="AE40" s="692"/>
      <c r="AF40" s="692"/>
      <c r="AG40" s="692"/>
      <c r="AH40" s="692"/>
      <c r="AI40" s="692"/>
      <c r="AJ40" s="692"/>
      <c r="AK40" s="692"/>
      <c r="AL40" s="667" t="s">
        <v>233</v>
      </c>
      <c r="AM40" s="668"/>
      <c r="AN40" s="668"/>
      <c r="AO40" s="693"/>
      <c r="AQ40" s="699" t="s">
        <v>343</v>
      </c>
      <c r="AR40" s="700"/>
      <c r="AS40" s="700"/>
      <c r="AT40" s="700"/>
      <c r="AU40" s="700"/>
      <c r="AV40" s="700"/>
      <c r="AW40" s="700"/>
      <c r="AX40" s="700"/>
      <c r="AY40" s="701"/>
      <c r="AZ40" s="664" t="s">
        <v>174</v>
      </c>
      <c r="BA40" s="665"/>
      <c r="BB40" s="665"/>
      <c r="BC40" s="665"/>
      <c r="BD40" s="675"/>
      <c r="BE40" s="675"/>
      <c r="BF40" s="702"/>
      <c r="BG40" s="707" t="s">
        <v>344</v>
      </c>
      <c r="BH40" s="708"/>
      <c r="BI40" s="708"/>
      <c r="BJ40" s="708"/>
      <c r="BK40" s="708"/>
      <c r="BL40" s="222"/>
      <c r="BM40" s="703" t="s">
        <v>345</v>
      </c>
      <c r="BN40" s="703"/>
      <c r="BO40" s="703"/>
      <c r="BP40" s="703"/>
      <c r="BQ40" s="703"/>
      <c r="BR40" s="703"/>
      <c r="BS40" s="703"/>
      <c r="BT40" s="703"/>
      <c r="BU40" s="704"/>
      <c r="BV40" s="664">
        <v>82</v>
      </c>
      <c r="BW40" s="665"/>
      <c r="BX40" s="665"/>
      <c r="BY40" s="665"/>
      <c r="BZ40" s="665"/>
      <c r="CA40" s="665"/>
      <c r="CB40" s="705"/>
      <c r="CD40" s="706" t="s">
        <v>346</v>
      </c>
      <c r="CE40" s="703"/>
      <c r="CF40" s="703"/>
      <c r="CG40" s="703"/>
      <c r="CH40" s="703"/>
      <c r="CI40" s="703"/>
      <c r="CJ40" s="703"/>
      <c r="CK40" s="703"/>
      <c r="CL40" s="703"/>
      <c r="CM40" s="703"/>
      <c r="CN40" s="703"/>
      <c r="CO40" s="703"/>
      <c r="CP40" s="703"/>
      <c r="CQ40" s="704"/>
      <c r="CR40" s="664">
        <v>1000</v>
      </c>
      <c r="CS40" s="665"/>
      <c r="CT40" s="665"/>
      <c r="CU40" s="665"/>
      <c r="CV40" s="665"/>
      <c r="CW40" s="665"/>
      <c r="CX40" s="665"/>
      <c r="CY40" s="666"/>
      <c r="CZ40" s="667">
        <v>0</v>
      </c>
      <c r="DA40" s="677"/>
      <c r="DB40" s="677"/>
      <c r="DC40" s="678"/>
      <c r="DD40" s="670" t="s">
        <v>174</v>
      </c>
      <c r="DE40" s="665"/>
      <c r="DF40" s="665"/>
      <c r="DG40" s="665"/>
      <c r="DH40" s="665"/>
      <c r="DI40" s="665"/>
      <c r="DJ40" s="665"/>
      <c r="DK40" s="666"/>
      <c r="DL40" s="670" t="s">
        <v>233</v>
      </c>
      <c r="DM40" s="665"/>
      <c r="DN40" s="665"/>
      <c r="DO40" s="665"/>
      <c r="DP40" s="665"/>
      <c r="DQ40" s="665"/>
      <c r="DR40" s="665"/>
      <c r="DS40" s="665"/>
      <c r="DT40" s="665"/>
      <c r="DU40" s="665"/>
      <c r="DV40" s="666"/>
      <c r="DW40" s="667" t="s">
        <v>174</v>
      </c>
      <c r="DX40" s="677"/>
      <c r="DY40" s="677"/>
      <c r="DZ40" s="677"/>
      <c r="EA40" s="677"/>
      <c r="EB40" s="677"/>
      <c r="EC40" s="698"/>
    </row>
    <row r="41" spans="2:133" ht="11.25" customHeight="1" x14ac:dyDescent="0.15">
      <c r="B41" s="661" t="s">
        <v>347</v>
      </c>
      <c r="C41" s="662"/>
      <c r="D41" s="662"/>
      <c r="E41" s="662"/>
      <c r="F41" s="662"/>
      <c r="G41" s="662"/>
      <c r="H41" s="662"/>
      <c r="I41" s="662"/>
      <c r="J41" s="662"/>
      <c r="K41" s="662"/>
      <c r="L41" s="662"/>
      <c r="M41" s="662"/>
      <c r="N41" s="662"/>
      <c r="O41" s="662"/>
      <c r="P41" s="662"/>
      <c r="Q41" s="663"/>
      <c r="R41" s="664" t="s">
        <v>174</v>
      </c>
      <c r="S41" s="665"/>
      <c r="T41" s="665"/>
      <c r="U41" s="665"/>
      <c r="V41" s="665"/>
      <c r="W41" s="665"/>
      <c r="X41" s="665"/>
      <c r="Y41" s="666"/>
      <c r="Z41" s="691" t="s">
        <v>174</v>
      </c>
      <c r="AA41" s="691"/>
      <c r="AB41" s="691"/>
      <c r="AC41" s="691"/>
      <c r="AD41" s="692" t="s">
        <v>233</v>
      </c>
      <c r="AE41" s="692"/>
      <c r="AF41" s="692"/>
      <c r="AG41" s="692"/>
      <c r="AH41" s="692"/>
      <c r="AI41" s="692"/>
      <c r="AJ41" s="692"/>
      <c r="AK41" s="692"/>
      <c r="AL41" s="667" t="s">
        <v>174</v>
      </c>
      <c r="AM41" s="668"/>
      <c r="AN41" s="668"/>
      <c r="AO41" s="693"/>
      <c r="AQ41" s="699" t="s">
        <v>348</v>
      </c>
      <c r="AR41" s="700"/>
      <c r="AS41" s="700"/>
      <c r="AT41" s="700"/>
      <c r="AU41" s="700"/>
      <c r="AV41" s="700"/>
      <c r="AW41" s="700"/>
      <c r="AX41" s="700"/>
      <c r="AY41" s="701"/>
      <c r="AZ41" s="664">
        <v>160522</v>
      </c>
      <c r="BA41" s="665"/>
      <c r="BB41" s="665"/>
      <c r="BC41" s="665"/>
      <c r="BD41" s="675"/>
      <c r="BE41" s="675"/>
      <c r="BF41" s="702"/>
      <c r="BG41" s="707"/>
      <c r="BH41" s="708"/>
      <c r="BI41" s="708"/>
      <c r="BJ41" s="708"/>
      <c r="BK41" s="708"/>
      <c r="BL41" s="222"/>
      <c r="BM41" s="703" t="s">
        <v>349</v>
      </c>
      <c r="BN41" s="703"/>
      <c r="BO41" s="703"/>
      <c r="BP41" s="703"/>
      <c r="BQ41" s="703"/>
      <c r="BR41" s="703"/>
      <c r="BS41" s="703"/>
      <c r="BT41" s="703"/>
      <c r="BU41" s="704"/>
      <c r="BV41" s="664" t="s">
        <v>174</v>
      </c>
      <c r="BW41" s="665"/>
      <c r="BX41" s="665"/>
      <c r="BY41" s="665"/>
      <c r="BZ41" s="665"/>
      <c r="CA41" s="665"/>
      <c r="CB41" s="705"/>
      <c r="CD41" s="706" t="s">
        <v>350</v>
      </c>
      <c r="CE41" s="703"/>
      <c r="CF41" s="703"/>
      <c r="CG41" s="703"/>
      <c r="CH41" s="703"/>
      <c r="CI41" s="703"/>
      <c r="CJ41" s="703"/>
      <c r="CK41" s="703"/>
      <c r="CL41" s="703"/>
      <c r="CM41" s="703"/>
      <c r="CN41" s="703"/>
      <c r="CO41" s="703"/>
      <c r="CP41" s="703"/>
      <c r="CQ41" s="704"/>
      <c r="CR41" s="664" t="s">
        <v>233</v>
      </c>
      <c r="CS41" s="675"/>
      <c r="CT41" s="675"/>
      <c r="CU41" s="675"/>
      <c r="CV41" s="675"/>
      <c r="CW41" s="675"/>
      <c r="CX41" s="675"/>
      <c r="CY41" s="676"/>
      <c r="CZ41" s="667" t="s">
        <v>233</v>
      </c>
      <c r="DA41" s="677"/>
      <c r="DB41" s="677"/>
      <c r="DC41" s="678"/>
      <c r="DD41" s="670" t="s">
        <v>174</v>
      </c>
      <c r="DE41" s="675"/>
      <c r="DF41" s="675"/>
      <c r="DG41" s="675"/>
      <c r="DH41" s="675"/>
      <c r="DI41" s="675"/>
      <c r="DJ41" s="675"/>
      <c r="DK41" s="676"/>
      <c r="DL41" s="671"/>
      <c r="DM41" s="672"/>
      <c r="DN41" s="672"/>
      <c r="DO41" s="672"/>
      <c r="DP41" s="672"/>
      <c r="DQ41" s="672"/>
      <c r="DR41" s="672"/>
      <c r="DS41" s="672"/>
      <c r="DT41" s="672"/>
      <c r="DU41" s="672"/>
      <c r="DV41" s="673"/>
      <c r="DW41" s="657"/>
      <c r="DX41" s="658"/>
      <c r="DY41" s="658"/>
      <c r="DZ41" s="658"/>
      <c r="EA41" s="658"/>
      <c r="EB41" s="658"/>
      <c r="EC41" s="659"/>
    </row>
    <row r="42" spans="2:133" ht="11.25" customHeight="1" x14ac:dyDescent="0.15">
      <c r="B42" s="661" t="s">
        <v>351</v>
      </c>
      <c r="C42" s="662"/>
      <c r="D42" s="662"/>
      <c r="E42" s="662"/>
      <c r="F42" s="662"/>
      <c r="G42" s="662"/>
      <c r="H42" s="662"/>
      <c r="I42" s="662"/>
      <c r="J42" s="662"/>
      <c r="K42" s="662"/>
      <c r="L42" s="662"/>
      <c r="M42" s="662"/>
      <c r="N42" s="662"/>
      <c r="O42" s="662"/>
      <c r="P42" s="662"/>
      <c r="Q42" s="663"/>
      <c r="R42" s="664" t="s">
        <v>233</v>
      </c>
      <c r="S42" s="665"/>
      <c r="T42" s="665"/>
      <c r="U42" s="665"/>
      <c r="V42" s="665"/>
      <c r="W42" s="665"/>
      <c r="X42" s="665"/>
      <c r="Y42" s="666"/>
      <c r="Z42" s="691" t="s">
        <v>233</v>
      </c>
      <c r="AA42" s="691"/>
      <c r="AB42" s="691"/>
      <c r="AC42" s="691"/>
      <c r="AD42" s="692" t="s">
        <v>233</v>
      </c>
      <c r="AE42" s="692"/>
      <c r="AF42" s="692"/>
      <c r="AG42" s="692"/>
      <c r="AH42" s="692"/>
      <c r="AI42" s="692"/>
      <c r="AJ42" s="692"/>
      <c r="AK42" s="692"/>
      <c r="AL42" s="667" t="s">
        <v>174</v>
      </c>
      <c r="AM42" s="668"/>
      <c r="AN42" s="668"/>
      <c r="AO42" s="693"/>
      <c r="AQ42" s="711" t="s">
        <v>352</v>
      </c>
      <c r="AR42" s="712"/>
      <c r="AS42" s="712"/>
      <c r="AT42" s="712"/>
      <c r="AU42" s="712"/>
      <c r="AV42" s="712"/>
      <c r="AW42" s="712"/>
      <c r="AX42" s="712"/>
      <c r="AY42" s="713"/>
      <c r="AZ42" s="644">
        <v>519274</v>
      </c>
      <c r="BA42" s="679"/>
      <c r="BB42" s="679"/>
      <c r="BC42" s="679"/>
      <c r="BD42" s="645"/>
      <c r="BE42" s="645"/>
      <c r="BF42" s="694"/>
      <c r="BG42" s="709"/>
      <c r="BH42" s="710"/>
      <c r="BI42" s="710"/>
      <c r="BJ42" s="710"/>
      <c r="BK42" s="710"/>
      <c r="BL42" s="223"/>
      <c r="BM42" s="695" t="s">
        <v>353</v>
      </c>
      <c r="BN42" s="695"/>
      <c r="BO42" s="695"/>
      <c r="BP42" s="695"/>
      <c r="BQ42" s="695"/>
      <c r="BR42" s="695"/>
      <c r="BS42" s="695"/>
      <c r="BT42" s="695"/>
      <c r="BU42" s="696"/>
      <c r="BV42" s="644">
        <v>338</v>
      </c>
      <c r="BW42" s="679"/>
      <c r="BX42" s="679"/>
      <c r="BY42" s="679"/>
      <c r="BZ42" s="679"/>
      <c r="CA42" s="679"/>
      <c r="CB42" s="697"/>
      <c r="CD42" s="661" t="s">
        <v>354</v>
      </c>
      <c r="CE42" s="662"/>
      <c r="CF42" s="662"/>
      <c r="CG42" s="662"/>
      <c r="CH42" s="662"/>
      <c r="CI42" s="662"/>
      <c r="CJ42" s="662"/>
      <c r="CK42" s="662"/>
      <c r="CL42" s="662"/>
      <c r="CM42" s="662"/>
      <c r="CN42" s="662"/>
      <c r="CO42" s="662"/>
      <c r="CP42" s="662"/>
      <c r="CQ42" s="663"/>
      <c r="CR42" s="664">
        <v>528790</v>
      </c>
      <c r="CS42" s="675"/>
      <c r="CT42" s="675"/>
      <c r="CU42" s="675"/>
      <c r="CV42" s="675"/>
      <c r="CW42" s="675"/>
      <c r="CX42" s="675"/>
      <c r="CY42" s="676"/>
      <c r="CZ42" s="667">
        <v>7.8</v>
      </c>
      <c r="DA42" s="677"/>
      <c r="DB42" s="677"/>
      <c r="DC42" s="678"/>
      <c r="DD42" s="670">
        <v>201082</v>
      </c>
      <c r="DE42" s="675"/>
      <c r="DF42" s="675"/>
      <c r="DG42" s="675"/>
      <c r="DH42" s="675"/>
      <c r="DI42" s="675"/>
      <c r="DJ42" s="675"/>
      <c r="DK42" s="676"/>
      <c r="DL42" s="671"/>
      <c r="DM42" s="672"/>
      <c r="DN42" s="672"/>
      <c r="DO42" s="672"/>
      <c r="DP42" s="672"/>
      <c r="DQ42" s="672"/>
      <c r="DR42" s="672"/>
      <c r="DS42" s="672"/>
      <c r="DT42" s="672"/>
      <c r="DU42" s="672"/>
      <c r="DV42" s="673"/>
      <c r="DW42" s="657"/>
      <c r="DX42" s="658"/>
      <c r="DY42" s="658"/>
      <c r="DZ42" s="658"/>
      <c r="EA42" s="658"/>
      <c r="EB42" s="658"/>
      <c r="EC42" s="659"/>
    </row>
    <row r="43" spans="2:133" ht="11.25" customHeight="1" x14ac:dyDescent="0.15">
      <c r="B43" s="661" t="s">
        <v>355</v>
      </c>
      <c r="C43" s="662"/>
      <c r="D43" s="662"/>
      <c r="E43" s="662"/>
      <c r="F43" s="662"/>
      <c r="G43" s="662"/>
      <c r="H43" s="662"/>
      <c r="I43" s="662"/>
      <c r="J43" s="662"/>
      <c r="K43" s="662"/>
      <c r="L43" s="662"/>
      <c r="M43" s="662"/>
      <c r="N43" s="662"/>
      <c r="O43" s="662"/>
      <c r="P43" s="662"/>
      <c r="Q43" s="663"/>
      <c r="R43" s="664">
        <v>204993</v>
      </c>
      <c r="S43" s="665"/>
      <c r="T43" s="665"/>
      <c r="U43" s="665"/>
      <c r="V43" s="665"/>
      <c r="W43" s="665"/>
      <c r="X43" s="665"/>
      <c r="Y43" s="666"/>
      <c r="Z43" s="691">
        <v>2.9</v>
      </c>
      <c r="AA43" s="691"/>
      <c r="AB43" s="691"/>
      <c r="AC43" s="691"/>
      <c r="AD43" s="692" t="s">
        <v>174</v>
      </c>
      <c r="AE43" s="692"/>
      <c r="AF43" s="692"/>
      <c r="AG43" s="692"/>
      <c r="AH43" s="692"/>
      <c r="AI43" s="692"/>
      <c r="AJ43" s="692"/>
      <c r="AK43" s="692"/>
      <c r="AL43" s="667" t="s">
        <v>174</v>
      </c>
      <c r="AM43" s="668"/>
      <c r="AN43" s="668"/>
      <c r="AO43" s="693"/>
      <c r="BV43" s="224"/>
      <c r="BW43" s="224"/>
      <c r="BX43" s="224"/>
      <c r="BY43" s="224"/>
      <c r="BZ43" s="224"/>
      <c r="CA43" s="224"/>
      <c r="CB43" s="224"/>
      <c r="CD43" s="661" t="s">
        <v>356</v>
      </c>
      <c r="CE43" s="662"/>
      <c r="CF43" s="662"/>
      <c r="CG43" s="662"/>
      <c r="CH43" s="662"/>
      <c r="CI43" s="662"/>
      <c r="CJ43" s="662"/>
      <c r="CK43" s="662"/>
      <c r="CL43" s="662"/>
      <c r="CM43" s="662"/>
      <c r="CN43" s="662"/>
      <c r="CO43" s="662"/>
      <c r="CP43" s="662"/>
      <c r="CQ43" s="663"/>
      <c r="CR43" s="664">
        <v>14154</v>
      </c>
      <c r="CS43" s="675"/>
      <c r="CT43" s="675"/>
      <c r="CU43" s="675"/>
      <c r="CV43" s="675"/>
      <c r="CW43" s="675"/>
      <c r="CX43" s="675"/>
      <c r="CY43" s="676"/>
      <c r="CZ43" s="667">
        <v>0.2</v>
      </c>
      <c r="DA43" s="677"/>
      <c r="DB43" s="677"/>
      <c r="DC43" s="678"/>
      <c r="DD43" s="670">
        <v>14154</v>
      </c>
      <c r="DE43" s="675"/>
      <c r="DF43" s="675"/>
      <c r="DG43" s="675"/>
      <c r="DH43" s="675"/>
      <c r="DI43" s="675"/>
      <c r="DJ43" s="675"/>
      <c r="DK43" s="676"/>
      <c r="DL43" s="671"/>
      <c r="DM43" s="672"/>
      <c r="DN43" s="672"/>
      <c r="DO43" s="672"/>
      <c r="DP43" s="672"/>
      <c r="DQ43" s="672"/>
      <c r="DR43" s="672"/>
      <c r="DS43" s="672"/>
      <c r="DT43" s="672"/>
      <c r="DU43" s="672"/>
      <c r="DV43" s="673"/>
      <c r="DW43" s="657"/>
      <c r="DX43" s="658"/>
      <c r="DY43" s="658"/>
      <c r="DZ43" s="658"/>
      <c r="EA43" s="658"/>
      <c r="EB43" s="658"/>
      <c r="EC43" s="659"/>
    </row>
    <row r="44" spans="2:133" ht="11.25" customHeight="1" x14ac:dyDescent="0.15">
      <c r="B44" s="641" t="s">
        <v>357</v>
      </c>
      <c r="C44" s="642"/>
      <c r="D44" s="642"/>
      <c r="E44" s="642"/>
      <c r="F44" s="642"/>
      <c r="G44" s="642"/>
      <c r="H44" s="642"/>
      <c r="I44" s="642"/>
      <c r="J44" s="642"/>
      <c r="K44" s="642"/>
      <c r="L44" s="642"/>
      <c r="M44" s="642"/>
      <c r="N44" s="642"/>
      <c r="O44" s="642"/>
      <c r="P44" s="642"/>
      <c r="Q44" s="643"/>
      <c r="R44" s="644">
        <v>7030257</v>
      </c>
      <c r="S44" s="679"/>
      <c r="T44" s="679"/>
      <c r="U44" s="679"/>
      <c r="V44" s="679"/>
      <c r="W44" s="679"/>
      <c r="X44" s="679"/>
      <c r="Y44" s="680"/>
      <c r="Z44" s="681">
        <v>100</v>
      </c>
      <c r="AA44" s="681"/>
      <c r="AB44" s="681"/>
      <c r="AC44" s="681"/>
      <c r="AD44" s="682">
        <v>4008297</v>
      </c>
      <c r="AE44" s="682"/>
      <c r="AF44" s="682"/>
      <c r="AG44" s="682"/>
      <c r="AH44" s="682"/>
      <c r="AI44" s="682"/>
      <c r="AJ44" s="682"/>
      <c r="AK44" s="682"/>
      <c r="AL44" s="647">
        <v>100</v>
      </c>
      <c r="AM44" s="683"/>
      <c r="AN44" s="683"/>
      <c r="AO44" s="684"/>
      <c r="CD44" s="685" t="s">
        <v>303</v>
      </c>
      <c r="CE44" s="686"/>
      <c r="CF44" s="661" t="s">
        <v>358</v>
      </c>
      <c r="CG44" s="662"/>
      <c r="CH44" s="662"/>
      <c r="CI44" s="662"/>
      <c r="CJ44" s="662"/>
      <c r="CK44" s="662"/>
      <c r="CL44" s="662"/>
      <c r="CM44" s="662"/>
      <c r="CN44" s="662"/>
      <c r="CO44" s="662"/>
      <c r="CP44" s="662"/>
      <c r="CQ44" s="663"/>
      <c r="CR44" s="664">
        <v>528790</v>
      </c>
      <c r="CS44" s="665"/>
      <c r="CT44" s="665"/>
      <c r="CU44" s="665"/>
      <c r="CV44" s="665"/>
      <c r="CW44" s="665"/>
      <c r="CX44" s="665"/>
      <c r="CY44" s="666"/>
      <c r="CZ44" s="667">
        <v>7.8</v>
      </c>
      <c r="DA44" s="668"/>
      <c r="DB44" s="668"/>
      <c r="DC44" s="669"/>
      <c r="DD44" s="670">
        <v>201082</v>
      </c>
      <c r="DE44" s="665"/>
      <c r="DF44" s="665"/>
      <c r="DG44" s="665"/>
      <c r="DH44" s="665"/>
      <c r="DI44" s="665"/>
      <c r="DJ44" s="665"/>
      <c r="DK44" s="666"/>
      <c r="DL44" s="671"/>
      <c r="DM44" s="672"/>
      <c r="DN44" s="672"/>
      <c r="DO44" s="672"/>
      <c r="DP44" s="672"/>
      <c r="DQ44" s="672"/>
      <c r="DR44" s="672"/>
      <c r="DS44" s="672"/>
      <c r="DT44" s="672"/>
      <c r="DU44" s="672"/>
      <c r="DV44" s="673"/>
      <c r="DW44" s="657"/>
      <c r="DX44" s="658"/>
      <c r="DY44" s="658"/>
      <c r="DZ44" s="658"/>
      <c r="EA44" s="658"/>
      <c r="EB44" s="658"/>
      <c r="EC44" s="659"/>
    </row>
    <row r="45" spans="2:133" ht="11.25" customHeight="1" x14ac:dyDescent="0.15">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687"/>
      <c r="CE45" s="688"/>
      <c r="CF45" s="661" t="s">
        <v>359</v>
      </c>
      <c r="CG45" s="662"/>
      <c r="CH45" s="662"/>
      <c r="CI45" s="662"/>
      <c r="CJ45" s="662"/>
      <c r="CK45" s="662"/>
      <c r="CL45" s="662"/>
      <c r="CM45" s="662"/>
      <c r="CN45" s="662"/>
      <c r="CO45" s="662"/>
      <c r="CP45" s="662"/>
      <c r="CQ45" s="663"/>
      <c r="CR45" s="664">
        <v>69621</v>
      </c>
      <c r="CS45" s="675"/>
      <c r="CT45" s="675"/>
      <c r="CU45" s="675"/>
      <c r="CV45" s="675"/>
      <c r="CW45" s="675"/>
      <c r="CX45" s="675"/>
      <c r="CY45" s="676"/>
      <c r="CZ45" s="667">
        <v>1</v>
      </c>
      <c r="DA45" s="677"/>
      <c r="DB45" s="677"/>
      <c r="DC45" s="678"/>
      <c r="DD45" s="670">
        <v>4148</v>
      </c>
      <c r="DE45" s="675"/>
      <c r="DF45" s="675"/>
      <c r="DG45" s="675"/>
      <c r="DH45" s="675"/>
      <c r="DI45" s="675"/>
      <c r="DJ45" s="675"/>
      <c r="DK45" s="676"/>
      <c r="DL45" s="671"/>
      <c r="DM45" s="672"/>
      <c r="DN45" s="672"/>
      <c r="DO45" s="672"/>
      <c r="DP45" s="672"/>
      <c r="DQ45" s="672"/>
      <c r="DR45" s="672"/>
      <c r="DS45" s="672"/>
      <c r="DT45" s="672"/>
      <c r="DU45" s="672"/>
      <c r="DV45" s="673"/>
      <c r="DW45" s="657"/>
      <c r="DX45" s="658"/>
      <c r="DY45" s="658"/>
      <c r="DZ45" s="658"/>
      <c r="EA45" s="658"/>
      <c r="EB45" s="658"/>
      <c r="EC45" s="659"/>
    </row>
    <row r="46" spans="2:133" ht="11.25" customHeight="1" x14ac:dyDescent="0.15">
      <c r="B46" s="226" t="s">
        <v>360</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687"/>
      <c r="CE46" s="688"/>
      <c r="CF46" s="661" t="s">
        <v>361</v>
      </c>
      <c r="CG46" s="662"/>
      <c r="CH46" s="662"/>
      <c r="CI46" s="662"/>
      <c r="CJ46" s="662"/>
      <c r="CK46" s="662"/>
      <c r="CL46" s="662"/>
      <c r="CM46" s="662"/>
      <c r="CN46" s="662"/>
      <c r="CO46" s="662"/>
      <c r="CP46" s="662"/>
      <c r="CQ46" s="663"/>
      <c r="CR46" s="664">
        <v>436622</v>
      </c>
      <c r="CS46" s="665"/>
      <c r="CT46" s="665"/>
      <c r="CU46" s="665"/>
      <c r="CV46" s="665"/>
      <c r="CW46" s="665"/>
      <c r="CX46" s="665"/>
      <c r="CY46" s="666"/>
      <c r="CZ46" s="667">
        <v>6.5</v>
      </c>
      <c r="DA46" s="668"/>
      <c r="DB46" s="668"/>
      <c r="DC46" s="669"/>
      <c r="DD46" s="670">
        <v>196912</v>
      </c>
      <c r="DE46" s="665"/>
      <c r="DF46" s="665"/>
      <c r="DG46" s="665"/>
      <c r="DH46" s="665"/>
      <c r="DI46" s="665"/>
      <c r="DJ46" s="665"/>
      <c r="DK46" s="666"/>
      <c r="DL46" s="671"/>
      <c r="DM46" s="672"/>
      <c r="DN46" s="672"/>
      <c r="DO46" s="672"/>
      <c r="DP46" s="672"/>
      <c r="DQ46" s="672"/>
      <c r="DR46" s="672"/>
      <c r="DS46" s="672"/>
      <c r="DT46" s="672"/>
      <c r="DU46" s="672"/>
      <c r="DV46" s="673"/>
      <c r="DW46" s="657"/>
      <c r="DX46" s="658"/>
      <c r="DY46" s="658"/>
      <c r="DZ46" s="658"/>
      <c r="EA46" s="658"/>
      <c r="EB46" s="658"/>
      <c r="EC46" s="659"/>
    </row>
    <row r="47" spans="2:133" ht="11.25" customHeight="1" x14ac:dyDescent="0.15">
      <c r="B47" s="674" t="s">
        <v>362</v>
      </c>
      <c r="C47" s="674"/>
      <c r="D47" s="674"/>
      <c r="E47" s="674"/>
      <c r="F47" s="674"/>
      <c r="G47" s="674"/>
      <c r="H47" s="674"/>
      <c r="I47" s="674"/>
      <c r="J47" s="674"/>
      <c r="K47" s="674"/>
      <c r="L47" s="674"/>
      <c r="M47" s="674"/>
      <c r="N47" s="674"/>
      <c r="O47" s="674"/>
      <c r="P47" s="674"/>
      <c r="Q47" s="674"/>
      <c r="R47" s="674"/>
      <c r="S47" s="674"/>
      <c r="T47" s="674"/>
      <c r="U47" s="674"/>
      <c r="V47" s="674"/>
      <c r="W47" s="674"/>
      <c r="X47" s="674"/>
      <c r="Y47" s="674"/>
      <c r="Z47" s="674"/>
      <c r="AA47" s="674"/>
      <c r="AB47" s="674"/>
      <c r="AC47" s="674"/>
      <c r="AD47" s="674"/>
      <c r="AE47" s="674"/>
      <c r="AF47" s="674"/>
      <c r="AG47" s="674"/>
      <c r="AH47" s="674"/>
      <c r="AI47" s="674"/>
      <c r="AJ47" s="674"/>
      <c r="AK47" s="674"/>
      <c r="AL47" s="674"/>
      <c r="AM47" s="674"/>
      <c r="AN47" s="674"/>
      <c r="AO47" s="674"/>
      <c r="AP47" s="674"/>
      <c r="AQ47" s="674"/>
      <c r="AR47" s="674"/>
      <c r="AS47" s="674"/>
      <c r="AT47" s="674"/>
      <c r="AU47" s="674"/>
      <c r="AV47" s="674"/>
      <c r="AW47" s="674"/>
      <c r="AX47" s="674"/>
      <c r="AY47" s="674"/>
      <c r="AZ47" s="674"/>
      <c r="BA47" s="674"/>
      <c r="BB47" s="674"/>
      <c r="BC47" s="674"/>
      <c r="BD47" s="674"/>
      <c r="BE47" s="674"/>
      <c r="BF47" s="674"/>
      <c r="BG47" s="674"/>
      <c r="BH47" s="674"/>
      <c r="BI47" s="674"/>
      <c r="BJ47" s="674"/>
      <c r="BK47" s="674"/>
      <c r="BL47" s="674"/>
      <c r="BM47" s="674"/>
      <c r="BN47" s="674"/>
      <c r="BO47" s="674"/>
      <c r="BP47" s="674"/>
      <c r="BQ47" s="674"/>
      <c r="BR47" s="674"/>
      <c r="BS47" s="674"/>
      <c r="BT47" s="674"/>
      <c r="BU47" s="674"/>
      <c r="BV47" s="674"/>
      <c r="BW47" s="674"/>
      <c r="BX47" s="674"/>
      <c r="BY47" s="674"/>
      <c r="BZ47" s="674"/>
      <c r="CA47" s="674"/>
      <c r="CB47" s="674"/>
      <c r="CD47" s="687"/>
      <c r="CE47" s="688"/>
      <c r="CF47" s="661" t="s">
        <v>363</v>
      </c>
      <c r="CG47" s="662"/>
      <c r="CH47" s="662"/>
      <c r="CI47" s="662"/>
      <c r="CJ47" s="662"/>
      <c r="CK47" s="662"/>
      <c r="CL47" s="662"/>
      <c r="CM47" s="662"/>
      <c r="CN47" s="662"/>
      <c r="CO47" s="662"/>
      <c r="CP47" s="662"/>
      <c r="CQ47" s="663"/>
      <c r="CR47" s="664" t="s">
        <v>174</v>
      </c>
      <c r="CS47" s="675"/>
      <c r="CT47" s="675"/>
      <c r="CU47" s="675"/>
      <c r="CV47" s="675"/>
      <c r="CW47" s="675"/>
      <c r="CX47" s="675"/>
      <c r="CY47" s="676"/>
      <c r="CZ47" s="667" t="s">
        <v>174</v>
      </c>
      <c r="DA47" s="677"/>
      <c r="DB47" s="677"/>
      <c r="DC47" s="678"/>
      <c r="DD47" s="670" t="s">
        <v>174</v>
      </c>
      <c r="DE47" s="675"/>
      <c r="DF47" s="675"/>
      <c r="DG47" s="675"/>
      <c r="DH47" s="675"/>
      <c r="DI47" s="675"/>
      <c r="DJ47" s="675"/>
      <c r="DK47" s="676"/>
      <c r="DL47" s="671"/>
      <c r="DM47" s="672"/>
      <c r="DN47" s="672"/>
      <c r="DO47" s="672"/>
      <c r="DP47" s="672"/>
      <c r="DQ47" s="672"/>
      <c r="DR47" s="672"/>
      <c r="DS47" s="672"/>
      <c r="DT47" s="672"/>
      <c r="DU47" s="672"/>
      <c r="DV47" s="673"/>
      <c r="DW47" s="657"/>
      <c r="DX47" s="658"/>
      <c r="DY47" s="658"/>
      <c r="DZ47" s="658"/>
      <c r="EA47" s="658"/>
      <c r="EB47" s="658"/>
      <c r="EC47" s="659"/>
    </row>
    <row r="48" spans="2:133" x14ac:dyDescent="0.15">
      <c r="B48" s="660" t="s">
        <v>364</v>
      </c>
      <c r="C48" s="660"/>
      <c r="D48" s="660"/>
      <c r="E48" s="660"/>
      <c r="F48" s="660"/>
      <c r="G48" s="660"/>
      <c r="H48" s="660"/>
      <c r="I48" s="660"/>
      <c r="J48" s="660"/>
      <c r="K48" s="660"/>
      <c r="L48" s="660"/>
      <c r="M48" s="660"/>
      <c r="N48" s="660"/>
      <c r="O48" s="660"/>
      <c r="P48" s="660"/>
      <c r="Q48" s="660"/>
      <c r="R48" s="660"/>
      <c r="S48" s="660"/>
      <c r="T48" s="660"/>
      <c r="U48" s="660"/>
      <c r="V48" s="660"/>
      <c r="W48" s="660"/>
      <c r="X48" s="660"/>
      <c r="Y48" s="660"/>
      <c r="Z48" s="660"/>
      <c r="AA48" s="660"/>
      <c r="AB48" s="660"/>
      <c r="AC48" s="660"/>
      <c r="AD48" s="660"/>
      <c r="AE48" s="660"/>
      <c r="AF48" s="660"/>
      <c r="AG48" s="660"/>
      <c r="AH48" s="660"/>
      <c r="AI48" s="660"/>
      <c r="AJ48" s="660"/>
      <c r="AK48" s="660"/>
      <c r="AL48" s="660"/>
      <c r="AM48" s="660"/>
      <c r="AN48" s="660"/>
      <c r="AO48" s="660"/>
      <c r="AP48" s="660"/>
      <c r="AQ48" s="660"/>
      <c r="AR48" s="660"/>
      <c r="AS48" s="660"/>
      <c r="AT48" s="660"/>
      <c r="AU48" s="660"/>
      <c r="AV48" s="660"/>
      <c r="AW48" s="660"/>
      <c r="AX48" s="660"/>
      <c r="AY48" s="660"/>
      <c r="AZ48" s="660"/>
      <c r="BA48" s="660"/>
      <c r="BB48" s="660"/>
      <c r="BC48" s="660"/>
      <c r="BD48" s="660"/>
      <c r="BE48" s="660"/>
      <c r="BF48" s="660"/>
      <c r="BG48" s="660"/>
      <c r="BH48" s="660"/>
      <c r="BI48" s="660"/>
      <c r="BJ48" s="660"/>
      <c r="BK48" s="660"/>
      <c r="BL48" s="660"/>
      <c r="BM48" s="660"/>
      <c r="BN48" s="660"/>
      <c r="BO48" s="660"/>
      <c r="BP48" s="660"/>
      <c r="BQ48" s="660"/>
      <c r="BR48" s="660"/>
      <c r="BS48" s="660"/>
      <c r="BT48" s="660"/>
      <c r="BU48" s="660"/>
      <c r="BV48" s="660"/>
      <c r="BW48" s="660"/>
      <c r="BX48" s="660"/>
      <c r="BY48" s="660"/>
      <c r="BZ48" s="660"/>
      <c r="CA48" s="660"/>
      <c r="CB48" s="660"/>
      <c r="CD48" s="689"/>
      <c r="CE48" s="690"/>
      <c r="CF48" s="661" t="s">
        <v>365</v>
      </c>
      <c r="CG48" s="662"/>
      <c r="CH48" s="662"/>
      <c r="CI48" s="662"/>
      <c r="CJ48" s="662"/>
      <c r="CK48" s="662"/>
      <c r="CL48" s="662"/>
      <c r="CM48" s="662"/>
      <c r="CN48" s="662"/>
      <c r="CO48" s="662"/>
      <c r="CP48" s="662"/>
      <c r="CQ48" s="663"/>
      <c r="CR48" s="664" t="s">
        <v>174</v>
      </c>
      <c r="CS48" s="665"/>
      <c r="CT48" s="665"/>
      <c r="CU48" s="665"/>
      <c r="CV48" s="665"/>
      <c r="CW48" s="665"/>
      <c r="CX48" s="665"/>
      <c r="CY48" s="666"/>
      <c r="CZ48" s="667" t="s">
        <v>174</v>
      </c>
      <c r="DA48" s="668"/>
      <c r="DB48" s="668"/>
      <c r="DC48" s="669"/>
      <c r="DD48" s="670" t="s">
        <v>233</v>
      </c>
      <c r="DE48" s="665"/>
      <c r="DF48" s="665"/>
      <c r="DG48" s="665"/>
      <c r="DH48" s="665"/>
      <c r="DI48" s="665"/>
      <c r="DJ48" s="665"/>
      <c r="DK48" s="666"/>
      <c r="DL48" s="671"/>
      <c r="DM48" s="672"/>
      <c r="DN48" s="672"/>
      <c r="DO48" s="672"/>
      <c r="DP48" s="672"/>
      <c r="DQ48" s="672"/>
      <c r="DR48" s="672"/>
      <c r="DS48" s="672"/>
      <c r="DT48" s="672"/>
      <c r="DU48" s="672"/>
      <c r="DV48" s="673"/>
      <c r="DW48" s="657"/>
      <c r="DX48" s="658"/>
      <c r="DY48" s="658"/>
      <c r="DZ48" s="658"/>
      <c r="EA48" s="658"/>
      <c r="EB48" s="658"/>
      <c r="EC48" s="659"/>
    </row>
    <row r="49" spans="2:133" ht="11.25" customHeight="1" x14ac:dyDescent="0.15">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41" t="s">
        <v>366</v>
      </c>
      <c r="CE49" s="642"/>
      <c r="CF49" s="642"/>
      <c r="CG49" s="642"/>
      <c r="CH49" s="642"/>
      <c r="CI49" s="642"/>
      <c r="CJ49" s="642"/>
      <c r="CK49" s="642"/>
      <c r="CL49" s="642"/>
      <c r="CM49" s="642"/>
      <c r="CN49" s="642"/>
      <c r="CO49" s="642"/>
      <c r="CP49" s="642"/>
      <c r="CQ49" s="643"/>
      <c r="CR49" s="644">
        <v>6750728</v>
      </c>
      <c r="CS49" s="645"/>
      <c r="CT49" s="645"/>
      <c r="CU49" s="645"/>
      <c r="CV49" s="645"/>
      <c r="CW49" s="645"/>
      <c r="CX49" s="645"/>
      <c r="CY49" s="646"/>
      <c r="CZ49" s="647">
        <v>100</v>
      </c>
      <c r="DA49" s="648"/>
      <c r="DB49" s="648"/>
      <c r="DC49" s="649"/>
      <c r="DD49" s="650">
        <v>4854179</v>
      </c>
      <c r="DE49" s="645"/>
      <c r="DF49" s="645"/>
      <c r="DG49" s="645"/>
      <c r="DH49" s="645"/>
      <c r="DI49" s="645"/>
      <c r="DJ49" s="645"/>
      <c r="DK49" s="646"/>
      <c r="DL49" s="651"/>
      <c r="DM49" s="652"/>
      <c r="DN49" s="652"/>
      <c r="DO49" s="652"/>
      <c r="DP49" s="652"/>
      <c r="DQ49" s="652"/>
      <c r="DR49" s="652"/>
      <c r="DS49" s="652"/>
      <c r="DT49" s="652"/>
      <c r="DU49" s="652"/>
      <c r="DV49" s="653"/>
      <c r="DW49" s="654"/>
      <c r="DX49" s="655"/>
      <c r="DY49" s="655"/>
      <c r="DZ49" s="655"/>
      <c r="EA49" s="655"/>
      <c r="EB49" s="655"/>
      <c r="EC49" s="656"/>
    </row>
    <row r="50" spans="2:133" hidden="1" x14ac:dyDescent="0.15">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5" zoomScaleNormal="75" zoomScaleSheetLayoutView="70" workbookViewId="0"/>
  </sheetViews>
  <sheetFormatPr defaultColWidth="0" defaultRowHeight="13.5" zeroHeight="1" x14ac:dyDescent="0.15"/>
  <cols>
    <col min="1" max="130" width="2.75" style="234" customWidth="1"/>
    <col min="131" max="131" width="1.625" style="234" customWidth="1"/>
    <col min="132" max="16384" width="9" style="234" hidden="1"/>
  </cols>
  <sheetData>
    <row r="1" spans="1:131" ht="11.25" customHeight="1" thickBot="1" x14ac:dyDescent="0.2">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
      <c r="A2" s="1154" t="s">
        <v>367</v>
      </c>
      <c r="B2" s="1154"/>
      <c r="C2" s="1154"/>
      <c r="D2" s="1154"/>
      <c r="E2" s="1154"/>
      <c r="F2" s="1154"/>
      <c r="G2" s="1154"/>
      <c r="H2" s="1154"/>
      <c r="I2" s="1154"/>
      <c r="J2" s="1154"/>
      <c r="K2" s="1154"/>
      <c r="L2" s="1154"/>
      <c r="M2" s="1154"/>
      <c r="N2" s="1154"/>
      <c r="O2" s="1154"/>
      <c r="P2" s="1154"/>
      <c r="Q2" s="1154"/>
      <c r="R2" s="1154"/>
      <c r="S2" s="1154"/>
      <c r="T2" s="1154"/>
      <c r="U2" s="1154"/>
      <c r="V2" s="1154"/>
      <c r="W2" s="1154"/>
      <c r="X2" s="1154"/>
      <c r="Y2" s="1154"/>
      <c r="Z2" s="1154"/>
      <c r="AA2" s="1154"/>
      <c r="AB2" s="1154"/>
      <c r="AC2" s="1154"/>
      <c r="AD2" s="1154"/>
      <c r="AE2" s="1154"/>
      <c r="AF2" s="1154"/>
      <c r="AG2" s="1154"/>
      <c r="AH2" s="1154"/>
      <c r="AI2" s="1154"/>
      <c r="AJ2" s="1154"/>
      <c r="AK2" s="1154"/>
      <c r="AL2" s="1154"/>
      <c r="AM2" s="1154"/>
      <c r="AN2" s="1154"/>
      <c r="AO2" s="1154"/>
      <c r="AP2" s="1154"/>
      <c r="AQ2" s="1154"/>
      <c r="AR2" s="1154"/>
      <c r="AS2" s="1154"/>
      <c r="AT2" s="1154"/>
      <c r="AU2" s="1154"/>
      <c r="AV2" s="1154"/>
      <c r="AW2" s="1154"/>
      <c r="AX2" s="1154"/>
      <c r="AY2" s="1154"/>
      <c r="AZ2" s="1154"/>
      <c r="BA2" s="1154"/>
      <c r="BB2" s="1154"/>
      <c r="BC2" s="1154"/>
      <c r="BD2" s="1154"/>
      <c r="BE2" s="1154"/>
      <c r="BF2" s="1154"/>
      <c r="BG2" s="1154"/>
      <c r="BH2" s="1154"/>
      <c r="BI2" s="1154"/>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1155" t="s">
        <v>368</v>
      </c>
      <c r="DK2" s="1156"/>
      <c r="DL2" s="1156"/>
      <c r="DM2" s="1156"/>
      <c r="DN2" s="1156"/>
      <c r="DO2" s="1157"/>
      <c r="DP2" s="231"/>
      <c r="DQ2" s="1155" t="s">
        <v>369</v>
      </c>
      <c r="DR2" s="1156"/>
      <c r="DS2" s="1156"/>
      <c r="DT2" s="1156"/>
      <c r="DU2" s="1156"/>
      <c r="DV2" s="1156"/>
      <c r="DW2" s="1156"/>
      <c r="DX2" s="1156"/>
      <c r="DY2" s="1156"/>
      <c r="DZ2" s="1157"/>
      <c r="EA2" s="233"/>
    </row>
    <row r="3" spans="1:131" ht="11.25" customHeight="1" x14ac:dyDescent="0.15">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
      <c r="A4" s="1123" t="s">
        <v>370</v>
      </c>
      <c r="B4" s="1123"/>
      <c r="C4" s="1123"/>
      <c r="D4" s="1123"/>
      <c r="E4" s="1123"/>
      <c r="F4" s="1123"/>
      <c r="G4" s="1123"/>
      <c r="H4" s="1123"/>
      <c r="I4" s="1123"/>
      <c r="J4" s="1123"/>
      <c r="K4" s="1123"/>
      <c r="L4" s="1123"/>
      <c r="M4" s="1123"/>
      <c r="N4" s="1123"/>
      <c r="O4" s="1123"/>
      <c r="P4" s="1123"/>
      <c r="Q4" s="1123"/>
      <c r="R4" s="1123"/>
      <c r="S4" s="1123"/>
      <c r="T4" s="1123"/>
      <c r="U4" s="1123"/>
      <c r="V4" s="1123"/>
      <c r="W4" s="1123"/>
      <c r="X4" s="1123"/>
      <c r="Y4" s="1123"/>
      <c r="Z4" s="1123"/>
      <c r="AA4" s="1123"/>
      <c r="AB4" s="1123"/>
      <c r="AC4" s="1123"/>
      <c r="AD4" s="1123"/>
      <c r="AE4" s="1123"/>
      <c r="AF4" s="1123"/>
      <c r="AG4" s="1123"/>
      <c r="AH4" s="1123"/>
      <c r="AI4" s="1123"/>
      <c r="AJ4" s="1123"/>
      <c r="AK4" s="1123"/>
      <c r="AL4" s="1123"/>
      <c r="AM4" s="1123"/>
      <c r="AN4" s="1123"/>
      <c r="AO4" s="1123"/>
      <c r="AP4" s="1123"/>
      <c r="AQ4" s="1123"/>
      <c r="AR4" s="1123"/>
      <c r="AS4" s="1123"/>
      <c r="AT4" s="1123"/>
      <c r="AU4" s="1123"/>
      <c r="AV4" s="1123"/>
      <c r="AW4" s="1123"/>
      <c r="AX4" s="1123"/>
      <c r="AY4" s="1123"/>
      <c r="AZ4" s="235"/>
      <c r="BA4" s="235"/>
      <c r="BB4" s="235"/>
      <c r="BC4" s="235"/>
      <c r="BD4" s="235"/>
      <c r="BE4" s="236"/>
      <c r="BF4" s="236"/>
      <c r="BG4" s="236"/>
      <c r="BH4" s="236"/>
      <c r="BI4" s="236"/>
      <c r="BJ4" s="236"/>
      <c r="BK4" s="236"/>
      <c r="BL4" s="236"/>
      <c r="BM4" s="236"/>
      <c r="BN4" s="236"/>
      <c r="BO4" s="236"/>
      <c r="BP4" s="236"/>
      <c r="BQ4" s="794" t="s">
        <v>371</v>
      </c>
      <c r="BR4" s="794"/>
      <c r="BS4" s="794"/>
      <c r="BT4" s="794"/>
      <c r="BU4" s="794"/>
      <c r="BV4" s="794"/>
      <c r="BW4" s="794"/>
      <c r="BX4" s="794"/>
      <c r="BY4" s="794"/>
      <c r="BZ4" s="794"/>
      <c r="CA4" s="794"/>
      <c r="CB4" s="794"/>
      <c r="CC4" s="794"/>
      <c r="CD4" s="794"/>
      <c r="CE4" s="794"/>
      <c r="CF4" s="794"/>
      <c r="CG4" s="794"/>
      <c r="CH4" s="794"/>
      <c r="CI4" s="794"/>
      <c r="CJ4" s="794"/>
      <c r="CK4" s="794"/>
      <c r="CL4" s="794"/>
      <c r="CM4" s="794"/>
      <c r="CN4" s="794"/>
      <c r="CO4" s="794"/>
      <c r="CP4" s="794"/>
      <c r="CQ4" s="794"/>
      <c r="CR4" s="794"/>
      <c r="CS4" s="794"/>
      <c r="CT4" s="794"/>
      <c r="CU4" s="794"/>
      <c r="CV4" s="794"/>
      <c r="CW4" s="794"/>
      <c r="CX4" s="794"/>
      <c r="CY4" s="794"/>
      <c r="CZ4" s="794"/>
      <c r="DA4" s="794"/>
      <c r="DB4" s="794"/>
      <c r="DC4" s="794"/>
      <c r="DD4" s="794"/>
      <c r="DE4" s="794"/>
      <c r="DF4" s="794"/>
      <c r="DG4" s="794"/>
      <c r="DH4" s="794"/>
      <c r="DI4" s="794"/>
      <c r="DJ4" s="794"/>
      <c r="DK4" s="794"/>
      <c r="DL4" s="794"/>
      <c r="DM4" s="794"/>
      <c r="DN4" s="794"/>
      <c r="DO4" s="794"/>
      <c r="DP4" s="794"/>
      <c r="DQ4" s="794"/>
      <c r="DR4" s="794"/>
      <c r="DS4" s="794"/>
      <c r="DT4" s="794"/>
      <c r="DU4" s="794"/>
      <c r="DV4" s="794"/>
      <c r="DW4" s="794"/>
      <c r="DX4" s="794"/>
      <c r="DY4" s="794"/>
      <c r="DZ4" s="794"/>
      <c r="EA4" s="237"/>
    </row>
    <row r="5" spans="1:131" s="238" customFormat="1" ht="26.25" customHeight="1" x14ac:dyDescent="0.15">
      <c r="A5" s="1059" t="s">
        <v>372</v>
      </c>
      <c r="B5" s="1060"/>
      <c r="C5" s="1060"/>
      <c r="D5" s="1060"/>
      <c r="E5" s="1060"/>
      <c r="F5" s="1060"/>
      <c r="G5" s="1060"/>
      <c r="H5" s="1060"/>
      <c r="I5" s="1060"/>
      <c r="J5" s="1060"/>
      <c r="K5" s="1060"/>
      <c r="L5" s="1060"/>
      <c r="M5" s="1060"/>
      <c r="N5" s="1060"/>
      <c r="O5" s="1060"/>
      <c r="P5" s="1061"/>
      <c r="Q5" s="1065" t="s">
        <v>373</v>
      </c>
      <c r="R5" s="1066"/>
      <c r="S5" s="1066"/>
      <c r="T5" s="1066"/>
      <c r="U5" s="1067"/>
      <c r="V5" s="1065" t="s">
        <v>374</v>
      </c>
      <c r="W5" s="1066"/>
      <c r="X5" s="1066"/>
      <c r="Y5" s="1066"/>
      <c r="Z5" s="1067"/>
      <c r="AA5" s="1065" t="s">
        <v>375</v>
      </c>
      <c r="AB5" s="1066"/>
      <c r="AC5" s="1066"/>
      <c r="AD5" s="1066"/>
      <c r="AE5" s="1066"/>
      <c r="AF5" s="1158" t="s">
        <v>376</v>
      </c>
      <c r="AG5" s="1066"/>
      <c r="AH5" s="1066"/>
      <c r="AI5" s="1066"/>
      <c r="AJ5" s="1079"/>
      <c r="AK5" s="1066" t="s">
        <v>377</v>
      </c>
      <c r="AL5" s="1066"/>
      <c r="AM5" s="1066"/>
      <c r="AN5" s="1066"/>
      <c r="AO5" s="1067"/>
      <c r="AP5" s="1065" t="s">
        <v>378</v>
      </c>
      <c r="AQ5" s="1066"/>
      <c r="AR5" s="1066"/>
      <c r="AS5" s="1066"/>
      <c r="AT5" s="1067"/>
      <c r="AU5" s="1065" t="s">
        <v>379</v>
      </c>
      <c r="AV5" s="1066"/>
      <c r="AW5" s="1066"/>
      <c r="AX5" s="1066"/>
      <c r="AY5" s="1079"/>
      <c r="AZ5" s="235"/>
      <c r="BA5" s="235"/>
      <c r="BB5" s="235"/>
      <c r="BC5" s="235"/>
      <c r="BD5" s="235"/>
      <c r="BE5" s="236"/>
      <c r="BF5" s="236"/>
      <c r="BG5" s="236"/>
      <c r="BH5" s="236"/>
      <c r="BI5" s="236"/>
      <c r="BJ5" s="236"/>
      <c r="BK5" s="236"/>
      <c r="BL5" s="236"/>
      <c r="BM5" s="236"/>
      <c r="BN5" s="236"/>
      <c r="BO5" s="236"/>
      <c r="BP5" s="236"/>
      <c r="BQ5" s="1059" t="s">
        <v>380</v>
      </c>
      <c r="BR5" s="1060"/>
      <c r="BS5" s="1060"/>
      <c r="BT5" s="1060"/>
      <c r="BU5" s="1060"/>
      <c r="BV5" s="1060"/>
      <c r="BW5" s="1060"/>
      <c r="BX5" s="1060"/>
      <c r="BY5" s="1060"/>
      <c r="BZ5" s="1060"/>
      <c r="CA5" s="1060"/>
      <c r="CB5" s="1060"/>
      <c r="CC5" s="1060"/>
      <c r="CD5" s="1060"/>
      <c r="CE5" s="1060"/>
      <c r="CF5" s="1060"/>
      <c r="CG5" s="1061"/>
      <c r="CH5" s="1065" t="s">
        <v>381</v>
      </c>
      <c r="CI5" s="1066"/>
      <c r="CJ5" s="1066"/>
      <c r="CK5" s="1066"/>
      <c r="CL5" s="1067"/>
      <c r="CM5" s="1065" t="s">
        <v>382</v>
      </c>
      <c r="CN5" s="1066"/>
      <c r="CO5" s="1066"/>
      <c r="CP5" s="1066"/>
      <c r="CQ5" s="1067"/>
      <c r="CR5" s="1065" t="s">
        <v>383</v>
      </c>
      <c r="CS5" s="1066"/>
      <c r="CT5" s="1066"/>
      <c r="CU5" s="1066"/>
      <c r="CV5" s="1067"/>
      <c r="CW5" s="1065" t="s">
        <v>384</v>
      </c>
      <c r="CX5" s="1066"/>
      <c r="CY5" s="1066"/>
      <c r="CZ5" s="1066"/>
      <c r="DA5" s="1067"/>
      <c r="DB5" s="1065" t="s">
        <v>385</v>
      </c>
      <c r="DC5" s="1066"/>
      <c r="DD5" s="1066"/>
      <c r="DE5" s="1066"/>
      <c r="DF5" s="1067"/>
      <c r="DG5" s="1148" t="s">
        <v>386</v>
      </c>
      <c r="DH5" s="1149"/>
      <c r="DI5" s="1149"/>
      <c r="DJ5" s="1149"/>
      <c r="DK5" s="1150"/>
      <c r="DL5" s="1148" t="s">
        <v>387</v>
      </c>
      <c r="DM5" s="1149"/>
      <c r="DN5" s="1149"/>
      <c r="DO5" s="1149"/>
      <c r="DP5" s="1150"/>
      <c r="DQ5" s="1065" t="s">
        <v>388</v>
      </c>
      <c r="DR5" s="1066"/>
      <c r="DS5" s="1066"/>
      <c r="DT5" s="1066"/>
      <c r="DU5" s="1067"/>
      <c r="DV5" s="1065" t="s">
        <v>379</v>
      </c>
      <c r="DW5" s="1066"/>
      <c r="DX5" s="1066"/>
      <c r="DY5" s="1066"/>
      <c r="DZ5" s="1079"/>
      <c r="EA5" s="237"/>
    </row>
    <row r="6" spans="1:131" s="238" customFormat="1" ht="26.25" customHeight="1" thickBot="1" x14ac:dyDescent="0.2">
      <c r="A6" s="1062"/>
      <c r="B6" s="1063"/>
      <c r="C6" s="1063"/>
      <c r="D6" s="1063"/>
      <c r="E6" s="1063"/>
      <c r="F6" s="1063"/>
      <c r="G6" s="1063"/>
      <c r="H6" s="1063"/>
      <c r="I6" s="1063"/>
      <c r="J6" s="1063"/>
      <c r="K6" s="1063"/>
      <c r="L6" s="1063"/>
      <c r="M6" s="1063"/>
      <c r="N6" s="1063"/>
      <c r="O6" s="1063"/>
      <c r="P6" s="1064"/>
      <c r="Q6" s="1068"/>
      <c r="R6" s="1069"/>
      <c r="S6" s="1069"/>
      <c r="T6" s="1069"/>
      <c r="U6" s="1070"/>
      <c r="V6" s="1068"/>
      <c r="W6" s="1069"/>
      <c r="X6" s="1069"/>
      <c r="Y6" s="1069"/>
      <c r="Z6" s="1070"/>
      <c r="AA6" s="1068"/>
      <c r="AB6" s="1069"/>
      <c r="AC6" s="1069"/>
      <c r="AD6" s="1069"/>
      <c r="AE6" s="1069"/>
      <c r="AF6" s="1159"/>
      <c r="AG6" s="1069"/>
      <c r="AH6" s="1069"/>
      <c r="AI6" s="1069"/>
      <c r="AJ6" s="1080"/>
      <c r="AK6" s="1069"/>
      <c r="AL6" s="1069"/>
      <c r="AM6" s="1069"/>
      <c r="AN6" s="1069"/>
      <c r="AO6" s="1070"/>
      <c r="AP6" s="1068"/>
      <c r="AQ6" s="1069"/>
      <c r="AR6" s="1069"/>
      <c r="AS6" s="1069"/>
      <c r="AT6" s="1070"/>
      <c r="AU6" s="1068"/>
      <c r="AV6" s="1069"/>
      <c r="AW6" s="1069"/>
      <c r="AX6" s="1069"/>
      <c r="AY6" s="1080"/>
      <c r="AZ6" s="235"/>
      <c r="BA6" s="235"/>
      <c r="BB6" s="235"/>
      <c r="BC6" s="235"/>
      <c r="BD6" s="235"/>
      <c r="BE6" s="236"/>
      <c r="BF6" s="236"/>
      <c r="BG6" s="236"/>
      <c r="BH6" s="236"/>
      <c r="BI6" s="236"/>
      <c r="BJ6" s="236"/>
      <c r="BK6" s="236"/>
      <c r="BL6" s="236"/>
      <c r="BM6" s="236"/>
      <c r="BN6" s="236"/>
      <c r="BO6" s="236"/>
      <c r="BP6" s="236"/>
      <c r="BQ6" s="1062"/>
      <c r="BR6" s="1063"/>
      <c r="BS6" s="1063"/>
      <c r="BT6" s="1063"/>
      <c r="BU6" s="1063"/>
      <c r="BV6" s="1063"/>
      <c r="BW6" s="1063"/>
      <c r="BX6" s="1063"/>
      <c r="BY6" s="1063"/>
      <c r="BZ6" s="1063"/>
      <c r="CA6" s="1063"/>
      <c r="CB6" s="1063"/>
      <c r="CC6" s="1063"/>
      <c r="CD6" s="1063"/>
      <c r="CE6" s="1063"/>
      <c r="CF6" s="1063"/>
      <c r="CG6" s="1064"/>
      <c r="CH6" s="1068"/>
      <c r="CI6" s="1069"/>
      <c r="CJ6" s="1069"/>
      <c r="CK6" s="1069"/>
      <c r="CL6" s="1070"/>
      <c r="CM6" s="1068"/>
      <c r="CN6" s="1069"/>
      <c r="CO6" s="1069"/>
      <c r="CP6" s="1069"/>
      <c r="CQ6" s="1070"/>
      <c r="CR6" s="1068"/>
      <c r="CS6" s="1069"/>
      <c r="CT6" s="1069"/>
      <c r="CU6" s="1069"/>
      <c r="CV6" s="1070"/>
      <c r="CW6" s="1068"/>
      <c r="CX6" s="1069"/>
      <c r="CY6" s="1069"/>
      <c r="CZ6" s="1069"/>
      <c r="DA6" s="1070"/>
      <c r="DB6" s="1068"/>
      <c r="DC6" s="1069"/>
      <c r="DD6" s="1069"/>
      <c r="DE6" s="1069"/>
      <c r="DF6" s="1070"/>
      <c r="DG6" s="1151"/>
      <c r="DH6" s="1152"/>
      <c r="DI6" s="1152"/>
      <c r="DJ6" s="1152"/>
      <c r="DK6" s="1153"/>
      <c r="DL6" s="1151"/>
      <c r="DM6" s="1152"/>
      <c r="DN6" s="1152"/>
      <c r="DO6" s="1152"/>
      <c r="DP6" s="1153"/>
      <c r="DQ6" s="1068"/>
      <c r="DR6" s="1069"/>
      <c r="DS6" s="1069"/>
      <c r="DT6" s="1069"/>
      <c r="DU6" s="1070"/>
      <c r="DV6" s="1068"/>
      <c r="DW6" s="1069"/>
      <c r="DX6" s="1069"/>
      <c r="DY6" s="1069"/>
      <c r="DZ6" s="1080"/>
      <c r="EA6" s="237"/>
    </row>
    <row r="7" spans="1:131" s="238" customFormat="1" ht="26.25" customHeight="1" thickTop="1" x14ac:dyDescent="0.15">
      <c r="A7" s="239">
        <v>1</v>
      </c>
      <c r="B7" s="1111" t="s">
        <v>389</v>
      </c>
      <c r="C7" s="1112"/>
      <c r="D7" s="1112"/>
      <c r="E7" s="1112"/>
      <c r="F7" s="1112"/>
      <c r="G7" s="1112"/>
      <c r="H7" s="1112"/>
      <c r="I7" s="1112"/>
      <c r="J7" s="1112"/>
      <c r="K7" s="1112"/>
      <c r="L7" s="1112"/>
      <c r="M7" s="1112"/>
      <c r="N7" s="1112"/>
      <c r="O7" s="1112"/>
      <c r="P7" s="1113"/>
      <c r="Q7" s="1166">
        <v>7025</v>
      </c>
      <c r="R7" s="1167"/>
      <c r="S7" s="1167"/>
      <c r="T7" s="1167"/>
      <c r="U7" s="1167"/>
      <c r="V7" s="1167">
        <v>6748</v>
      </c>
      <c r="W7" s="1167"/>
      <c r="X7" s="1167"/>
      <c r="Y7" s="1167"/>
      <c r="Z7" s="1167"/>
      <c r="AA7" s="1167">
        <v>278</v>
      </c>
      <c r="AB7" s="1167"/>
      <c r="AC7" s="1167"/>
      <c r="AD7" s="1167"/>
      <c r="AE7" s="1168"/>
      <c r="AF7" s="1169">
        <v>277</v>
      </c>
      <c r="AG7" s="1170"/>
      <c r="AH7" s="1170"/>
      <c r="AI7" s="1170"/>
      <c r="AJ7" s="1171"/>
      <c r="AK7" s="1172">
        <v>289</v>
      </c>
      <c r="AL7" s="1173"/>
      <c r="AM7" s="1173"/>
      <c r="AN7" s="1173"/>
      <c r="AO7" s="1173"/>
      <c r="AP7" s="1173">
        <v>5398</v>
      </c>
      <c r="AQ7" s="1173"/>
      <c r="AR7" s="1173"/>
      <c r="AS7" s="1173"/>
      <c r="AT7" s="1173"/>
      <c r="AU7" s="1174"/>
      <c r="AV7" s="1174"/>
      <c r="AW7" s="1174"/>
      <c r="AX7" s="1174"/>
      <c r="AY7" s="1175"/>
      <c r="AZ7" s="235"/>
      <c r="BA7" s="235"/>
      <c r="BB7" s="235"/>
      <c r="BC7" s="235"/>
      <c r="BD7" s="235"/>
      <c r="BE7" s="236"/>
      <c r="BF7" s="236"/>
      <c r="BG7" s="236"/>
      <c r="BH7" s="236"/>
      <c r="BI7" s="236"/>
      <c r="BJ7" s="236"/>
      <c r="BK7" s="236"/>
      <c r="BL7" s="236"/>
      <c r="BM7" s="236"/>
      <c r="BN7" s="236"/>
      <c r="BO7" s="236"/>
      <c r="BP7" s="236"/>
      <c r="BQ7" s="239">
        <v>1</v>
      </c>
      <c r="BR7" s="240"/>
      <c r="BS7" s="1163"/>
      <c r="BT7" s="1164"/>
      <c r="BU7" s="1164"/>
      <c r="BV7" s="1164"/>
      <c r="BW7" s="1164"/>
      <c r="BX7" s="1164"/>
      <c r="BY7" s="1164"/>
      <c r="BZ7" s="1164"/>
      <c r="CA7" s="1164"/>
      <c r="CB7" s="1164"/>
      <c r="CC7" s="1164"/>
      <c r="CD7" s="1164"/>
      <c r="CE7" s="1164"/>
      <c r="CF7" s="1164"/>
      <c r="CG7" s="1176"/>
      <c r="CH7" s="1160"/>
      <c r="CI7" s="1161"/>
      <c r="CJ7" s="1161"/>
      <c r="CK7" s="1161"/>
      <c r="CL7" s="1162"/>
      <c r="CM7" s="1160"/>
      <c r="CN7" s="1161"/>
      <c r="CO7" s="1161"/>
      <c r="CP7" s="1161"/>
      <c r="CQ7" s="1162"/>
      <c r="CR7" s="1160"/>
      <c r="CS7" s="1161"/>
      <c r="CT7" s="1161"/>
      <c r="CU7" s="1161"/>
      <c r="CV7" s="1162"/>
      <c r="CW7" s="1160"/>
      <c r="CX7" s="1161"/>
      <c r="CY7" s="1161"/>
      <c r="CZ7" s="1161"/>
      <c r="DA7" s="1162"/>
      <c r="DB7" s="1160"/>
      <c r="DC7" s="1161"/>
      <c r="DD7" s="1161"/>
      <c r="DE7" s="1161"/>
      <c r="DF7" s="1162"/>
      <c r="DG7" s="1160"/>
      <c r="DH7" s="1161"/>
      <c r="DI7" s="1161"/>
      <c r="DJ7" s="1161"/>
      <c r="DK7" s="1162"/>
      <c r="DL7" s="1160"/>
      <c r="DM7" s="1161"/>
      <c r="DN7" s="1161"/>
      <c r="DO7" s="1161"/>
      <c r="DP7" s="1162"/>
      <c r="DQ7" s="1160"/>
      <c r="DR7" s="1161"/>
      <c r="DS7" s="1161"/>
      <c r="DT7" s="1161"/>
      <c r="DU7" s="1162"/>
      <c r="DV7" s="1163"/>
      <c r="DW7" s="1164"/>
      <c r="DX7" s="1164"/>
      <c r="DY7" s="1164"/>
      <c r="DZ7" s="1165"/>
      <c r="EA7" s="237"/>
    </row>
    <row r="8" spans="1:131" s="238" customFormat="1" ht="26.25" customHeight="1" x14ac:dyDescent="0.15">
      <c r="A8" s="241">
        <v>2</v>
      </c>
      <c r="B8" s="1094" t="s">
        <v>390</v>
      </c>
      <c r="C8" s="1095"/>
      <c r="D8" s="1095"/>
      <c r="E8" s="1095"/>
      <c r="F8" s="1095"/>
      <c r="G8" s="1095"/>
      <c r="H8" s="1095"/>
      <c r="I8" s="1095"/>
      <c r="J8" s="1095"/>
      <c r="K8" s="1095"/>
      <c r="L8" s="1095"/>
      <c r="M8" s="1095"/>
      <c r="N8" s="1095"/>
      <c r="O8" s="1095"/>
      <c r="P8" s="1096"/>
      <c r="Q8" s="1102">
        <v>8</v>
      </c>
      <c r="R8" s="1103"/>
      <c r="S8" s="1103"/>
      <c r="T8" s="1103"/>
      <c r="U8" s="1103"/>
      <c r="V8" s="1103">
        <v>6</v>
      </c>
      <c r="W8" s="1103"/>
      <c r="X8" s="1103"/>
      <c r="Y8" s="1103"/>
      <c r="Z8" s="1103"/>
      <c r="AA8" s="1103">
        <v>2</v>
      </c>
      <c r="AB8" s="1103"/>
      <c r="AC8" s="1103"/>
      <c r="AD8" s="1103"/>
      <c r="AE8" s="1104"/>
      <c r="AF8" s="1099">
        <v>2</v>
      </c>
      <c r="AG8" s="1100"/>
      <c r="AH8" s="1100"/>
      <c r="AI8" s="1100"/>
      <c r="AJ8" s="1101"/>
      <c r="AK8" s="1144">
        <v>0</v>
      </c>
      <c r="AL8" s="1145"/>
      <c r="AM8" s="1145"/>
      <c r="AN8" s="1145"/>
      <c r="AO8" s="1145"/>
      <c r="AP8" s="1145" t="s">
        <v>511</v>
      </c>
      <c r="AQ8" s="1145"/>
      <c r="AR8" s="1145"/>
      <c r="AS8" s="1145"/>
      <c r="AT8" s="1145"/>
      <c r="AU8" s="1146"/>
      <c r="AV8" s="1146"/>
      <c r="AW8" s="1146"/>
      <c r="AX8" s="1146"/>
      <c r="AY8" s="1147"/>
      <c r="AZ8" s="235"/>
      <c r="BA8" s="235"/>
      <c r="BB8" s="235"/>
      <c r="BC8" s="235"/>
      <c r="BD8" s="235"/>
      <c r="BE8" s="236"/>
      <c r="BF8" s="236"/>
      <c r="BG8" s="236"/>
      <c r="BH8" s="236"/>
      <c r="BI8" s="236"/>
      <c r="BJ8" s="236"/>
      <c r="BK8" s="236"/>
      <c r="BL8" s="236"/>
      <c r="BM8" s="236"/>
      <c r="BN8" s="236"/>
      <c r="BO8" s="236"/>
      <c r="BP8" s="236"/>
      <c r="BQ8" s="241">
        <v>2</v>
      </c>
      <c r="BR8" s="242"/>
      <c r="BS8" s="1056"/>
      <c r="BT8" s="1057"/>
      <c r="BU8" s="1057"/>
      <c r="BV8" s="1057"/>
      <c r="BW8" s="1057"/>
      <c r="BX8" s="1057"/>
      <c r="BY8" s="1057"/>
      <c r="BZ8" s="1057"/>
      <c r="CA8" s="1057"/>
      <c r="CB8" s="1057"/>
      <c r="CC8" s="1057"/>
      <c r="CD8" s="1057"/>
      <c r="CE8" s="1057"/>
      <c r="CF8" s="1057"/>
      <c r="CG8" s="1078"/>
      <c r="CH8" s="1053"/>
      <c r="CI8" s="1054"/>
      <c r="CJ8" s="1054"/>
      <c r="CK8" s="1054"/>
      <c r="CL8" s="1055"/>
      <c r="CM8" s="1053"/>
      <c r="CN8" s="1054"/>
      <c r="CO8" s="1054"/>
      <c r="CP8" s="1054"/>
      <c r="CQ8" s="1055"/>
      <c r="CR8" s="1053"/>
      <c r="CS8" s="1054"/>
      <c r="CT8" s="1054"/>
      <c r="CU8" s="1054"/>
      <c r="CV8" s="1055"/>
      <c r="CW8" s="1053"/>
      <c r="CX8" s="1054"/>
      <c r="CY8" s="1054"/>
      <c r="CZ8" s="1054"/>
      <c r="DA8" s="1055"/>
      <c r="DB8" s="1053"/>
      <c r="DC8" s="1054"/>
      <c r="DD8" s="1054"/>
      <c r="DE8" s="1054"/>
      <c r="DF8" s="1055"/>
      <c r="DG8" s="1053"/>
      <c r="DH8" s="1054"/>
      <c r="DI8" s="1054"/>
      <c r="DJ8" s="1054"/>
      <c r="DK8" s="1055"/>
      <c r="DL8" s="1053"/>
      <c r="DM8" s="1054"/>
      <c r="DN8" s="1054"/>
      <c r="DO8" s="1054"/>
      <c r="DP8" s="1055"/>
      <c r="DQ8" s="1053"/>
      <c r="DR8" s="1054"/>
      <c r="DS8" s="1054"/>
      <c r="DT8" s="1054"/>
      <c r="DU8" s="1055"/>
      <c r="DV8" s="1056"/>
      <c r="DW8" s="1057"/>
      <c r="DX8" s="1057"/>
      <c r="DY8" s="1057"/>
      <c r="DZ8" s="1058"/>
      <c r="EA8" s="237"/>
    </row>
    <row r="9" spans="1:131" s="238" customFormat="1" ht="26.25" customHeight="1" x14ac:dyDescent="0.15">
      <c r="A9" s="241">
        <v>3</v>
      </c>
      <c r="B9" s="1094"/>
      <c r="C9" s="1095"/>
      <c r="D9" s="1095"/>
      <c r="E9" s="1095"/>
      <c r="F9" s="1095"/>
      <c r="G9" s="1095"/>
      <c r="H9" s="1095"/>
      <c r="I9" s="1095"/>
      <c r="J9" s="1095"/>
      <c r="K9" s="1095"/>
      <c r="L9" s="1095"/>
      <c r="M9" s="1095"/>
      <c r="N9" s="1095"/>
      <c r="O9" s="1095"/>
      <c r="P9" s="1096"/>
      <c r="Q9" s="1102"/>
      <c r="R9" s="1103"/>
      <c r="S9" s="1103"/>
      <c r="T9" s="1103"/>
      <c r="U9" s="1103"/>
      <c r="V9" s="1103"/>
      <c r="W9" s="1103"/>
      <c r="X9" s="1103"/>
      <c r="Y9" s="1103"/>
      <c r="Z9" s="1103"/>
      <c r="AA9" s="1103"/>
      <c r="AB9" s="1103"/>
      <c r="AC9" s="1103"/>
      <c r="AD9" s="1103"/>
      <c r="AE9" s="1104"/>
      <c r="AF9" s="1099"/>
      <c r="AG9" s="1100"/>
      <c r="AH9" s="1100"/>
      <c r="AI9" s="1100"/>
      <c r="AJ9" s="1101"/>
      <c r="AK9" s="1144"/>
      <c r="AL9" s="1145"/>
      <c r="AM9" s="1145"/>
      <c r="AN9" s="1145"/>
      <c r="AO9" s="1145"/>
      <c r="AP9" s="1145"/>
      <c r="AQ9" s="1145"/>
      <c r="AR9" s="1145"/>
      <c r="AS9" s="1145"/>
      <c r="AT9" s="1145"/>
      <c r="AU9" s="1146"/>
      <c r="AV9" s="1146"/>
      <c r="AW9" s="1146"/>
      <c r="AX9" s="1146"/>
      <c r="AY9" s="1147"/>
      <c r="AZ9" s="235"/>
      <c r="BA9" s="235"/>
      <c r="BB9" s="235"/>
      <c r="BC9" s="235"/>
      <c r="BD9" s="235"/>
      <c r="BE9" s="236"/>
      <c r="BF9" s="236"/>
      <c r="BG9" s="236"/>
      <c r="BH9" s="236"/>
      <c r="BI9" s="236"/>
      <c r="BJ9" s="236"/>
      <c r="BK9" s="236"/>
      <c r="BL9" s="236"/>
      <c r="BM9" s="236"/>
      <c r="BN9" s="236"/>
      <c r="BO9" s="236"/>
      <c r="BP9" s="236"/>
      <c r="BQ9" s="241">
        <v>3</v>
      </c>
      <c r="BR9" s="242"/>
      <c r="BS9" s="1056"/>
      <c r="BT9" s="1057"/>
      <c r="BU9" s="1057"/>
      <c r="BV9" s="1057"/>
      <c r="BW9" s="1057"/>
      <c r="BX9" s="1057"/>
      <c r="BY9" s="1057"/>
      <c r="BZ9" s="1057"/>
      <c r="CA9" s="1057"/>
      <c r="CB9" s="1057"/>
      <c r="CC9" s="1057"/>
      <c r="CD9" s="1057"/>
      <c r="CE9" s="1057"/>
      <c r="CF9" s="1057"/>
      <c r="CG9" s="1078"/>
      <c r="CH9" s="1053"/>
      <c r="CI9" s="1054"/>
      <c r="CJ9" s="1054"/>
      <c r="CK9" s="1054"/>
      <c r="CL9" s="1055"/>
      <c r="CM9" s="1053"/>
      <c r="CN9" s="1054"/>
      <c r="CO9" s="1054"/>
      <c r="CP9" s="1054"/>
      <c r="CQ9" s="1055"/>
      <c r="CR9" s="1053"/>
      <c r="CS9" s="1054"/>
      <c r="CT9" s="1054"/>
      <c r="CU9" s="1054"/>
      <c r="CV9" s="1055"/>
      <c r="CW9" s="1053"/>
      <c r="CX9" s="1054"/>
      <c r="CY9" s="1054"/>
      <c r="CZ9" s="1054"/>
      <c r="DA9" s="1055"/>
      <c r="DB9" s="1053"/>
      <c r="DC9" s="1054"/>
      <c r="DD9" s="1054"/>
      <c r="DE9" s="1054"/>
      <c r="DF9" s="1055"/>
      <c r="DG9" s="1053"/>
      <c r="DH9" s="1054"/>
      <c r="DI9" s="1054"/>
      <c r="DJ9" s="1054"/>
      <c r="DK9" s="1055"/>
      <c r="DL9" s="1053"/>
      <c r="DM9" s="1054"/>
      <c r="DN9" s="1054"/>
      <c r="DO9" s="1054"/>
      <c r="DP9" s="1055"/>
      <c r="DQ9" s="1053"/>
      <c r="DR9" s="1054"/>
      <c r="DS9" s="1054"/>
      <c r="DT9" s="1054"/>
      <c r="DU9" s="1055"/>
      <c r="DV9" s="1056"/>
      <c r="DW9" s="1057"/>
      <c r="DX9" s="1057"/>
      <c r="DY9" s="1057"/>
      <c r="DZ9" s="1058"/>
      <c r="EA9" s="237"/>
    </row>
    <row r="10" spans="1:131" s="238" customFormat="1" ht="26.25" customHeight="1" x14ac:dyDescent="0.15">
      <c r="A10" s="241">
        <v>4</v>
      </c>
      <c r="B10" s="1094"/>
      <c r="C10" s="1095"/>
      <c r="D10" s="1095"/>
      <c r="E10" s="1095"/>
      <c r="F10" s="1095"/>
      <c r="G10" s="1095"/>
      <c r="H10" s="1095"/>
      <c r="I10" s="1095"/>
      <c r="J10" s="1095"/>
      <c r="K10" s="1095"/>
      <c r="L10" s="1095"/>
      <c r="M10" s="1095"/>
      <c r="N10" s="1095"/>
      <c r="O10" s="1095"/>
      <c r="P10" s="1096"/>
      <c r="Q10" s="1102"/>
      <c r="R10" s="1103"/>
      <c r="S10" s="1103"/>
      <c r="T10" s="1103"/>
      <c r="U10" s="1103"/>
      <c r="V10" s="1103"/>
      <c r="W10" s="1103"/>
      <c r="X10" s="1103"/>
      <c r="Y10" s="1103"/>
      <c r="Z10" s="1103"/>
      <c r="AA10" s="1103"/>
      <c r="AB10" s="1103"/>
      <c r="AC10" s="1103"/>
      <c r="AD10" s="1103"/>
      <c r="AE10" s="1104"/>
      <c r="AF10" s="1099"/>
      <c r="AG10" s="1100"/>
      <c r="AH10" s="1100"/>
      <c r="AI10" s="1100"/>
      <c r="AJ10" s="1101"/>
      <c r="AK10" s="1144"/>
      <c r="AL10" s="1145"/>
      <c r="AM10" s="1145"/>
      <c r="AN10" s="1145"/>
      <c r="AO10" s="1145"/>
      <c r="AP10" s="1145"/>
      <c r="AQ10" s="1145"/>
      <c r="AR10" s="1145"/>
      <c r="AS10" s="1145"/>
      <c r="AT10" s="1145"/>
      <c r="AU10" s="1146"/>
      <c r="AV10" s="1146"/>
      <c r="AW10" s="1146"/>
      <c r="AX10" s="1146"/>
      <c r="AY10" s="1147"/>
      <c r="AZ10" s="235"/>
      <c r="BA10" s="235"/>
      <c r="BB10" s="235"/>
      <c r="BC10" s="235"/>
      <c r="BD10" s="235"/>
      <c r="BE10" s="236"/>
      <c r="BF10" s="236"/>
      <c r="BG10" s="236"/>
      <c r="BH10" s="236"/>
      <c r="BI10" s="236"/>
      <c r="BJ10" s="236"/>
      <c r="BK10" s="236"/>
      <c r="BL10" s="236"/>
      <c r="BM10" s="236"/>
      <c r="BN10" s="236"/>
      <c r="BO10" s="236"/>
      <c r="BP10" s="236"/>
      <c r="BQ10" s="241">
        <v>4</v>
      </c>
      <c r="BR10" s="242"/>
      <c r="BS10" s="1056"/>
      <c r="BT10" s="1057"/>
      <c r="BU10" s="1057"/>
      <c r="BV10" s="1057"/>
      <c r="BW10" s="1057"/>
      <c r="BX10" s="1057"/>
      <c r="BY10" s="1057"/>
      <c r="BZ10" s="1057"/>
      <c r="CA10" s="1057"/>
      <c r="CB10" s="1057"/>
      <c r="CC10" s="1057"/>
      <c r="CD10" s="1057"/>
      <c r="CE10" s="1057"/>
      <c r="CF10" s="1057"/>
      <c r="CG10" s="1078"/>
      <c r="CH10" s="1053"/>
      <c r="CI10" s="1054"/>
      <c r="CJ10" s="1054"/>
      <c r="CK10" s="1054"/>
      <c r="CL10" s="1055"/>
      <c r="CM10" s="1053"/>
      <c r="CN10" s="1054"/>
      <c r="CO10" s="1054"/>
      <c r="CP10" s="1054"/>
      <c r="CQ10" s="1055"/>
      <c r="CR10" s="1053"/>
      <c r="CS10" s="1054"/>
      <c r="CT10" s="1054"/>
      <c r="CU10" s="1054"/>
      <c r="CV10" s="1055"/>
      <c r="CW10" s="1053"/>
      <c r="CX10" s="1054"/>
      <c r="CY10" s="1054"/>
      <c r="CZ10" s="1054"/>
      <c r="DA10" s="1055"/>
      <c r="DB10" s="1053"/>
      <c r="DC10" s="1054"/>
      <c r="DD10" s="1054"/>
      <c r="DE10" s="1054"/>
      <c r="DF10" s="1055"/>
      <c r="DG10" s="1053"/>
      <c r="DH10" s="1054"/>
      <c r="DI10" s="1054"/>
      <c r="DJ10" s="1054"/>
      <c r="DK10" s="1055"/>
      <c r="DL10" s="1053"/>
      <c r="DM10" s="1054"/>
      <c r="DN10" s="1054"/>
      <c r="DO10" s="1054"/>
      <c r="DP10" s="1055"/>
      <c r="DQ10" s="1053"/>
      <c r="DR10" s="1054"/>
      <c r="DS10" s="1054"/>
      <c r="DT10" s="1054"/>
      <c r="DU10" s="1055"/>
      <c r="DV10" s="1056"/>
      <c r="DW10" s="1057"/>
      <c r="DX10" s="1057"/>
      <c r="DY10" s="1057"/>
      <c r="DZ10" s="1058"/>
      <c r="EA10" s="237"/>
    </row>
    <row r="11" spans="1:131" s="238" customFormat="1" ht="26.25" customHeight="1" x14ac:dyDescent="0.15">
      <c r="A11" s="241">
        <v>5</v>
      </c>
      <c r="B11" s="1094"/>
      <c r="C11" s="1095"/>
      <c r="D11" s="1095"/>
      <c r="E11" s="1095"/>
      <c r="F11" s="1095"/>
      <c r="G11" s="1095"/>
      <c r="H11" s="1095"/>
      <c r="I11" s="1095"/>
      <c r="J11" s="1095"/>
      <c r="K11" s="1095"/>
      <c r="L11" s="1095"/>
      <c r="M11" s="1095"/>
      <c r="N11" s="1095"/>
      <c r="O11" s="1095"/>
      <c r="P11" s="1096"/>
      <c r="Q11" s="1102"/>
      <c r="R11" s="1103"/>
      <c r="S11" s="1103"/>
      <c r="T11" s="1103"/>
      <c r="U11" s="1103"/>
      <c r="V11" s="1103"/>
      <c r="W11" s="1103"/>
      <c r="X11" s="1103"/>
      <c r="Y11" s="1103"/>
      <c r="Z11" s="1103"/>
      <c r="AA11" s="1103"/>
      <c r="AB11" s="1103"/>
      <c r="AC11" s="1103"/>
      <c r="AD11" s="1103"/>
      <c r="AE11" s="1104"/>
      <c r="AF11" s="1099"/>
      <c r="AG11" s="1100"/>
      <c r="AH11" s="1100"/>
      <c r="AI11" s="1100"/>
      <c r="AJ11" s="1101"/>
      <c r="AK11" s="1144"/>
      <c r="AL11" s="1145"/>
      <c r="AM11" s="1145"/>
      <c r="AN11" s="1145"/>
      <c r="AO11" s="1145"/>
      <c r="AP11" s="1145"/>
      <c r="AQ11" s="1145"/>
      <c r="AR11" s="1145"/>
      <c r="AS11" s="1145"/>
      <c r="AT11" s="1145"/>
      <c r="AU11" s="1146"/>
      <c r="AV11" s="1146"/>
      <c r="AW11" s="1146"/>
      <c r="AX11" s="1146"/>
      <c r="AY11" s="1147"/>
      <c r="AZ11" s="235"/>
      <c r="BA11" s="235"/>
      <c r="BB11" s="235"/>
      <c r="BC11" s="235"/>
      <c r="BD11" s="235"/>
      <c r="BE11" s="236"/>
      <c r="BF11" s="236"/>
      <c r="BG11" s="236"/>
      <c r="BH11" s="236"/>
      <c r="BI11" s="236"/>
      <c r="BJ11" s="236"/>
      <c r="BK11" s="236"/>
      <c r="BL11" s="236"/>
      <c r="BM11" s="236"/>
      <c r="BN11" s="236"/>
      <c r="BO11" s="236"/>
      <c r="BP11" s="236"/>
      <c r="BQ11" s="241">
        <v>5</v>
      </c>
      <c r="BR11" s="242"/>
      <c r="BS11" s="1056"/>
      <c r="BT11" s="1057"/>
      <c r="BU11" s="1057"/>
      <c r="BV11" s="1057"/>
      <c r="BW11" s="1057"/>
      <c r="BX11" s="1057"/>
      <c r="BY11" s="1057"/>
      <c r="BZ11" s="1057"/>
      <c r="CA11" s="1057"/>
      <c r="CB11" s="1057"/>
      <c r="CC11" s="1057"/>
      <c r="CD11" s="1057"/>
      <c r="CE11" s="1057"/>
      <c r="CF11" s="1057"/>
      <c r="CG11" s="1078"/>
      <c r="CH11" s="1053"/>
      <c r="CI11" s="1054"/>
      <c r="CJ11" s="1054"/>
      <c r="CK11" s="1054"/>
      <c r="CL11" s="1055"/>
      <c r="CM11" s="1053"/>
      <c r="CN11" s="1054"/>
      <c r="CO11" s="1054"/>
      <c r="CP11" s="1054"/>
      <c r="CQ11" s="1055"/>
      <c r="CR11" s="1053"/>
      <c r="CS11" s="1054"/>
      <c r="CT11" s="1054"/>
      <c r="CU11" s="1054"/>
      <c r="CV11" s="1055"/>
      <c r="CW11" s="1053"/>
      <c r="CX11" s="1054"/>
      <c r="CY11" s="1054"/>
      <c r="CZ11" s="1054"/>
      <c r="DA11" s="1055"/>
      <c r="DB11" s="1053"/>
      <c r="DC11" s="1054"/>
      <c r="DD11" s="1054"/>
      <c r="DE11" s="1054"/>
      <c r="DF11" s="1055"/>
      <c r="DG11" s="1053"/>
      <c r="DH11" s="1054"/>
      <c r="DI11" s="1054"/>
      <c r="DJ11" s="1054"/>
      <c r="DK11" s="1055"/>
      <c r="DL11" s="1053"/>
      <c r="DM11" s="1054"/>
      <c r="DN11" s="1054"/>
      <c r="DO11" s="1054"/>
      <c r="DP11" s="1055"/>
      <c r="DQ11" s="1053"/>
      <c r="DR11" s="1054"/>
      <c r="DS11" s="1054"/>
      <c r="DT11" s="1054"/>
      <c r="DU11" s="1055"/>
      <c r="DV11" s="1056"/>
      <c r="DW11" s="1057"/>
      <c r="DX11" s="1057"/>
      <c r="DY11" s="1057"/>
      <c r="DZ11" s="1058"/>
      <c r="EA11" s="237"/>
    </row>
    <row r="12" spans="1:131" s="238" customFormat="1" ht="26.25" customHeight="1" x14ac:dyDescent="0.15">
      <c r="A12" s="241">
        <v>6</v>
      </c>
      <c r="B12" s="1094"/>
      <c r="C12" s="1095"/>
      <c r="D12" s="1095"/>
      <c r="E12" s="1095"/>
      <c r="F12" s="1095"/>
      <c r="G12" s="1095"/>
      <c r="H12" s="1095"/>
      <c r="I12" s="1095"/>
      <c r="J12" s="1095"/>
      <c r="K12" s="1095"/>
      <c r="L12" s="1095"/>
      <c r="M12" s="1095"/>
      <c r="N12" s="1095"/>
      <c r="O12" s="1095"/>
      <c r="P12" s="1096"/>
      <c r="Q12" s="1102"/>
      <c r="R12" s="1103"/>
      <c r="S12" s="1103"/>
      <c r="T12" s="1103"/>
      <c r="U12" s="1103"/>
      <c r="V12" s="1103"/>
      <c r="W12" s="1103"/>
      <c r="X12" s="1103"/>
      <c r="Y12" s="1103"/>
      <c r="Z12" s="1103"/>
      <c r="AA12" s="1103"/>
      <c r="AB12" s="1103"/>
      <c r="AC12" s="1103"/>
      <c r="AD12" s="1103"/>
      <c r="AE12" s="1104"/>
      <c r="AF12" s="1099"/>
      <c r="AG12" s="1100"/>
      <c r="AH12" s="1100"/>
      <c r="AI12" s="1100"/>
      <c r="AJ12" s="1101"/>
      <c r="AK12" s="1144"/>
      <c r="AL12" s="1145"/>
      <c r="AM12" s="1145"/>
      <c r="AN12" s="1145"/>
      <c r="AO12" s="1145"/>
      <c r="AP12" s="1145"/>
      <c r="AQ12" s="1145"/>
      <c r="AR12" s="1145"/>
      <c r="AS12" s="1145"/>
      <c r="AT12" s="1145"/>
      <c r="AU12" s="1146"/>
      <c r="AV12" s="1146"/>
      <c r="AW12" s="1146"/>
      <c r="AX12" s="1146"/>
      <c r="AY12" s="1147"/>
      <c r="AZ12" s="235"/>
      <c r="BA12" s="235"/>
      <c r="BB12" s="235"/>
      <c r="BC12" s="235"/>
      <c r="BD12" s="235"/>
      <c r="BE12" s="236"/>
      <c r="BF12" s="236"/>
      <c r="BG12" s="236"/>
      <c r="BH12" s="236"/>
      <c r="BI12" s="236"/>
      <c r="BJ12" s="236"/>
      <c r="BK12" s="236"/>
      <c r="BL12" s="236"/>
      <c r="BM12" s="236"/>
      <c r="BN12" s="236"/>
      <c r="BO12" s="236"/>
      <c r="BP12" s="236"/>
      <c r="BQ12" s="241">
        <v>6</v>
      </c>
      <c r="BR12" s="242"/>
      <c r="BS12" s="1056"/>
      <c r="BT12" s="1057"/>
      <c r="BU12" s="1057"/>
      <c r="BV12" s="1057"/>
      <c r="BW12" s="1057"/>
      <c r="BX12" s="1057"/>
      <c r="BY12" s="1057"/>
      <c r="BZ12" s="1057"/>
      <c r="CA12" s="1057"/>
      <c r="CB12" s="1057"/>
      <c r="CC12" s="1057"/>
      <c r="CD12" s="1057"/>
      <c r="CE12" s="1057"/>
      <c r="CF12" s="1057"/>
      <c r="CG12" s="1078"/>
      <c r="CH12" s="1053"/>
      <c r="CI12" s="1054"/>
      <c r="CJ12" s="1054"/>
      <c r="CK12" s="1054"/>
      <c r="CL12" s="1055"/>
      <c r="CM12" s="1053"/>
      <c r="CN12" s="1054"/>
      <c r="CO12" s="1054"/>
      <c r="CP12" s="1054"/>
      <c r="CQ12" s="1055"/>
      <c r="CR12" s="1053"/>
      <c r="CS12" s="1054"/>
      <c r="CT12" s="1054"/>
      <c r="CU12" s="1054"/>
      <c r="CV12" s="1055"/>
      <c r="CW12" s="1053"/>
      <c r="CX12" s="1054"/>
      <c r="CY12" s="1054"/>
      <c r="CZ12" s="1054"/>
      <c r="DA12" s="1055"/>
      <c r="DB12" s="1053"/>
      <c r="DC12" s="1054"/>
      <c r="DD12" s="1054"/>
      <c r="DE12" s="1054"/>
      <c r="DF12" s="1055"/>
      <c r="DG12" s="1053"/>
      <c r="DH12" s="1054"/>
      <c r="DI12" s="1054"/>
      <c r="DJ12" s="1054"/>
      <c r="DK12" s="1055"/>
      <c r="DL12" s="1053"/>
      <c r="DM12" s="1054"/>
      <c r="DN12" s="1054"/>
      <c r="DO12" s="1054"/>
      <c r="DP12" s="1055"/>
      <c r="DQ12" s="1053"/>
      <c r="DR12" s="1054"/>
      <c r="DS12" s="1054"/>
      <c r="DT12" s="1054"/>
      <c r="DU12" s="1055"/>
      <c r="DV12" s="1056"/>
      <c r="DW12" s="1057"/>
      <c r="DX12" s="1057"/>
      <c r="DY12" s="1057"/>
      <c r="DZ12" s="1058"/>
      <c r="EA12" s="237"/>
    </row>
    <row r="13" spans="1:131" s="238" customFormat="1" ht="26.25" customHeight="1" x14ac:dyDescent="0.15">
      <c r="A13" s="241">
        <v>7</v>
      </c>
      <c r="B13" s="1094"/>
      <c r="C13" s="1095"/>
      <c r="D13" s="1095"/>
      <c r="E13" s="1095"/>
      <c r="F13" s="1095"/>
      <c r="G13" s="1095"/>
      <c r="H13" s="1095"/>
      <c r="I13" s="1095"/>
      <c r="J13" s="1095"/>
      <c r="K13" s="1095"/>
      <c r="L13" s="1095"/>
      <c r="M13" s="1095"/>
      <c r="N13" s="1095"/>
      <c r="O13" s="1095"/>
      <c r="P13" s="1096"/>
      <c r="Q13" s="1102"/>
      <c r="R13" s="1103"/>
      <c r="S13" s="1103"/>
      <c r="T13" s="1103"/>
      <c r="U13" s="1103"/>
      <c r="V13" s="1103"/>
      <c r="W13" s="1103"/>
      <c r="X13" s="1103"/>
      <c r="Y13" s="1103"/>
      <c r="Z13" s="1103"/>
      <c r="AA13" s="1103"/>
      <c r="AB13" s="1103"/>
      <c r="AC13" s="1103"/>
      <c r="AD13" s="1103"/>
      <c r="AE13" s="1104"/>
      <c r="AF13" s="1099"/>
      <c r="AG13" s="1100"/>
      <c r="AH13" s="1100"/>
      <c r="AI13" s="1100"/>
      <c r="AJ13" s="1101"/>
      <c r="AK13" s="1144"/>
      <c r="AL13" s="1145"/>
      <c r="AM13" s="1145"/>
      <c r="AN13" s="1145"/>
      <c r="AO13" s="1145"/>
      <c r="AP13" s="1145"/>
      <c r="AQ13" s="1145"/>
      <c r="AR13" s="1145"/>
      <c r="AS13" s="1145"/>
      <c r="AT13" s="1145"/>
      <c r="AU13" s="1146"/>
      <c r="AV13" s="1146"/>
      <c r="AW13" s="1146"/>
      <c r="AX13" s="1146"/>
      <c r="AY13" s="1147"/>
      <c r="AZ13" s="235"/>
      <c r="BA13" s="235"/>
      <c r="BB13" s="235"/>
      <c r="BC13" s="235"/>
      <c r="BD13" s="235"/>
      <c r="BE13" s="236"/>
      <c r="BF13" s="236"/>
      <c r="BG13" s="236"/>
      <c r="BH13" s="236"/>
      <c r="BI13" s="236"/>
      <c r="BJ13" s="236"/>
      <c r="BK13" s="236"/>
      <c r="BL13" s="236"/>
      <c r="BM13" s="236"/>
      <c r="BN13" s="236"/>
      <c r="BO13" s="236"/>
      <c r="BP13" s="236"/>
      <c r="BQ13" s="241">
        <v>7</v>
      </c>
      <c r="BR13" s="242"/>
      <c r="BS13" s="1056"/>
      <c r="BT13" s="1057"/>
      <c r="BU13" s="1057"/>
      <c r="BV13" s="1057"/>
      <c r="BW13" s="1057"/>
      <c r="BX13" s="1057"/>
      <c r="BY13" s="1057"/>
      <c r="BZ13" s="1057"/>
      <c r="CA13" s="1057"/>
      <c r="CB13" s="1057"/>
      <c r="CC13" s="1057"/>
      <c r="CD13" s="1057"/>
      <c r="CE13" s="1057"/>
      <c r="CF13" s="1057"/>
      <c r="CG13" s="1078"/>
      <c r="CH13" s="1053"/>
      <c r="CI13" s="1054"/>
      <c r="CJ13" s="1054"/>
      <c r="CK13" s="1054"/>
      <c r="CL13" s="1055"/>
      <c r="CM13" s="1053"/>
      <c r="CN13" s="1054"/>
      <c r="CO13" s="1054"/>
      <c r="CP13" s="1054"/>
      <c r="CQ13" s="1055"/>
      <c r="CR13" s="1053"/>
      <c r="CS13" s="1054"/>
      <c r="CT13" s="1054"/>
      <c r="CU13" s="1054"/>
      <c r="CV13" s="1055"/>
      <c r="CW13" s="1053"/>
      <c r="CX13" s="1054"/>
      <c r="CY13" s="1054"/>
      <c r="CZ13" s="1054"/>
      <c r="DA13" s="1055"/>
      <c r="DB13" s="1053"/>
      <c r="DC13" s="1054"/>
      <c r="DD13" s="1054"/>
      <c r="DE13" s="1054"/>
      <c r="DF13" s="1055"/>
      <c r="DG13" s="1053"/>
      <c r="DH13" s="1054"/>
      <c r="DI13" s="1054"/>
      <c r="DJ13" s="1054"/>
      <c r="DK13" s="1055"/>
      <c r="DL13" s="1053"/>
      <c r="DM13" s="1054"/>
      <c r="DN13" s="1054"/>
      <c r="DO13" s="1054"/>
      <c r="DP13" s="1055"/>
      <c r="DQ13" s="1053"/>
      <c r="DR13" s="1054"/>
      <c r="DS13" s="1054"/>
      <c r="DT13" s="1054"/>
      <c r="DU13" s="1055"/>
      <c r="DV13" s="1056"/>
      <c r="DW13" s="1057"/>
      <c r="DX13" s="1057"/>
      <c r="DY13" s="1057"/>
      <c r="DZ13" s="1058"/>
      <c r="EA13" s="237"/>
    </row>
    <row r="14" spans="1:131" s="238" customFormat="1" ht="26.25" customHeight="1" x14ac:dyDescent="0.15">
      <c r="A14" s="241">
        <v>8</v>
      </c>
      <c r="B14" s="1094"/>
      <c r="C14" s="1095"/>
      <c r="D14" s="1095"/>
      <c r="E14" s="1095"/>
      <c r="F14" s="1095"/>
      <c r="G14" s="1095"/>
      <c r="H14" s="1095"/>
      <c r="I14" s="1095"/>
      <c r="J14" s="1095"/>
      <c r="K14" s="1095"/>
      <c r="L14" s="1095"/>
      <c r="M14" s="1095"/>
      <c r="N14" s="1095"/>
      <c r="O14" s="1095"/>
      <c r="P14" s="1096"/>
      <c r="Q14" s="1102"/>
      <c r="R14" s="1103"/>
      <c r="S14" s="1103"/>
      <c r="T14" s="1103"/>
      <c r="U14" s="1103"/>
      <c r="V14" s="1103"/>
      <c r="W14" s="1103"/>
      <c r="X14" s="1103"/>
      <c r="Y14" s="1103"/>
      <c r="Z14" s="1103"/>
      <c r="AA14" s="1103"/>
      <c r="AB14" s="1103"/>
      <c r="AC14" s="1103"/>
      <c r="AD14" s="1103"/>
      <c r="AE14" s="1104"/>
      <c r="AF14" s="1099"/>
      <c r="AG14" s="1100"/>
      <c r="AH14" s="1100"/>
      <c r="AI14" s="1100"/>
      <c r="AJ14" s="1101"/>
      <c r="AK14" s="1144"/>
      <c r="AL14" s="1145"/>
      <c r="AM14" s="1145"/>
      <c r="AN14" s="1145"/>
      <c r="AO14" s="1145"/>
      <c r="AP14" s="1145"/>
      <c r="AQ14" s="1145"/>
      <c r="AR14" s="1145"/>
      <c r="AS14" s="1145"/>
      <c r="AT14" s="1145"/>
      <c r="AU14" s="1146"/>
      <c r="AV14" s="1146"/>
      <c r="AW14" s="1146"/>
      <c r="AX14" s="1146"/>
      <c r="AY14" s="1147"/>
      <c r="AZ14" s="235"/>
      <c r="BA14" s="235"/>
      <c r="BB14" s="235"/>
      <c r="BC14" s="235"/>
      <c r="BD14" s="235"/>
      <c r="BE14" s="236"/>
      <c r="BF14" s="236"/>
      <c r="BG14" s="236"/>
      <c r="BH14" s="236"/>
      <c r="BI14" s="236"/>
      <c r="BJ14" s="236"/>
      <c r="BK14" s="236"/>
      <c r="BL14" s="236"/>
      <c r="BM14" s="236"/>
      <c r="BN14" s="236"/>
      <c r="BO14" s="236"/>
      <c r="BP14" s="236"/>
      <c r="BQ14" s="241">
        <v>8</v>
      </c>
      <c r="BR14" s="242"/>
      <c r="BS14" s="1056"/>
      <c r="BT14" s="1057"/>
      <c r="BU14" s="1057"/>
      <c r="BV14" s="1057"/>
      <c r="BW14" s="1057"/>
      <c r="BX14" s="1057"/>
      <c r="BY14" s="1057"/>
      <c r="BZ14" s="1057"/>
      <c r="CA14" s="1057"/>
      <c r="CB14" s="1057"/>
      <c r="CC14" s="1057"/>
      <c r="CD14" s="1057"/>
      <c r="CE14" s="1057"/>
      <c r="CF14" s="1057"/>
      <c r="CG14" s="1078"/>
      <c r="CH14" s="1053"/>
      <c r="CI14" s="1054"/>
      <c r="CJ14" s="1054"/>
      <c r="CK14" s="1054"/>
      <c r="CL14" s="1055"/>
      <c r="CM14" s="1053"/>
      <c r="CN14" s="1054"/>
      <c r="CO14" s="1054"/>
      <c r="CP14" s="1054"/>
      <c r="CQ14" s="1055"/>
      <c r="CR14" s="1053"/>
      <c r="CS14" s="1054"/>
      <c r="CT14" s="1054"/>
      <c r="CU14" s="1054"/>
      <c r="CV14" s="1055"/>
      <c r="CW14" s="1053"/>
      <c r="CX14" s="1054"/>
      <c r="CY14" s="1054"/>
      <c r="CZ14" s="1054"/>
      <c r="DA14" s="1055"/>
      <c r="DB14" s="1053"/>
      <c r="DC14" s="1054"/>
      <c r="DD14" s="1054"/>
      <c r="DE14" s="1054"/>
      <c r="DF14" s="1055"/>
      <c r="DG14" s="1053"/>
      <c r="DH14" s="1054"/>
      <c r="DI14" s="1054"/>
      <c r="DJ14" s="1054"/>
      <c r="DK14" s="1055"/>
      <c r="DL14" s="1053"/>
      <c r="DM14" s="1054"/>
      <c r="DN14" s="1054"/>
      <c r="DO14" s="1054"/>
      <c r="DP14" s="1055"/>
      <c r="DQ14" s="1053"/>
      <c r="DR14" s="1054"/>
      <c r="DS14" s="1054"/>
      <c r="DT14" s="1054"/>
      <c r="DU14" s="1055"/>
      <c r="DV14" s="1056"/>
      <c r="DW14" s="1057"/>
      <c r="DX14" s="1057"/>
      <c r="DY14" s="1057"/>
      <c r="DZ14" s="1058"/>
      <c r="EA14" s="237"/>
    </row>
    <row r="15" spans="1:131" s="238" customFormat="1" ht="26.25" customHeight="1" x14ac:dyDescent="0.15">
      <c r="A15" s="241">
        <v>9</v>
      </c>
      <c r="B15" s="1094"/>
      <c r="C15" s="1095"/>
      <c r="D15" s="1095"/>
      <c r="E15" s="1095"/>
      <c r="F15" s="1095"/>
      <c r="G15" s="1095"/>
      <c r="H15" s="1095"/>
      <c r="I15" s="1095"/>
      <c r="J15" s="1095"/>
      <c r="K15" s="1095"/>
      <c r="L15" s="1095"/>
      <c r="M15" s="1095"/>
      <c r="N15" s="1095"/>
      <c r="O15" s="1095"/>
      <c r="P15" s="1096"/>
      <c r="Q15" s="1102"/>
      <c r="R15" s="1103"/>
      <c r="S15" s="1103"/>
      <c r="T15" s="1103"/>
      <c r="U15" s="1103"/>
      <c r="V15" s="1103"/>
      <c r="W15" s="1103"/>
      <c r="X15" s="1103"/>
      <c r="Y15" s="1103"/>
      <c r="Z15" s="1103"/>
      <c r="AA15" s="1103"/>
      <c r="AB15" s="1103"/>
      <c r="AC15" s="1103"/>
      <c r="AD15" s="1103"/>
      <c r="AE15" s="1104"/>
      <c r="AF15" s="1099"/>
      <c r="AG15" s="1100"/>
      <c r="AH15" s="1100"/>
      <c r="AI15" s="1100"/>
      <c r="AJ15" s="1101"/>
      <c r="AK15" s="1144"/>
      <c r="AL15" s="1145"/>
      <c r="AM15" s="1145"/>
      <c r="AN15" s="1145"/>
      <c r="AO15" s="1145"/>
      <c r="AP15" s="1145"/>
      <c r="AQ15" s="1145"/>
      <c r="AR15" s="1145"/>
      <c r="AS15" s="1145"/>
      <c r="AT15" s="1145"/>
      <c r="AU15" s="1146"/>
      <c r="AV15" s="1146"/>
      <c r="AW15" s="1146"/>
      <c r="AX15" s="1146"/>
      <c r="AY15" s="1147"/>
      <c r="AZ15" s="235"/>
      <c r="BA15" s="235"/>
      <c r="BB15" s="235"/>
      <c r="BC15" s="235"/>
      <c r="BD15" s="235"/>
      <c r="BE15" s="236"/>
      <c r="BF15" s="236"/>
      <c r="BG15" s="236"/>
      <c r="BH15" s="236"/>
      <c r="BI15" s="236"/>
      <c r="BJ15" s="236"/>
      <c r="BK15" s="236"/>
      <c r="BL15" s="236"/>
      <c r="BM15" s="236"/>
      <c r="BN15" s="236"/>
      <c r="BO15" s="236"/>
      <c r="BP15" s="236"/>
      <c r="BQ15" s="241">
        <v>9</v>
      </c>
      <c r="BR15" s="242"/>
      <c r="BS15" s="1056"/>
      <c r="BT15" s="1057"/>
      <c r="BU15" s="1057"/>
      <c r="BV15" s="1057"/>
      <c r="BW15" s="1057"/>
      <c r="BX15" s="1057"/>
      <c r="BY15" s="1057"/>
      <c r="BZ15" s="1057"/>
      <c r="CA15" s="1057"/>
      <c r="CB15" s="1057"/>
      <c r="CC15" s="1057"/>
      <c r="CD15" s="1057"/>
      <c r="CE15" s="1057"/>
      <c r="CF15" s="1057"/>
      <c r="CG15" s="1078"/>
      <c r="CH15" s="1053"/>
      <c r="CI15" s="1054"/>
      <c r="CJ15" s="1054"/>
      <c r="CK15" s="1054"/>
      <c r="CL15" s="1055"/>
      <c r="CM15" s="1053"/>
      <c r="CN15" s="1054"/>
      <c r="CO15" s="1054"/>
      <c r="CP15" s="1054"/>
      <c r="CQ15" s="1055"/>
      <c r="CR15" s="1053"/>
      <c r="CS15" s="1054"/>
      <c r="CT15" s="1054"/>
      <c r="CU15" s="1054"/>
      <c r="CV15" s="1055"/>
      <c r="CW15" s="1053"/>
      <c r="CX15" s="1054"/>
      <c r="CY15" s="1054"/>
      <c r="CZ15" s="1054"/>
      <c r="DA15" s="1055"/>
      <c r="DB15" s="1053"/>
      <c r="DC15" s="1054"/>
      <c r="DD15" s="1054"/>
      <c r="DE15" s="1054"/>
      <c r="DF15" s="1055"/>
      <c r="DG15" s="1053"/>
      <c r="DH15" s="1054"/>
      <c r="DI15" s="1054"/>
      <c r="DJ15" s="1054"/>
      <c r="DK15" s="1055"/>
      <c r="DL15" s="1053"/>
      <c r="DM15" s="1054"/>
      <c r="DN15" s="1054"/>
      <c r="DO15" s="1054"/>
      <c r="DP15" s="1055"/>
      <c r="DQ15" s="1053"/>
      <c r="DR15" s="1054"/>
      <c r="DS15" s="1054"/>
      <c r="DT15" s="1054"/>
      <c r="DU15" s="1055"/>
      <c r="DV15" s="1056"/>
      <c r="DW15" s="1057"/>
      <c r="DX15" s="1057"/>
      <c r="DY15" s="1057"/>
      <c r="DZ15" s="1058"/>
      <c r="EA15" s="237"/>
    </row>
    <row r="16" spans="1:131" s="238" customFormat="1" ht="26.25" customHeight="1" x14ac:dyDescent="0.15">
      <c r="A16" s="241">
        <v>10</v>
      </c>
      <c r="B16" s="1094"/>
      <c r="C16" s="1095"/>
      <c r="D16" s="1095"/>
      <c r="E16" s="1095"/>
      <c r="F16" s="1095"/>
      <c r="G16" s="1095"/>
      <c r="H16" s="1095"/>
      <c r="I16" s="1095"/>
      <c r="J16" s="1095"/>
      <c r="K16" s="1095"/>
      <c r="L16" s="1095"/>
      <c r="M16" s="1095"/>
      <c r="N16" s="1095"/>
      <c r="O16" s="1095"/>
      <c r="P16" s="1096"/>
      <c r="Q16" s="1102"/>
      <c r="R16" s="1103"/>
      <c r="S16" s="1103"/>
      <c r="T16" s="1103"/>
      <c r="U16" s="1103"/>
      <c r="V16" s="1103"/>
      <c r="W16" s="1103"/>
      <c r="X16" s="1103"/>
      <c r="Y16" s="1103"/>
      <c r="Z16" s="1103"/>
      <c r="AA16" s="1103"/>
      <c r="AB16" s="1103"/>
      <c r="AC16" s="1103"/>
      <c r="AD16" s="1103"/>
      <c r="AE16" s="1104"/>
      <c r="AF16" s="1099"/>
      <c r="AG16" s="1100"/>
      <c r="AH16" s="1100"/>
      <c r="AI16" s="1100"/>
      <c r="AJ16" s="1101"/>
      <c r="AK16" s="1144"/>
      <c r="AL16" s="1145"/>
      <c r="AM16" s="1145"/>
      <c r="AN16" s="1145"/>
      <c r="AO16" s="1145"/>
      <c r="AP16" s="1145"/>
      <c r="AQ16" s="1145"/>
      <c r="AR16" s="1145"/>
      <c r="AS16" s="1145"/>
      <c r="AT16" s="1145"/>
      <c r="AU16" s="1146"/>
      <c r="AV16" s="1146"/>
      <c r="AW16" s="1146"/>
      <c r="AX16" s="1146"/>
      <c r="AY16" s="1147"/>
      <c r="AZ16" s="235"/>
      <c r="BA16" s="235"/>
      <c r="BB16" s="235"/>
      <c r="BC16" s="235"/>
      <c r="BD16" s="235"/>
      <c r="BE16" s="236"/>
      <c r="BF16" s="236"/>
      <c r="BG16" s="236"/>
      <c r="BH16" s="236"/>
      <c r="BI16" s="236"/>
      <c r="BJ16" s="236"/>
      <c r="BK16" s="236"/>
      <c r="BL16" s="236"/>
      <c r="BM16" s="236"/>
      <c r="BN16" s="236"/>
      <c r="BO16" s="236"/>
      <c r="BP16" s="236"/>
      <c r="BQ16" s="241">
        <v>10</v>
      </c>
      <c r="BR16" s="242"/>
      <c r="BS16" s="1056"/>
      <c r="BT16" s="1057"/>
      <c r="BU16" s="1057"/>
      <c r="BV16" s="1057"/>
      <c r="BW16" s="1057"/>
      <c r="BX16" s="1057"/>
      <c r="BY16" s="1057"/>
      <c r="BZ16" s="1057"/>
      <c r="CA16" s="1057"/>
      <c r="CB16" s="1057"/>
      <c r="CC16" s="1057"/>
      <c r="CD16" s="1057"/>
      <c r="CE16" s="1057"/>
      <c r="CF16" s="1057"/>
      <c r="CG16" s="1078"/>
      <c r="CH16" s="1053"/>
      <c r="CI16" s="1054"/>
      <c r="CJ16" s="1054"/>
      <c r="CK16" s="1054"/>
      <c r="CL16" s="1055"/>
      <c r="CM16" s="1053"/>
      <c r="CN16" s="1054"/>
      <c r="CO16" s="1054"/>
      <c r="CP16" s="1054"/>
      <c r="CQ16" s="1055"/>
      <c r="CR16" s="1053"/>
      <c r="CS16" s="1054"/>
      <c r="CT16" s="1054"/>
      <c r="CU16" s="1054"/>
      <c r="CV16" s="1055"/>
      <c r="CW16" s="1053"/>
      <c r="CX16" s="1054"/>
      <c r="CY16" s="1054"/>
      <c r="CZ16" s="1054"/>
      <c r="DA16" s="1055"/>
      <c r="DB16" s="1053"/>
      <c r="DC16" s="1054"/>
      <c r="DD16" s="1054"/>
      <c r="DE16" s="1054"/>
      <c r="DF16" s="1055"/>
      <c r="DG16" s="1053"/>
      <c r="DH16" s="1054"/>
      <c r="DI16" s="1054"/>
      <c r="DJ16" s="1054"/>
      <c r="DK16" s="1055"/>
      <c r="DL16" s="1053"/>
      <c r="DM16" s="1054"/>
      <c r="DN16" s="1054"/>
      <c r="DO16" s="1054"/>
      <c r="DP16" s="1055"/>
      <c r="DQ16" s="1053"/>
      <c r="DR16" s="1054"/>
      <c r="DS16" s="1054"/>
      <c r="DT16" s="1054"/>
      <c r="DU16" s="1055"/>
      <c r="DV16" s="1056"/>
      <c r="DW16" s="1057"/>
      <c r="DX16" s="1057"/>
      <c r="DY16" s="1057"/>
      <c r="DZ16" s="1058"/>
      <c r="EA16" s="237"/>
    </row>
    <row r="17" spans="1:131" s="238" customFormat="1" ht="26.25" customHeight="1" x14ac:dyDescent="0.15">
      <c r="A17" s="241">
        <v>11</v>
      </c>
      <c r="B17" s="1094"/>
      <c r="C17" s="1095"/>
      <c r="D17" s="1095"/>
      <c r="E17" s="1095"/>
      <c r="F17" s="1095"/>
      <c r="G17" s="1095"/>
      <c r="H17" s="1095"/>
      <c r="I17" s="1095"/>
      <c r="J17" s="1095"/>
      <c r="K17" s="1095"/>
      <c r="L17" s="1095"/>
      <c r="M17" s="1095"/>
      <c r="N17" s="1095"/>
      <c r="O17" s="1095"/>
      <c r="P17" s="1096"/>
      <c r="Q17" s="1102"/>
      <c r="R17" s="1103"/>
      <c r="S17" s="1103"/>
      <c r="T17" s="1103"/>
      <c r="U17" s="1103"/>
      <c r="V17" s="1103"/>
      <c r="W17" s="1103"/>
      <c r="X17" s="1103"/>
      <c r="Y17" s="1103"/>
      <c r="Z17" s="1103"/>
      <c r="AA17" s="1103"/>
      <c r="AB17" s="1103"/>
      <c r="AC17" s="1103"/>
      <c r="AD17" s="1103"/>
      <c r="AE17" s="1104"/>
      <c r="AF17" s="1099"/>
      <c r="AG17" s="1100"/>
      <c r="AH17" s="1100"/>
      <c r="AI17" s="1100"/>
      <c r="AJ17" s="1101"/>
      <c r="AK17" s="1144"/>
      <c r="AL17" s="1145"/>
      <c r="AM17" s="1145"/>
      <c r="AN17" s="1145"/>
      <c r="AO17" s="1145"/>
      <c r="AP17" s="1145"/>
      <c r="AQ17" s="1145"/>
      <c r="AR17" s="1145"/>
      <c r="AS17" s="1145"/>
      <c r="AT17" s="1145"/>
      <c r="AU17" s="1146"/>
      <c r="AV17" s="1146"/>
      <c r="AW17" s="1146"/>
      <c r="AX17" s="1146"/>
      <c r="AY17" s="1147"/>
      <c r="AZ17" s="235"/>
      <c r="BA17" s="235"/>
      <c r="BB17" s="235"/>
      <c r="BC17" s="235"/>
      <c r="BD17" s="235"/>
      <c r="BE17" s="236"/>
      <c r="BF17" s="236"/>
      <c r="BG17" s="236"/>
      <c r="BH17" s="236"/>
      <c r="BI17" s="236"/>
      <c r="BJ17" s="236"/>
      <c r="BK17" s="236"/>
      <c r="BL17" s="236"/>
      <c r="BM17" s="236"/>
      <c r="BN17" s="236"/>
      <c r="BO17" s="236"/>
      <c r="BP17" s="236"/>
      <c r="BQ17" s="241">
        <v>11</v>
      </c>
      <c r="BR17" s="242"/>
      <c r="BS17" s="1056"/>
      <c r="BT17" s="1057"/>
      <c r="BU17" s="1057"/>
      <c r="BV17" s="1057"/>
      <c r="BW17" s="1057"/>
      <c r="BX17" s="1057"/>
      <c r="BY17" s="1057"/>
      <c r="BZ17" s="1057"/>
      <c r="CA17" s="1057"/>
      <c r="CB17" s="1057"/>
      <c r="CC17" s="1057"/>
      <c r="CD17" s="1057"/>
      <c r="CE17" s="1057"/>
      <c r="CF17" s="1057"/>
      <c r="CG17" s="1078"/>
      <c r="CH17" s="1053"/>
      <c r="CI17" s="1054"/>
      <c r="CJ17" s="1054"/>
      <c r="CK17" s="1054"/>
      <c r="CL17" s="1055"/>
      <c r="CM17" s="1053"/>
      <c r="CN17" s="1054"/>
      <c r="CO17" s="1054"/>
      <c r="CP17" s="1054"/>
      <c r="CQ17" s="1055"/>
      <c r="CR17" s="1053"/>
      <c r="CS17" s="1054"/>
      <c r="CT17" s="1054"/>
      <c r="CU17" s="1054"/>
      <c r="CV17" s="1055"/>
      <c r="CW17" s="1053"/>
      <c r="CX17" s="1054"/>
      <c r="CY17" s="1054"/>
      <c r="CZ17" s="1054"/>
      <c r="DA17" s="1055"/>
      <c r="DB17" s="1053"/>
      <c r="DC17" s="1054"/>
      <c r="DD17" s="1054"/>
      <c r="DE17" s="1054"/>
      <c r="DF17" s="1055"/>
      <c r="DG17" s="1053"/>
      <c r="DH17" s="1054"/>
      <c r="DI17" s="1054"/>
      <c r="DJ17" s="1054"/>
      <c r="DK17" s="1055"/>
      <c r="DL17" s="1053"/>
      <c r="DM17" s="1054"/>
      <c r="DN17" s="1054"/>
      <c r="DO17" s="1054"/>
      <c r="DP17" s="1055"/>
      <c r="DQ17" s="1053"/>
      <c r="DR17" s="1054"/>
      <c r="DS17" s="1054"/>
      <c r="DT17" s="1054"/>
      <c r="DU17" s="1055"/>
      <c r="DV17" s="1056"/>
      <c r="DW17" s="1057"/>
      <c r="DX17" s="1057"/>
      <c r="DY17" s="1057"/>
      <c r="DZ17" s="1058"/>
      <c r="EA17" s="237"/>
    </row>
    <row r="18" spans="1:131" s="238" customFormat="1" ht="26.25" customHeight="1" x14ac:dyDescent="0.15">
      <c r="A18" s="241">
        <v>12</v>
      </c>
      <c r="B18" s="1094"/>
      <c r="C18" s="1095"/>
      <c r="D18" s="1095"/>
      <c r="E18" s="1095"/>
      <c r="F18" s="1095"/>
      <c r="G18" s="1095"/>
      <c r="H18" s="1095"/>
      <c r="I18" s="1095"/>
      <c r="J18" s="1095"/>
      <c r="K18" s="1095"/>
      <c r="L18" s="1095"/>
      <c r="M18" s="1095"/>
      <c r="N18" s="1095"/>
      <c r="O18" s="1095"/>
      <c r="P18" s="1096"/>
      <c r="Q18" s="1102"/>
      <c r="R18" s="1103"/>
      <c r="S18" s="1103"/>
      <c r="T18" s="1103"/>
      <c r="U18" s="1103"/>
      <c r="V18" s="1103"/>
      <c r="W18" s="1103"/>
      <c r="X18" s="1103"/>
      <c r="Y18" s="1103"/>
      <c r="Z18" s="1103"/>
      <c r="AA18" s="1103"/>
      <c r="AB18" s="1103"/>
      <c r="AC18" s="1103"/>
      <c r="AD18" s="1103"/>
      <c r="AE18" s="1104"/>
      <c r="AF18" s="1099"/>
      <c r="AG18" s="1100"/>
      <c r="AH18" s="1100"/>
      <c r="AI18" s="1100"/>
      <c r="AJ18" s="1101"/>
      <c r="AK18" s="1144"/>
      <c r="AL18" s="1145"/>
      <c r="AM18" s="1145"/>
      <c r="AN18" s="1145"/>
      <c r="AO18" s="1145"/>
      <c r="AP18" s="1145"/>
      <c r="AQ18" s="1145"/>
      <c r="AR18" s="1145"/>
      <c r="AS18" s="1145"/>
      <c r="AT18" s="1145"/>
      <c r="AU18" s="1146"/>
      <c r="AV18" s="1146"/>
      <c r="AW18" s="1146"/>
      <c r="AX18" s="1146"/>
      <c r="AY18" s="1147"/>
      <c r="AZ18" s="235"/>
      <c r="BA18" s="235"/>
      <c r="BB18" s="235"/>
      <c r="BC18" s="235"/>
      <c r="BD18" s="235"/>
      <c r="BE18" s="236"/>
      <c r="BF18" s="236"/>
      <c r="BG18" s="236"/>
      <c r="BH18" s="236"/>
      <c r="BI18" s="236"/>
      <c r="BJ18" s="236"/>
      <c r="BK18" s="236"/>
      <c r="BL18" s="236"/>
      <c r="BM18" s="236"/>
      <c r="BN18" s="236"/>
      <c r="BO18" s="236"/>
      <c r="BP18" s="236"/>
      <c r="BQ18" s="241">
        <v>12</v>
      </c>
      <c r="BR18" s="242"/>
      <c r="BS18" s="1056"/>
      <c r="BT18" s="1057"/>
      <c r="BU18" s="1057"/>
      <c r="BV18" s="1057"/>
      <c r="BW18" s="1057"/>
      <c r="BX18" s="1057"/>
      <c r="BY18" s="1057"/>
      <c r="BZ18" s="1057"/>
      <c r="CA18" s="1057"/>
      <c r="CB18" s="1057"/>
      <c r="CC18" s="1057"/>
      <c r="CD18" s="1057"/>
      <c r="CE18" s="1057"/>
      <c r="CF18" s="1057"/>
      <c r="CG18" s="1078"/>
      <c r="CH18" s="1053"/>
      <c r="CI18" s="1054"/>
      <c r="CJ18" s="1054"/>
      <c r="CK18" s="1054"/>
      <c r="CL18" s="1055"/>
      <c r="CM18" s="1053"/>
      <c r="CN18" s="1054"/>
      <c r="CO18" s="1054"/>
      <c r="CP18" s="1054"/>
      <c r="CQ18" s="1055"/>
      <c r="CR18" s="1053"/>
      <c r="CS18" s="1054"/>
      <c r="CT18" s="1054"/>
      <c r="CU18" s="1054"/>
      <c r="CV18" s="1055"/>
      <c r="CW18" s="1053"/>
      <c r="CX18" s="1054"/>
      <c r="CY18" s="1054"/>
      <c r="CZ18" s="1054"/>
      <c r="DA18" s="1055"/>
      <c r="DB18" s="1053"/>
      <c r="DC18" s="1054"/>
      <c r="DD18" s="1054"/>
      <c r="DE18" s="1054"/>
      <c r="DF18" s="1055"/>
      <c r="DG18" s="1053"/>
      <c r="DH18" s="1054"/>
      <c r="DI18" s="1054"/>
      <c r="DJ18" s="1054"/>
      <c r="DK18" s="1055"/>
      <c r="DL18" s="1053"/>
      <c r="DM18" s="1054"/>
      <c r="DN18" s="1054"/>
      <c r="DO18" s="1054"/>
      <c r="DP18" s="1055"/>
      <c r="DQ18" s="1053"/>
      <c r="DR18" s="1054"/>
      <c r="DS18" s="1054"/>
      <c r="DT18" s="1054"/>
      <c r="DU18" s="1055"/>
      <c r="DV18" s="1056"/>
      <c r="DW18" s="1057"/>
      <c r="DX18" s="1057"/>
      <c r="DY18" s="1057"/>
      <c r="DZ18" s="1058"/>
      <c r="EA18" s="237"/>
    </row>
    <row r="19" spans="1:131" s="238" customFormat="1" ht="26.25" customHeight="1" x14ac:dyDescent="0.15">
      <c r="A19" s="241">
        <v>13</v>
      </c>
      <c r="B19" s="1094"/>
      <c r="C19" s="1095"/>
      <c r="D19" s="1095"/>
      <c r="E19" s="1095"/>
      <c r="F19" s="1095"/>
      <c r="G19" s="1095"/>
      <c r="H19" s="1095"/>
      <c r="I19" s="1095"/>
      <c r="J19" s="1095"/>
      <c r="K19" s="1095"/>
      <c r="L19" s="1095"/>
      <c r="M19" s="1095"/>
      <c r="N19" s="1095"/>
      <c r="O19" s="1095"/>
      <c r="P19" s="1096"/>
      <c r="Q19" s="1102"/>
      <c r="R19" s="1103"/>
      <c r="S19" s="1103"/>
      <c r="T19" s="1103"/>
      <c r="U19" s="1103"/>
      <c r="V19" s="1103"/>
      <c r="W19" s="1103"/>
      <c r="X19" s="1103"/>
      <c r="Y19" s="1103"/>
      <c r="Z19" s="1103"/>
      <c r="AA19" s="1103"/>
      <c r="AB19" s="1103"/>
      <c r="AC19" s="1103"/>
      <c r="AD19" s="1103"/>
      <c r="AE19" s="1104"/>
      <c r="AF19" s="1099"/>
      <c r="AG19" s="1100"/>
      <c r="AH19" s="1100"/>
      <c r="AI19" s="1100"/>
      <c r="AJ19" s="1101"/>
      <c r="AK19" s="1144"/>
      <c r="AL19" s="1145"/>
      <c r="AM19" s="1145"/>
      <c r="AN19" s="1145"/>
      <c r="AO19" s="1145"/>
      <c r="AP19" s="1145"/>
      <c r="AQ19" s="1145"/>
      <c r="AR19" s="1145"/>
      <c r="AS19" s="1145"/>
      <c r="AT19" s="1145"/>
      <c r="AU19" s="1146"/>
      <c r="AV19" s="1146"/>
      <c r="AW19" s="1146"/>
      <c r="AX19" s="1146"/>
      <c r="AY19" s="1147"/>
      <c r="AZ19" s="235"/>
      <c r="BA19" s="235"/>
      <c r="BB19" s="235"/>
      <c r="BC19" s="235"/>
      <c r="BD19" s="235"/>
      <c r="BE19" s="236"/>
      <c r="BF19" s="236"/>
      <c r="BG19" s="236"/>
      <c r="BH19" s="236"/>
      <c r="BI19" s="236"/>
      <c r="BJ19" s="236"/>
      <c r="BK19" s="236"/>
      <c r="BL19" s="236"/>
      <c r="BM19" s="236"/>
      <c r="BN19" s="236"/>
      <c r="BO19" s="236"/>
      <c r="BP19" s="236"/>
      <c r="BQ19" s="241">
        <v>13</v>
      </c>
      <c r="BR19" s="242"/>
      <c r="BS19" s="1056"/>
      <c r="BT19" s="1057"/>
      <c r="BU19" s="1057"/>
      <c r="BV19" s="1057"/>
      <c r="BW19" s="1057"/>
      <c r="BX19" s="1057"/>
      <c r="BY19" s="1057"/>
      <c r="BZ19" s="1057"/>
      <c r="CA19" s="1057"/>
      <c r="CB19" s="1057"/>
      <c r="CC19" s="1057"/>
      <c r="CD19" s="1057"/>
      <c r="CE19" s="1057"/>
      <c r="CF19" s="1057"/>
      <c r="CG19" s="1078"/>
      <c r="CH19" s="1053"/>
      <c r="CI19" s="1054"/>
      <c r="CJ19" s="1054"/>
      <c r="CK19" s="1054"/>
      <c r="CL19" s="1055"/>
      <c r="CM19" s="1053"/>
      <c r="CN19" s="1054"/>
      <c r="CO19" s="1054"/>
      <c r="CP19" s="1054"/>
      <c r="CQ19" s="1055"/>
      <c r="CR19" s="1053"/>
      <c r="CS19" s="1054"/>
      <c r="CT19" s="1054"/>
      <c r="CU19" s="1054"/>
      <c r="CV19" s="1055"/>
      <c r="CW19" s="1053"/>
      <c r="CX19" s="1054"/>
      <c r="CY19" s="1054"/>
      <c r="CZ19" s="1054"/>
      <c r="DA19" s="1055"/>
      <c r="DB19" s="1053"/>
      <c r="DC19" s="1054"/>
      <c r="DD19" s="1054"/>
      <c r="DE19" s="1054"/>
      <c r="DF19" s="1055"/>
      <c r="DG19" s="1053"/>
      <c r="DH19" s="1054"/>
      <c r="DI19" s="1054"/>
      <c r="DJ19" s="1054"/>
      <c r="DK19" s="1055"/>
      <c r="DL19" s="1053"/>
      <c r="DM19" s="1054"/>
      <c r="DN19" s="1054"/>
      <c r="DO19" s="1054"/>
      <c r="DP19" s="1055"/>
      <c r="DQ19" s="1053"/>
      <c r="DR19" s="1054"/>
      <c r="DS19" s="1054"/>
      <c r="DT19" s="1054"/>
      <c r="DU19" s="1055"/>
      <c r="DV19" s="1056"/>
      <c r="DW19" s="1057"/>
      <c r="DX19" s="1057"/>
      <c r="DY19" s="1057"/>
      <c r="DZ19" s="1058"/>
      <c r="EA19" s="237"/>
    </row>
    <row r="20" spans="1:131" s="238" customFormat="1" ht="26.25" customHeight="1" x14ac:dyDescent="0.15">
      <c r="A20" s="241">
        <v>14</v>
      </c>
      <c r="B20" s="1094"/>
      <c r="C20" s="1095"/>
      <c r="D20" s="1095"/>
      <c r="E20" s="1095"/>
      <c r="F20" s="1095"/>
      <c r="G20" s="1095"/>
      <c r="H20" s="1095"/>
      <c r="I20" s="1095"/>
      <c r="J20" s="1095"/>
      <c r="K20" s="1095"/>
      <c r="L20" s="1095"/>
      <c r="M20" s="1095"/>
      <c r="N20" s="1095"/>
      <c r="O20" s="1095"/>
      <c r="P20" s="1096"/>
      <c r="Q20" s="1102"/>
      <c r="R20" s="1103"/>
      <c r="S20" s="1103"/>
      <c r="T20" s="1103"/>
      <c r="U20" s="1103"/>
      <c r="V20" s="1103"/>
      <c r="W20" s="1103"/>
      <c r="X20" s="1103"/>
      <c r="Y20" s="1103"/>
      <c r="Z20" s="1103"/>
      <c r="AA20" s="1103"/>
      <c r="AB20" s="1103"/>
      <c r="AC20" s="1103"/>
      <c r="AD20" s="1103"/>
      <c r="AE20" s="1104"/>
      <c r="AF20" s="1099"/>
      <c r="AG20" s="1100"/>
      <c r="AH20" s="1100"/>
      <c r="AI20" s="1100"/>
      <c r="AJ20" s="1101"/>
      <c r="AK20" s="1144"/>
      <c r="AL20" s="1145"/>
      <c r="AM20" s="1145"/>
      <c r="AN20" s="1145"/>
      <c r="AO20" s="1145"/>
      <c r="AP20" s="1145"/>
      <c r="AQ20" s="1145"/>
      <c r="AR20" s="1145"/>
      <c r="AS20" s="1145"/>
      <c r="AT20" s="1145"/>
      <c r="AU20" s="1146"/>
      <c r="AV20" s="1146"/>
      <c r="AW20" s="1146"/>
      <c r="AX20" s="1146"/>
      <c r="AY20" s="1147"/>
      <c r="AZ20" s="235"/>
      <c r="BA20" s="235"/>
      <c r="BB20" s="235"/>
      <c r="BC20" s="235"/>
      <c r="BD20" s="235"/>
      <c r="BE20" s="236"/>
      <c r="BF20" s="236"/>
      <c r="BG20" s="236"/>
      <c r="BH20" s="236"/>
      <c r="BI20" s="236"/>
      <c r="BJ20" s="236"/>
      <c r="BK20" s="236"/>
      <c r="BL20" s="236"/>
      <c r="BM20" s="236"/>
      <c r="BN20" s="236"/>
      <c r="BO20" s="236"/>
      <c r="BP20" s="236"/>
      <c r="BQ20" s="241">
        <v>14</v>
      </c>
      <c r="BR20" s="242"/>
      <c r="BS20" s="1056"/>
      <c r="BT20" s="1057"/>
      <c r="BU20" s="1057"/>
      <c r="BV20" s="1057"/>
      <c r="BW20" s="1057"/>
      <c r="BX20" s="1057"/>
      <c r="BY20" s="1057"/>
      <c r="BZ20" s="1057"/>
      <c r="CA20" s="1057"/>
      <c r="CB20" s="1057"/>
      <c r="CC20" s="1057"/>
      <c r="CD20" s="1057"/>
      <c r="CE20" s="1057"/>
      <c r="CF20" s="1057"/>
      <c r="CG20" s="1078"/>
      <c r="CH20" s="1053"/>
      <c r="CI20" s="1054"/>
      <c r="CJ20" s="1054"/>
      <c r="CK20" s="1054"/>
      <c r="CL20" s="1055"/>
      <c r="CM20" s="1053"/>
      <c r="CN20" s="1054"/>
      <c r="CO20" s="1054"/>
      <c r="CP20" s="1054"/>
      <c r="CQ20" s="1055"/>
      <c r="CR20" s="1053"/>
      <c r="CS20" s="1054"/>
      <c r="CT20" s="1054"/>
      <c r="CU20" s="1054"/>
      <c r="CV20" s="1055"/>
      <c r="CW20" s="1053"/>
      <c r="CX20" s="1054"/>
      <c r="CY20" s="1054"/>
      <c r="CZ20" s="1054"/>
      <c r="DA20" s="1055"/>
      <c r="DB20" s="1053"/>
      <c r="DC20" s="1054"/>
      <c r="DD20" s="1054"/>
      <c r="DE20" s="1054"/>
      <c r="DF20" s="1055"/>
      <c r="DG20" s="1053"/>
      <c r="DH20" s="1054"/>
      <c r="DI20" s="1054"/>
      <c r="DJ20" s="1054"/>
      <c r="DK20" s="1055"/>
      <c r="DL20" s="1053"/>
      <c r="DM20" s="1054"/>
      <c r="DN20" s="1054"/>
      <c r="DO20" s="1054"/>
      <c r="DP20" s="1055"/>
      <c r="DQ20" s="1053"/>
      <c r="DR20" s="1054"/>
      <c r="DS20" s="1054"/>
      <c r="DT20" s="1054"/>
      <c r="DU20" s="1055"/>
      <c r="DV20" s="1056"/>
      <c r="DW20" s="1057"/>
      <c r="DX20" s="1057"/>
      <c r="DY20" s="1057"/>
      <c r="DZ20" s="1058"/>
      <c r="EA20" s="237"/>
    </row>
    <row r="21" spans="1:131" s="238" customFormat="1" ht="26.25" customHeight="1" thickBot="1" x14ac:dyDescent="0.2">
      <c r="A21" s="241">
        <v>15</v>
      </c>
      <c r="B21" s="1094"/>
      <c r="C21" s="1095"/>
      <c r="D21" s="1095"/>
      <c r="E21" s="1095"/>
      <c r="F21" s="1095"/>
      <c r="G21" s="1095"/>
      <c r="H21" s="1095"/>
      <c r="I21" s="1095"/>
      <c r="J21" s="1095"/>
      <c r="K21" s="1095"/>
      <c r="L21" s="1095"/>
      <c r="M21" s="1095"/>
      <c r="N21" s="1095"/>
      <c r="O21" s="1095"/>
      <c r="P21" s="1096"/>
      <c r="Q21" s="1102"/>
      <c r="R21" s="1103"/>
      <c r="S21" s="1103"/>
      <c r="T21" s="1103"/>
      <c r="U21" s="1103"/>
      <c r="V21" s="1103"/>
      <c r="W21" s="1103"/>
      <c r="X21" s="1103"/>
      <c r="Y21" s="1103"/>
      <c r="Z21" s="1103"/>
      <c r="AA21" s="1103"/>
      <c r="AB21" s="1103"/>
      <c r="AC21" s="1103"/>
      <c r="AD21" s="1103"/>
      <c r="AE21" s="1104"/>
      <c r="AF21" s="1099"/>
      <c r="AG21" s="1100"/>
      <c r="AH21" s="1100"/>
      <c r="AI21" s="1100"/>
      <c r="AJ21" s="1101"/>
      <c r="AK21" s="1144"/>
      <c r="AL21" s="1145"/>
      <c r="AM21" s="1145"/>
      <c r="AN21" s="1145"/>
      <c r="AO21" s="1145"/>
      <c r="AP21" s="1145"/>
      <c r="AQ21" s="1145"/>
      <c r="AR21" s="1145"/>
      <c r="AS21" s="1145"/>
      <c r="AT21" s="1145"/>
      <c r="AU21" s="1146"/>
      <c r="AV21" s="1146"/>
      <c r="AW21" s="1146"/>
      <c r="AX21" s="1146"/>
      <c r="AY21" s="1147"/>
      <c r="AZ21" s="235"/>
      <c r="BA21" s="235"/>
      <c r="BB21" s="235"/>
      <c r="BC21" s="235"/>
      <c r="BD21" s="235"/>
      <c r="BE21" s="236"/>
      <c r="BF21" s="236"/>
      <c r="BG21" s="236"/>
      <c r="BH21" s="236"/>
      <c r="BI21" s="236"/>
      <c r="BJ21" s="236"/>
      <c r="BK21" s="236"/>
      <c r="BL21" s="236"/>
      <c r="BM21" s="236"/>
      <c r="BN21" s="236"/>
      <c r="BO21" s="236"/>
      <c r="BP21" s="236"/>
      <c r="BQ21" s="241">
        <v>15</v>
      </c>
      <c r="BR21" s="242"/>
      <c r="BS21" s="1056"/>
      <c r="BT21" s="1057"/>
      <c r="BU21" s="1057"/>
      <c r="BV21" s="1057"/>
      <c r="BW21" s="1057"/>
      <c r="BX21" s="1057"/>
      <c r="BY21" s="1057"/>
      <c r="BZ21" s="1057"/>
      <c r="CA21" s="1057"/>
      <c r="CB21" s="1057"/>
      <c r="CC21" s="1057"/>
      <c r="CD21" s="1057"/>
      <c r="CE21" s="1057"/>
      <c r="CF21" s="1057"/>
      <c r="CG21" s="1078"/>
      <c r="CH21" s="1053"/>
      <c r="CI21" s="1054"/>
      <c r="CJ21" s="1054"/>
      <c r="CK21" s="1054"/>
      <c r="CL21" s="1055"/>
      <c r="CM21" s="1053"/>
      <c r="CN21" s="1054"/>
      <c r="CO21" s="1054"/>
      <c r="CP21" s="1054"/>
      <c r="CQ21" s="1055"/>
      <c r="CR21" s="1053"/>
      <c r="CS21" s="1054"/>
      <c r="CT21" s="1054"/>
      <c r="CU21" s="1054"/>
      <c r="CV21" s="1055"/>
      <c r="CW21" s="1053"/>
      <c r="CX21" s="1054"/>
      <c r="CY21" s="1054"/>
      <c r="CZ21" s="1054"/>
      <c r="DA21" s="1055"/>
      <c r="DB21" s="1053"/>
      <c r="DC21" s="1054"/>
      <c r="DD21" s="1054"/>
      <c r="DE21" s="1054"/>
      <c r="DF21" s="1055"/>
      <c r="DG21" s="1053"/>
      <c r="DH21" s="1054"/>
      <c r="DI21" s="1054"/>
      <c r="DJ21" s="1054"/>
      <c r="DK21" s="1055"/>
      <c r="DL21" s="1053"/>
      <c r="DM21" s="1054"/>
      <c r="DN21" s="1054"/>
      <c r="DO21" s="1054"/>
      <c r="DP21" s="1055"/>
      <c r="DQ21" s="1053"/>
      <c r="DR21" s="1054"/>
      <c r="DS21" s="1054"/>
      <c r="DT21" s="1054"/>
      <c r="DU21" s="1055"/>
      <c r="DV21" s="1056"/>
      <c r="DW21" s="1057"/>
      <c r="DX21" s="1057"/>
      <c r="DY21" s="1057"/>
      <c r="DZ21" s="1058"/>
      <c r="EA21" s="237"/>
    </row>
    <row r="22" spans="1:131" s="238" customFormat="1" ht="26.25" customHeight="1" x14ac:dyDescent="0.15">
      <c r="A22" s="241">
        <v>16</v>
      </c>
      <c r="B22" s="1094"/>
      <c r="C22" s="1095"/>
      <c r="D22" s="1095"/>
      <c r="E22" s="1095"/>
      <c r="F22" s="1095"/>
      <c r="G22" s="1095"/>
      <c r="H22" s="1095"/>
      <c r="I22" s="1095"/>
      <c r="J22" s="1095"/>
      <c r="K22" s="1095"/>
      <c r="L22" s="1095"/>
      <c r="M22" s="1095"/>
      <c r="N22" s="1095"/>
      <c r="O22" s="1095"/>
      <c r="P22" s="1096"/>
      <c r="Q22" s="1137"/>
      <c r="R22" s="1138"/>
      <c r="S22" s="1138"/>
      <c r="T22" s="1138"/>
      <c r="U22" s="1138"/>
      <c r="V22" s="1138"/>
      <c r="W22" s="1138"/>
      <c r="X22" s="1138"/>
      <c r="Y22" s="1138"/>
      <c r="Z22" s="1138"/>
      <c r="AA22" s="1138"/>
      <c r="AB22" s="1138"/>
      <c r="AC22" s="1138"/>
      <c r="AD22" s="1138"/>
      <c r="AE22" s="1139"/>
      <c r="AF22" s="1099"/>
      <c r="AG22" s="1100"/>
      <c r="AH22" s="1100"/>
      <c r="AI22" s="1100"/>
      <c r="AJ22" s="1101"/>
      <c r="AK22" s="1140"/>
      <c r="AL22" s="1141"/>
      <c r="AM22" s="1141"/>
      <c r="AN22" s="1141"/>
      <c r="AO22" s="1141"/>
      <c r="AP22" s="1141"/>
      <c r="AQ22" s="1141"/>
      <c r="AR22" s="1141"/>
      <c r="AS22" s="1141"/>
      <c r="AT22" s="1141"/>
      <c r="AU22" s="1142"/>
      <c r="AV22" s="1142"/>
      <c r="AW22" s="1142"/>
      <c r="AX22" s="1142"/>
      <c r="AY22" s="1143"/>
      <c r="AZ22" s="1092" t="s">
        <v>391</v>
      </c>
      <c r="BA22" s="1092"/>
      <c r="BB22" s="1092"/>
      <c r="BC22" s="1092"/>
      <c r="BD22" s="1093"/>
      <c r="BE22" s="236"/>
      <c r="BF22" s="236"/>
      <c r="BG22" s="236"/>
      <c r="BH22" s="236"/>
      <c r="BI22" s="236"/>
      <c r="BJ22" s="236"/>
      <c r="BK22" s="236"/>
      <c r="BL22" s="236"/>
      <c r="BM22" s="236"/>
      <c r="BN22" s="236"/>
      <c r="BO22" s="236"/>
      <c r="BP22" s="236"/>
      <c r="BQ22" s="241">
        <v>16</v>
      </c>
      <c r="BR22" s="242"/>
      <c r="BS22" s="1056"/>
      <c r="BT22" s="1057"/>
      <c r="BU22" s="1057"/>
      <c r="BV22" s="1057"/>
      <c r="BW22" s="1057"/>
      <c r="BX22" s="1057"/>
      <c r="BY22" s="1057"/>
      <c r="BZ22" s="1057"/>
      <c r="CA22" s="1057"/>
      <c r="CB22" s="1057"/>
      <c r="CC22" s="1057"/>
      <c r="CD22" s="1057"/>
      <c r="CE22" s="1057"/>
      <c r="CF22" s="1057"/>
      <c r="CG22" s="1078"/>
      <c r="CH22" s="1053"/>
      <c r="CI22" s="1054"/>
      <c r="CJ22" s="1054"/>
      <c r="CK22" s="1054"/>
      <c r="CL22" s="1055"/>
      <c r="CM22" s="1053"/>
      <c r="CN22" s="1054"/>
      <c r="CO22" s="1054"/>
      <c r="CP22" s="1054"/>
      <c r="CQ22" s="1055"/>
      <c r="CR22" s="1053"/>
      <c r="CS22" s="1054"/>
      <c r="CT22" s="1054"/>
      <c r="CU22" s="1054"/>
      <c r="CV22" s="1055"/>
      <c r="CW22" s="1053"/>
      <c r="CX22" s="1054"/>
      <c r="CY22" s="1054"/>
      <c r="CZ22" s="1054"/>
      <c r="DA22" s="1055"/>
      <c r="DB22" s="1053"/>
      <c r="DC22" s="1054"/>
      <c r="DD22" s="1054"/>
      <c r="DE22" s="1054"/>
      <c r="DF22" s="1055"/>
      <c r="DG22" s="1053"/>
      <c r="DH22" s="1054"/>
      <c r="DI22" s="1054"/>
      <c r="DJ22" s="1054"/>
      <c r="DK22" s="1055"/>
      <c r="DL22" s="1053"/>
      <c r="DM22" s="1054"/>
      <c r="DN22" s="1054"/>
      <c r="DO22" s="1054"/>
      <c r="DP22" s="1055"/>
      <c r="DQ22" s="1053"/>
      <c r="DR22" s="1054"/>
      <c r="DS22" s="1054"/>
      <c r="DT22" s="1054"/>
      <c r="DU22" s="1055"/>
      <c r="DV22" s="1056"/>
      <c r="DW22" s="1057"/>
      <c r="DX22" s="1057"/>
      <c r="DY22" s="1057"/>
      <c r="DZ22" s="1058"/>
      <c r="EA22" s="237"/>
    </row>
    <row r="23" spans="1:131" s="238" customFormat="1" ht="26.25" customHeight="1" thickBot="1" x14ac:dyDescent="0.2">
      <c r="A23" s="243" t="s">
        <v>392</v>
      </c>
      <c r="B23" s="1001" t="s">
        <v>393</v>
      </c>
      <c r="C23" s="1002"/>
      <c r="D23" s="1002"/>
      <c r="E23" s="1002"/>
      <c r="F23" s="1002"/>
      <c r="G23" s="1002"/>
      <c r="H23" s="1002"/>
      <c r="I23" s="1002"/>
      <c r="J23" s="1002"/>
      <c r="K23" s="1002"/>
      <c r="L23" s="1002"/>
      <c r="M23" s="1002"/>
      <c r="N23" s="1002"/>
      <c r="O23" s="1002"/>
      <c r="P23" s="1012"/>
      <c r="Q23" s="1131">
        <v>7034</v>
      </c>
      <c r="R23" s="1125"/>
      <c r="S23" s="1125"/>
      <c r="T23" s="1125"/>
      <c r="U23" s="1125"/>
      <c r="V23" s="1125">
        <v>6754</v>
      </c>
      <c r="W23" s="1125"/>
      <c r="X23" s="1125"/>
      <c r="Y23" s="1125"/>
      <c r="Z23" s="1125"/>
      <c r="AA23" s="1125">
        <v>280</v>
      </c>
      <c r="AB23" s="1125"/>
      <c r="AC23" s="1125"/>
      <c r="AD23" s="1125"/>
      <c r="AE23" s="1132"/>
      <c r="AF23" s="1133">
        <v>279</v>
      </c>
      <c r="AG23" s="1125"/>
      <c r="AH23" s="1125"/>
      <c r="AI23" s="1125"/>
      <c r="AJ23" s="1134"/>
      <c r="AK23" s="1135"/>
      <c r="AL23" s="1136"/>
      <c r="AM23" s="1136"/>
      <c r="AN23" s="1136"/>
      <c r="AO23" s="1136"/>
      <c r="AP23" s="1125">
        <v>5398</v>
      </c>
      <c r="AQ23" s="1125"/>
      <c r="AR23" s="1125"/>
      <c r="AS23" s="1125"/>
      <c r="AT23" s="1125"/>
      <c r="AU23" s="1126"/>
      <c r="AV23" s="1126"/>
      <c r="AW23" s="1126"/>
      <c r="AX23" s="1126"/>
      <c r="AY23" s="1127"/>
      <c r="AZ23" s="1128" t="s">
        <v>394</v>
      </c>
      <c r="BA23" s="1129"/>
      <c r="BB23" s="1129"/>
      <c r="BC23" s="1129"/>
      <c r="BD23" s="1130"/>
      <c r="BE23" s="236"/>
      <c r="BF23" s="236"/>
      <c r="BG23" s="236"/>
      <c r="BH23" s="236"/>
      <c r="BI23" s="236"/>
      <c r="BJ23" s="236"/>
      <c r="BK23" s="236"/>
      <c r="BL23" s="236"/>
      <c r="BM23" s="236"/>
      <c r="BN23" s="236"/>
      <c r="BO23" s="236"/>
      <c r="BP23" s="236"/>
      <c r="BQ23" s="241">
        <v>17</v>
      </c>
      <c r="BR23" s="242"/>
      <c r="BS23" s="1056"/>
      <c r="BT23" s="1057"/>
      <c r="BU23" s="1057"/>
      <c r="BV23" s="1057"/>
      <c r="BW23" s="1057"/>
      <c r="BX23" s="1057"/>
      <c r="BY23" s="1057"/>
      <c r="BZ23" s="1057"/>
      <c r="CA23" s="1057"/>
      <c r="CB23" s="1057"/>
      <c r="CC23" s="1057"/>
      <c r="CD23" s="1057"/>
      <c r="CE23" s="1057"/>
      <c r="CF23" s="1057"/>
      <c r="CG23" s="1078"/>
      <c r="CH23" s="1053"/>
      <c r="CI23" s="1054"/>
      <c r="CJ23" s="1054"/>
      <c r="CK23" s="1054"/>
      <c r="CL23" s="1055"/>
      <c r="CM23" s="1053"/>
      <c r="CN23" s="1054"/>
      <c r="CO23" s="1054"/>
      <c r="CP23" s="1054"/>
      <c r="CQ23" s="1055"/>
      <c r="CR23" s="1053"/>
      <c r="CS23" s="1054"/>
      <c r="CT23" s="1054"/>
      <c r="CU23" s="1054"/>
      <c r="CV23" s="1055"/>
      <c r="CW23" s="1053"/>
      <c r="CX23" s="1054"/>
      <c r="CY23" s="1054"/>
      <c r="CZ23" s="1054"/>
      <c r="DA23" s="1055"/>
      <c r="DB23" s="1053"/>
      <c r="DC23" s="1054"/>
      <c r="DD23" s="1054"/>
      <c r="DE23" s="1054"/>
      <c r="DF23" s="1055"/>
      <c r="DG23" s="1053"/>
      <c r="DH23" s="1054"/>
      <c r="DI23" s="1054"/>
      <c r="DJ23" s="1054"/>
      <c r="DK23" s="1055"/>
      <c r="DL23" s="1053"/>
      <c r="DM23" s="1054"/>
      <c r="DN23" s="1054"/>
      <c r="DO23" s="1054"/>
      <c r="DP23" s="1055"/>
      <c r="DQ23" s="1053"/>
      <c r="DR23" s="1054"/>
      <c r="DS23" s="1054"/>
      <c r="DT23" s="1054"/>
      <c r="DU23" s="1055"/>
      <c r="DV23" s="1056"/>
      <c r="DW23" s="1057"/>
      <c r="DX23" s="1057"/>
      <c r="DY23" s="1057"/>
      <c r="DZ23" s="1058"/>
      <c r="EA23" s="237"/>
    </row>
    <row r="24" spans="1:131" s="238" customFormat="1" ht="26.25" customHeight="1" x14ac:dyDescent="0.15">
      <c r="A24" s="1124" t="s">
        <v>395</v>
      </c>
      <c r="B24" s="1124"/>
      <c r="C24" s="1124"/>
      <c r="D24" s="1124"/>
      <c r="E24" s="1124"/>
      <c r="F24" s="1124"/>
      <c r="G24" s="1124"/>
      <c r="H24" s="1124"/>
      <c r="I24" s="1124"/>
      <c r="J24" s="1124"/>
      <c r="K24" s="1124"/>
      <c r="L24" s="1124"/>
      <c r="M24" s="1124"/>
      <c r="N24" s="1124"/>
      <c r="O24" s="1124"/>
      <c r="P24" s="1124"/>
      <c r="Q24" s="1124"/>
      <c r="R24" s="1124"/>
      <c r="S24" s="1124"/>
      <c r="T24" s="1124"/>
      <c r="U24" s="1124"/>
      <c r="V24" s="1124"/>
      <c r="W24" s="1124"/>
      <c r="X24" s="1124"/>
      <c r="Y24" s="1124"/>
      <c r="Z24" s="1124"/>
      <c r="AA24" s="1124"/>
      <c r="AB24" s="1124"/>
      <c r="AC24" s="1124"/>
      <c r="AD24" s="1124"/>
      <c r="AE24" s="1124"/>
      <c r="AF24" s="1124"/>
      <c r="AG24" s="1124"/>
      <c r="AH24" s="1124"/>
      <c r="AI24" s="1124"/>
      <c r="AJ24" s="1124"/>
      <c r="AK24" s="1124"/>
      <c r="AL24" s="1124"/>
      <c r="AM24" s="1124"/>
      <c r="AN24" s="1124"/>
      <c r="AO24" s="1124"/>
      <c r="AP24" s="1124"/>
      <c r="AQ24" s="1124"/>
      <c r="AR24" s="1124"/>
      <c r="AS24" s="1124"/>
      <c r="AT24" s="1124"/>
      <c r="AU24" s="1124"/>
      <c r="AV24" s="1124"/>
      <c r="AW24" s="1124"/>
      <c r="AX24" s="1124"/>
      <c r="AY24" s="1124"/>
      <c r="AZ24" s="235"/>
      <c r="BA24" s="235"/>
      <c r="BB24" s="235"/>
      <c r="BC24" s="235"/>
      <c r="BD24" s="235"/>
      <c r="BE24" s="236"/>
      <c r="BF24" s="236"/>
      <c r="BG24" s="236"/>
      <c r="BH24" s="236"/>
      <c r="BI24" s="236"/>
      <c r="BJ24" s="236"/>
      <c r="BK24" s="236"/>
      <c r="BL24" s="236"/>
      <c r="BM24" s="236"/>
      <c r="BN24" s="236"/>
      <c r="BO24" s="236"/>
      <c r="BP24" s="236"/>
      <c r="BQ24" s="241">
        <v>18</v>
      </c>
      <c r="BR24" s="242"/>
      <c r="BS24" s="1056"/>
      <c r="BT24" s="1057"/>
      <c r="BU24" s="1057"/>
      <c r="BV24" s="1057"/>
      <c r="BW24" s="1057"/>
      <c r="BX24" s="1057"/>
      <c r="BY24" s="1057"/>
      <c r="BZ24" s="1057"/>
      <c r="CA24" s="1057"/>
      <c r="CB24" s="1057"/>
      <c r="CC24" s="1057"/>
      <c r="CD24" s="1057"/>
      <c r="CE24" s="1057"/>
      <c r="CF24" s="1057"/>
      <c r="CG24" s="1078"/>
      <c r="CH24" s="1053"/>
      <c r="CI24" s="1054"/>
      <c r="CJ24" s="1054"/>
      <c r="CK24" s="1054"/>
      <c r="CL24" s="1055"/>
      <c r="CM24" s="1053"/>
      <c r="CN24" s="1054"/>
      <c r="CO24" s="1054"/>
      <c r="CP24" s="1054"/>
      <c r="CQ24" s="1055"/>
      <c r="CR24" s="1053"/>
      <c r="CS24" s="1054"/>
      <c r="CT24" s="1054"/>
      <c r="CU24" s="1054"/>
      <c r="CV24" s="1055"/>
      <c r="CW24" s="1053"/>
      <c r="CX24" s="1054"/>
      <c r="CY24" s="1054"/>
      <c r="CZ24" s="1054"/>
      <c r="DA24" s="1055"/>
      <c r="DB24" s="1053"/>
      <c r="DC24" s="1054"/>
      <c r="DD24" s="1054"/>
      <c r="DE24" s="1054"/>
      <c r="DF24" s="1055"/>
      <c r="DG24" s="1053"/>
      <c r="DH24" s="1054"/>
      <c r="DI24" s="1054"/>
      <c r="DJ24" s="1054"/>
      <c r="DK24" s="1055"/>
      <c r="DL24" s="1053"/>
      <c r="DM24" s="1054"/>
      <c r="DN24" s="1054"/>
      <c r="DO24" s="1054"/>
      <c r="DP24" s="1055"/>
      <c r="DQ24" s="1053"/>
      <c r="DR24" s="1054"/>
      <c r="DS24" s="1054"/>
      <c r="DT24" s="1054"/>
      <c r="DU24" s="1055"/>
      <c r="DV24" s="1056"/>
      <c r="DW24" s="1057"/>
      <c r="DX24" s="1057"/>
      <c r="DY24" s="1057"/>
      <c r="DZ24" s="1058"/>
      <c r="EA24" s="237"/>
    </row>
    <row r="25" spans="1:131" ht="26.25" customHeight="1" thickBot="1" x14ac:dyDescent="0.2">
      <c r="A25" s="1123" t="s">
        <v>396</v>
      </c>
      <c r="B25" s="1123"/>
      <c r="C25" s="1123"/>
      <c r="D25" s="1123"/>
      <c r="E25" s="1123"/>
      <c r="F25" s="1123"/>
      <c r="G25" s="1123"/>
      <c r="H25" s="1123"/>
      <c r="I25" s="1123"/>
      <c r="J25" s="1123"/>
      <c r="K25" s="1123"/>
      <c r="L25" s="1123"/>
      <c r="M25" s="1123"/>
      <c r="N25" s="1123"/>
      <c r="O25" s="1123"/>
      <c r="P25" s="1123"/>
      <c r="Q25" s="1123"/>
      <c r="R25" s="1123"/>
      <c r="S25" s="1123"/>
      <c r="T25" s="1123"/>
      <c r="U25" s="1123"/>
      <c r="V25" s="1123"/>
      <c r="W25" s="1123"/>
      <c r="X25" s="1123"/>
      <c r="Y25" s="1123"/>
      <c r="Z25" s="1123"/>
      <c r="AA25" s="1123"/>
      <c r="AB25" s="1123"/>
      <c r="AC25" s="1123"/>
      <c r="AD25" s="1123"/>
      <c r="AE25" s="1123"/>
      <c r="AF25" s="1123"/>
      <c r="AG25" s="1123"/>
      <c r="AH25" s="1123"/>
      <c r="AI25" s="1123"/>
      <c r="AJ25" s="1123"/>
      <c r="AK25" s="1123"/>
      <c r="AL25" s="1123"/>
      <c r="AM25" s="1123"/>
      <c r="AN25" s="1123"/>
      <c r="AO25" s="1123"/>
      <c r="AP25" s="1123"/>
      <c r="AQ25" s="1123"/>
      <c r="AR25" s="1123"/>
      <c r="AS25" s="1123"/>
      <c r="AT25" s="1123"/>
      <c r="AU25" s="1123"/>
      <c r="AV25" s="1123"/>
      <c r="AW25" s="1123"/>
      <c r="AX25" s="1123"/>
      <c r="AY25" s="1123"/>
      <c r="AZ25" s="1123"/>
      <c r="BA25" s="1123"/>
      <c r="BB25" s="1123"/>
      <c r="BC25" s="1123"/>
      <c r="BD25" s="1123"/>
      <c r="BE25" s="1123"/>
      <c r="BF25" s="1123"/>
      <c r="BG25" s="1123"/>
      <c r="BH25" s="1123"/>
      <c r="BI25" s="1123"/>
      <c r="BJ25" s="235"/>
      <c r="BK25" s="235"/>
      <c r="BL25" s="235"/>
      <c r="BM25" s="235"/>
      <c r="BN25" s="235"/>
      <c r="BO25" s="244"/>
      <c r="BP25" s="244"/>
      <c r="BQ25" s="241">
        <v>19</v>
      </c>
      <c r="BR25" s="242"/>
      <c r="BS25" s="1056"/>
      <c r="BT25" s="1057"/>
      <c r="BU25" s="1057"/>
      <c r="BV25" s="1057"/>
      <c r="BW25" s="1057"/>
      <c r="BX25" s="1057"/>
      <c r="BY25" s="1057"/>
      <c r="BZ25" s="1057"/>
      <c r="CA25" s="1057"/>
      <c r="CB25" s="1057"/>
      <c r="CC25" s="1057"/>
      <c r="CD25" s="1057"/>
      <c r="CE25" s="1057"/>
      <c r="CF25" s="1057"/>
      <c r="CG25" s="1078"/>
      <c r="CH25" s="1053"/>
      <c r="CI25" s="1054"/>
      <c r="CJ25" s="1054"/>
      <c r="CK25" s="1054"/>
      <c r="CL25" s="1055"/>
      <c r="CM25" s="1053"/>
      <c r="CN25" s="1054"/>
      <c r="CO25" s="1054"/>
      <c r="CP25" s="1054"/>
      <c r="CQ25" s="1055"/>
      <c r="CR25" s="1053"/>
      <c r="CS25" s="1054"/>
      <c r="CT25" s="1054"/>
      <c r="CU25" s="1054"/>
      <c r="CV25" s="1055"/>
      <c r="CW25" s="1053"/>
      <c r="CX25" s="1054"/>
      <c r="CY25" s="1054"/>
      <c r="CZ25" s="1054"/>
      <c r="DA25" s="1055"/>
      <c r="DB25" s="1053"/>
      <c r="DC25" s="1054"/>
      <c r="DD25" s="1054"/>
      <c r="DE25" s="1054"/>
      <c r="DF25" s="1055"/>
      <c r="DG25" s="1053"/>
      <c r="DH25" s="1054"/>
      <c r="DI25" s="1054"/>
      <c r="DJ25" s="1054"/>
      <c r="DK25" s="1055"/>
      <c r="DL25" s="1053"/>
      <c r="DM25" s="1054"/>
      <c r="DN25" s="1054"/>
      <c r="DO25" s="1054"/>
      <c r="DP25" s="1055"/>
      <c r="DQ25" s="1053"/>
      <c r="DR25" s="1054"/>
      <c r="DS25" s="1054"/>
      <c r="DT25" s="1054"/>
      <c r="DU25" s="1055"/>
      <c r="DV25" s="1056"/>
      <c r="DW25" s="1057"/>
      <c r="DX25" s="1057"/>
      <c r="DY25" s="1057"/>
      <c r="DZ25" s="1058"/>
      <c r="EA25" s="233"/>
    </row>
    <row r="26" spans="1:131" ht="26.25" customHeight="1" x14ac:dyDescent="0.15">
      <c r="A26" s="1059" t="s">
        <v>372</v>
      </c>
      <c r="B26" s="1060"/>
      <c r="C26" s="1060"/>
      <c r="D26" s="1060"/>
      <c r="E26" s="1060"/>
      <c r="F26" s="1060"/>
      <c r="G26" s="1060"/>
      <c r="H26" s="1060"/>
      <c r="I26" s="1060"/>
      <c r="J26" s="1060"/>
      <c r="K26" s="1060"/>
      <c r="L26" s="1060"/>
      <c r="M26" s="1060"/>
      <c r="N26" s="1060"/>
      <c r="O26" s="1060"/>
      <c r="P26" s="1061"/>
      <c r="Q26" s="1065" t="s">
        <v>397</v>
      </c>
      <c r="R26" s="1066"/>
      <c r="S26" s="1066"/>
      <c r="T26" s="1066"/>
      <c r="U26" s="1067"/>
      <c r="V26" s="1065" t="s">
        <v>398</v>
      </c>
      <c r="W26" s="1066"/>
      <c r="X26" s="1066"/>
      <c r="Y26" s="1066"/>
      <c r="Z26" s="1067"/>
      <c r="AA26" s="1065" t="s">
        <v>399</v>
      </c>
      <c r="AB26" s="1066"/>
      <c r="AC26" s="1066"/>
      <c r="AD26" s="1066"/>
      <c r="AE26" s="1066"/>
      <c r="AF26" s="1119" t="s">
        <v>400</v>
      </c>
      <c r="AG26" s="1072"/>
      <c r="AH26" s="1072"/>
      <c r="AI26" s="1072"/>
      <c r="AJ26" s="1120"/>
      <c r="AK26" s="1066" t="s">
        <v>401</v>
      </c>
      <c r="AL26" s="1066"/>
      <c r="AM26" s="1066"/>
      <c r="AN26" s="1066"/>
      <c r="AO26" s="1067"/>
      <c r="AP26" s="1065" t="s">
        <v>402</v>
      </c>
      <c r="AQ26" s="1066"/>
      <c r="AR26" s="1066"/>
      <c r="AS26" s="1066"/>
      <c r="AT26" s="1067"/>
      <c r="AU26" s="1065" t="s">
        <v>403</v>
      </c>
      <c r="AV26" s="1066"/>
      <c r="AW26" s="1066"/>
      <c r="AX26" s="1066"/>
      <c r="AY26" s="1067"/>
      <c r="AZ26" s="1065" t="s">
        <v>404</v>
      </c>
      <c r="BA26" s="1066"/>
      <c r="BB26" s="1066"/>
      <c r="BC26" s="1066"/>
      <c r="BD26" s="1067"/>
      <c r="BE26" s="1065" t="s">
        <v>379</v>
      </c>
      <c r="BF26" s="1066"/>
      <c r="BG26" s="1066"/>
      <c r="BH26" s="1066"/>
      <c r="BI26" s="1079"/>
      <c r="BJ26" s="235"/>
      <c r="BK26" s="235"/>
      <c r="BL26" s="235"/>
      <c r="BM26" s="235"/>
      <c r="BN26" s="235"/>
      <c r="BO26" s="244"/>
      <c r="BP26" s="244"/>
      <c r="BQ26" s="241">
        <v>20</v>
      </c>
      <c r="BR26" s="242"/>
      <c r="BS26" s="1056"/>
      <c r="BT26" s="1057"/>
      <c r="BU26" s="1057"/>
      <c r="BV26" s="1057"/>
      <c r="BW26" s="1057"/>
      <c r="BX26" s="1057"/>
      <c r="BY26" s="1057"/>
      <c r="BZ26" s="1057"/>
      <c r="CA26" s="1057"/>
      <c r="CB26" s="1057"/>
      <c r="CC26" s="1057"/>
      <c r="CD26" s="1057"/>
      <c r="CE26" s="1057"/>
      <c r="CF26" s="1057"/>
      <c r="CG26" s="1078"/>
      <c r="CH26" s="1053"/>
      <c r="CI26" s="1054"/>
      <c r="CJ26" s="1054"/>
      <c r="CK26" s="1054"/>
      <c r="CL26" s="1055"/>
      <c r="CM26" s="1053"/>
      <c r="CN26" s="1054"/>
      <c r="CO26" s="1054"/>
      <c r="CP26" s="1054"/>
      <c r="CQ26" s="1055"/>
      <c r="CR26" s="1053"/>
      <c r="CS26" s="1054"/>
      <c r="CT26" s="1054"/>
      <c r="CU26" s="1054"/>
      <c r="CV26" s="1055"/>
      <c r="CW26" s="1053"/>
      <c r="CX26" s="1054"/>
      <c r="CY26" s="1054"/>
      <c r="CZ26" s="1054"/>
      <c r="DA26" s="1055"/>
      <c r="DB26" s="1053"/>
      <c r="DC26" s="1054"/>
      <c r="DD26" s="1054"/>
      <c r="DE26" s="1054"/>
      <c r="DF26" s="1055"/>
      <c r="DG26" s="1053"/>
      <c r="DH26" s="1054"/>
      <c r="DI26" s="1054"/>
      <c r="DJ26" s="1054"/>
      <c r="DK26" s="1055"/>
      <c r="DL26" s="1053"/>
      <c r="DM26" s="1054"/>
      <c r="DN26" s="1054"/>
      <c r="DO26" s="1054"/>
      <c r="DP26" s="1055"/>
      <c r="DQ26" s="1053"/>
      <c r="DR26" s="1054"/>
      <c r="DS26" s="1054"/>
      <c r="DT26" s="1054"/>
      <c r="DU26" s="1055"/>
      <c r="DV26" s="1056"/>
      <c r="DW26" s="1057"/>
      <c r="DX26" s="1057"/>
      <c r="DY26" s="1057"/>
      <c r="DZ26" s="1058"/>
      <c r="EA26" s="233"/>
    </row>
    <row r="27" spans="1:131" ht="26.25" customHeight="1" thickBot="1" x14ac:dyDescent="0.2">
      <c r="A27" s="1062"/>
      <c r="B27" s="1063"/>
      <c r="C27" s="1063"/>
      <c r="D27" s="1063"/>
      <c r="E27" s="1063"/>
      <c r="F27" s="1063"/>
      <c r="G27" s="1063"/>
      <c r="H27" s="1063"/>
      <c r="I27" s="1063"/>
      <c r="J27" s="1063"/>
      <c r="K27" s="1063"/>
      <c r="L27" s="1063"/>
      <c r="M27" s="1063"/>
      <c r="N27" s="1063"/>
      <c r="O27" s="1063"/>
      <c r="P27" s="1064"/>
      <c r="Q27" s="1068"/>
      <c r="R27" s="1069"/>
      <c r="S27" s="1069"/>
      <c r="T27" s="1069"/>
      <c r="U27" s="1070"/>
      <c r="V27" s="1068"/>
      <c r="W27" s="1069"/>
      <c r="X27" s="1069"/>
      <c r="Y27" s="1069"/>
      <c r="Z27" s="1070"/>
      <c r="AA27" s="1068"/>
      <c r="AB27" s="1069"/>
      <c r="AC27" s="1069"/>
      <c r="AD27" s="1069"/>
      <c r="AE27" s="1069"/>
      <c r="AF27" s="1121"/>
      <c r="AG27" s="1075"/>
      <c r="AH27" s="1075"/>
      <c r="AI27" s="1075"/>
      <c r="AJ27" s="1122"/>
      <c r="AK27" s="1069"/>
      <c r="AL27" s="1069"/>
      <c r="AM27" s="1069"/>
      <c r="AN27" s="1069"/>
      <c r="AO27" s="1070"/>
      <c r="AP27" s="1068"/>
      <c r="AQ27" s="1069"/>
      <c r="AR27" s="1069"/>
      <c r="AS27" s="1069"/>
      <c r="AT27" s="1070"/>
      <c r="AU27" s="1068"/>
      <c r="AV27" s="1069"/>
      <c r="AW27" s="1069"/>
      <c r="AX27" s="1069"/>
      <c r="AY27" s="1070"/>
      <c r="AZ27" s="1068"/>
      <c r="BA27" s="1069"/>
      <c r="BB27" s="1069"/>
      <c r="BC27" s="1069"/>
      <c r="BD27" s="1070"/>
      <c r="BE27" s="1068"/>
      <c r="BF27" s="1069"/>
      <c r="BG27" s="1069"/>
      <c r="BH27" s="1069"/>
      <c r="BI27" s="1080"/>
      <c r="BJ27" s="235"/>
      <c r="BK27" s="235"/>
      <c r="BL27" s="235"/>
      <c r="BM27" s="235"/>
      <c r="BN27" s="235"/>
      <c r="BO27" s="244"/>
      <c r="BP27" s="244"/>
      <c r="BQ27" s="241">
        <v>21</v>
      </c>
      <c r="BR27" s="242"/>
      <c r="BS27" s="1056"/>
      <c r="BT27" s="1057"/>
      <c r="BU27" s="1057"/>
      <c r="BV27" s="1057"/>
      <c r="BW27" s="1057"/>
      <c r="BX27" s="1057"/>
      <c r="BY27" s="1057"/>
      <c r="BZ27" s="1057"/>
      <c r="CA27" s="1057"/>
      <c r="CB27" s="1057"/>
      <c r="CC27" s="1057"/>
      <c r="CD27" s="1057"/>
      <c r="CE27" s="1057"/>
      <c r="CF27" s="1057"/>
      <c r="CG27" s="1078"/>
      <c r="CH27" s="1053"/>
      <c r="CI27" s="1054"/>
      <c r="CJ27" s="1054"/>
      <c r="CK27" s="1054"/>
      <c r="CL27" s="1055"/>
      <c r="CM27" s="1053"/>
      <c r="CN27" s="1054"/>
      <c r="CO27" s="1054"/>
      <c r="CP27" s="1054"/>
      <c r="CQ27" s="1055"/>
      <c r="CR27" s="1053"/>
      <c r="CS27" s="1054"/>
      <c r="CT27" s="1054"/>
      <c r="CU27" s="1054"/>
      <c r="CV27" s="1055"/>
      <c r="CW27" s="1053"/>
      <c r="CX27" s="1054"/>
      <c r="CY27" s="1054"/>
      <c r="CZ27" s="1054"/>
      <c r="DA27" s="1055"/>
      <c r="DB27" s="1053"/>
      <c r="DC27" s="1054"/>
      <c r="DD27" s="1054"/>
      <c r="DE27" s="1054"/>
      <c r="DF27" s="1055"/>
      <c r="DG27" s="1053"/>
      <c r="DH27" s="1054"/>
      <c r="DI27" s="1054"/>
      <c r="DJ27" s="1054"/>
      <c r="DK27" s="1055"/>
      <c r="DL27" s="1053"/>
      <c r="DM27" s="1054"/>
      <c r="DN27" s="1054"/>
      <c r="DO27" s="1054"/>
      <c r="DP27" s="1055"/>
      <c r="DQ27" s="1053"/>
      <c r="DR27" s="1054"/>
      <c r="DS27" s="1054"/>
      <c r="DT27" s="1054"/>
      <c r="DU27" s="1055"/>
      <c r="DV27" s="1056"/>
      <c r="DW27" s="1057"/>
      <c r="DX27" s="1057"/>
      <c r="DY27" s="1057"/>
      <c r="DZ27" s="1058"/>
      <c r="EA27" s="233"/>
    </row>
    <row r="28" spans="1:131" ht="26.25" customHeight="1" thickTop="1" x14ac:dyDescent="0.15">
      <c r="A28" s="245">
        <v>1</v>
      </c>
      <c r="B28" s="1111" t="s">
        <v>405</v>
      </c>
      <c r="C28" s="1112"/>
      <c r="D28" s="1112"/>
      <c r="E28" s="1112"/>
      <c r="F28" s="1112"/>
      <c r="G28" s="1112"/>
      <c r="H28" s="1112"/>
      <c r="I28" s="1112"/>
      <c r="J28" s="1112"/>
      <c r="K28" s="1112"/>
      <c r="L28" s="1112"/>
      <c r="M28" s="1112"/>
      <c r="N28" s="1112"/>
      <c r="O28" s="1112"/>
      <c r="P28" s="1113"/>
      <c r="Q28" s="1114">
        <v>2121</v>
      </c>
      <c r="R28" s="1115"/>
      <c r="S28" s="1115"/>
      <c r="T28" s="1115"/>
      <c r="U28" s="1115"/>
      <c r="V28" s="1115">
        <v>2044</v>
      </c>
      <c r="W28" s="1115"/>
      <c r="X28" s="1115"/>
      <c r="Y28" s="1115"/>
      <c r="Z28" s="1115"/>
      <c r="AA28" s="1115">
        <v>77</v>
      </c>
      <c r="AB28" s="1115"/>
      <c r="AC28" s="1115"/>
      <c r="AD28" s="1115"/>
      <c r="AE28" s="1116"/>
      <c r="AF28" s="1117">
        <v>77</v>
      </c>
      <c r="AG28" s="1115"/>
      <c r="AH28" s="1115"/>
      <c r="AI28" s="1115"/>
      <c r="AJ28" s="1118"/>
      <c r="AK28" s="1106">
        <v>161</v>
      </c>
      <c r="AL28" s="1107"/>
      <c r="AM28" s="1107"/>
      <c r="AN28" s="1107"/>
      <c r="AO28" s="1107"/>
      <c r="AP28" s="1107" t="s">
        <v>511</v>
      </c>
      <c r="AQ28" s="1107"/>
      <c r="AR28" s="1107"/>
      <c r="AS28" s="1107"/>
      <c r="AT28" s="1107"/>
      <c r="AU28" s="1107" t="s">
        <v>511</v>
      </c>
      <c r="AV28" s="1107"/>
      <c r="AW28" s="1107"/>
      <c r="AX28" s="1107"/>
      <c r="AY28" s="1107"/>
      <c r="AZ28" s="1108"/>
      <c r="BA28" s="1108"/>
      <c r="BB28" s="1108"/>
      <c r="BC28" s="1108"/>
      <c r="BD28" s="1108"/>
      <c r="BE28" s="1109"/>
      <c r="BF28" s="1109"/>
      <c r="BG28" s="1109"/>
      <c r="BH28" s="1109"/>
      <c r="BI28" s="1110"/>
      <c r="BJ28" s="235"/>
      <c r="BK28" s="235"/>
      <c r="BL28" s="235"/>
      <c r="BM28" s="235"/>
      <c r="BN28" s="235"/>
      <c r="BO28" s="244"/>
      <c r="BP28" s="244"/>
      <c r="BQ28" s="241">
        <v>22</v>
      </c>
      <c r="BR28" s="242"/>
      <c r="BS28" s="1056"/>
      <c r="BT28" s="1057"/>
      <c r="BU28" s="1057"/>
      <c r="BV28" s="1057"/>
      <c r="BW28" s="1057"/>
      <c r="BX28" s="1057"/>
      <c r="BY28" s="1057"/>
      <c r="BZ28" s="1057"/>
      <c r="CA28" s="1057"/>
      <c r="CB28" s="1057"/>
      <c r="CC28" s="1057"/>
      <c r="CD28" s="1057"/>
      <c r="CE28" s="1057"/>
      <c r="CF28" s="1057"/>
      <c r="CG28" s="1078"/>
      <c r="CH28" s="1053"/>
      <c r="CI28" s="1054"/>
      <c r="CJ28" s="1054"/>
      <c r="CK28" s="1054"/>
      <c r="CL28" s="1055"/>
      <c r="CM28" s="1053"/>
      <c r="CN28" s="1054"/>
      <c r="CO28" s="1054"/>
      <c r="CP28" s="1054"/>
      <c r="CQ28" s="1055"/>
      <c r="CR28" s="1053"/>
      <c r="CS28" s="1054"/>
      <c r="CT28" s="1054"/>
      <c r="CU28" s="1054"/>
      <c r="CV28" s="1055"/>
      <c r="CW28" s="1053"/>
      <c r="CX28" s="1054"/>
      <c r="CY28" s="1054"/>
      <c r="CZ28" s="1054"/>
      <c r="DA28" s="1055"/>
      <c r="DB28" s="1053"/>
      <c r="DC28" s="1054"/>
      <c r="DD28" s="1054"/>
      <c r="DE28" s="1054"/>
      <c r="DF28" s="1055"/>
      <c r="DG28" s="1053"/>
      <c r="DH28" s="1054"/>
      <c r="DI28" s="1054"/>
      <c r="DJ28" s="1054"/>
      <c r="DK28" s="1055"/>
      <c r="DL28" s="1053"/>
      <c r="DM28" s="1054"/>
      <c r="DN28" s="1054"/>
      <c r="DO28" s="1054"/>
      <c r="DP28" s="1055"/>
      <c r="DQ28" s="1053"/>
      <c r="DR28" s="1054"/>
      <c r="DS28" s="1054"/>
      <c r="DT28" s="1054"/>
      <c r="DU28" s="1055"/>
      <c r="DV28" s="1056"/>
      <c r="DW28" s="1057"/>
      <c r="DX28" s="1057"/>
      <c r="DY28" s="1057"/>
      <c r="DZ28" s="1058"/>
      <c r="EA28" s="233"/>
    </row>
    <row r="29" spans="1:131" ht="26.25" customHeight="1" x14ac:dyDescent="0.15">
      <c r="A29" s="245">
        <v>2</v>
      </c>
      <c r="B29" s="1094" t="s">
        <v>406</v>
      </c>
      <c r="C29" s="1095"/>
      <c r="D29" s="1095"/>
      <c r="E29" s="1095"/>
      <c r="F29" s="1095"/>
      <c r="G29" s="1095"/>
      <c r="H29" s="1095"/>
      <c r="I29" s="1095"/>
      <c r="J29" s="1095"/>
      <c r="K29" s="1095"/>
      <c r="L29" s="1095"/>
      <c r="M29" s="1095"/>
      <c r="N29" s="1095"/>
      <c r="O29" s="1095"/>
      <c r="P29" s="1096"/>
      <c r="Q29" s="1102">
        <v>161</v>
      </c>
      <c r="R29" s="1103"/>
      <c r="S29" s="1103"/>
      <c r="T29" s="1103"/>
      <c r="U29" s="1103"/>
      <c r="V29" s="1103">
        <v>128</v>
      </c>
      <c r="W29" s="1103"/>
      <c r="X29" s="1103"/>
      <c r="Y29" s="1103"/>
      <c r="Z29" s="1103"/>
      <c r="AA29" s="1103">
        <v>33</v>
      </c>
      <c r="AB29" s="1103"/>
      <c r="AC29" s="1103"/>
      <c r="AD29" s="1103"/>
      <c r="AE29" s="1104"/>
      <c r="AF29" s="1099">
        <v>33</v>
      </c>
      <c r="AG29" s="1100"/>
      <c r="AH29" s="1100"/>
      <c r="AI29" s="1100"/>
      <c r="AJ29" s="1101"/>
      <c r="AK29" s="1044">
        <v>0</v>
      </c>
      <c r="AL29" s="1035"/>
      <c r="AM29" s="1035"/>
      <c r="AN29" s="1035"/>
      <c r="AO29" s="1035"/>
      <c r="AP29" s="1035" t="s">
        <v>511</v>
      </c>
      <c r="AQ29" s="1035"/>
      <c r="AR29" s="1035"/>
      <c r="AS29" s="1035"/>
      <c r="AT29" s="1035"/>
      <c r="AU29" s="1035" t="s">
        <v>511</v>
      </c>
      <c r="AV29" s="1035"/>
      <c r="AW29" s="1035"/>
      <c r="AX29" s="1035"/>
      <c r="AY29" s="1035"/>
      <c r="AZ29" s="1105"/>
      <c r="BA29" s="1105"/>
      <c r="BB29" s="1105"/>
      <c r="BC29" s="1105"/>
      <c r="BD29" s="1105"/>
      <c r="BE29" s="1036"/>
      <c r="BF29" s="1036"/>
      <c r="BG29" s="1036"/>
      <c r="BH29" s="1036"/>
      <c r="BI29" s="1037"/>
      <c r="BJ29" s="235"/>
      <c r="BK29" s="235"/>
      <c r="BL29" s="235"/>
      <c r="BM29" s="235"/>
      <c r="BN29" s="235"/>
      <c r="BO29" s="244"/>
      <c r="BP29" s="244"/>
      <c r="BQ29" s="241">
        <v>23</v>
      </c>
      <c r="BR29" s="242"/>
      <c r="BS29" s="1056"/>
      <c r="BT29" s="1057"/>
      <c r="BU29" s="1057"/>
      <c r="BV29" s="1057"/>
      <c r="BW29" s="1057"/>
      <c r="BX29" s="1057"/>
      <c r="BY29" s="1057"/>
      <c r="BZ29" s="1057"/>
      <c r="CA29" s="1057"/>
      <c r="CB29" s="1057"/>
      <c r="CC29" s="1057"/>
      <c r="CD29" s="1057"/>
      <c r="CE29" s="1057"/>
      <c r="CF29" s="1057"/>
      <c r="CG29" s="1078"/>
      <c r="CH29" s="1053"/>
      <c r="CI29" s="1054"/>
      <c r="CJ29" s="1054"/>
      <c r="CK29" s="1054"/>
      <c r="CL29" s="1055"/>
      <c r="CM29" s="1053"/>
      <c r="CN29" s="1054"/>
      <c r="CO29" s="1054"/>
      <c r="CP29" s="1054"/>
      <c r="CQ29" s="1055"/>
      <c r="CR29" s="1053"/>
      <c r="CS29" s="1054"/>
      <c r="CT29" s="1054"/>
      <c r="CU29" s="1054"/>
      <c r="CV29" s="1055"/>
      <c r="CW29" s="1053"/>
      <c r="CX29" s="1054"/>
      <c r="CY29" s="1054"/>
      <c r="CZ29" s="1054"/>
      <c r="DA29" s="1055"/>
      <c r="DB29" s="1053"/>
      <c r="DC29" s="1054"/>
      <c r="DD29" s="1054"/>
      <c r="DE29" s="1054"/>
      <c r="DF29" s="1055"/>
      <c r="DG29" s="1053"/>
      <c r="DH29" s="1054"/>
      <c r="DI29" s="1054"/>
      <c r="DJ29" s="1054"/>
      <c r="DK29" s="1055"/>
      <c r="DL29" s="1053"/>
      <c r="DM29" s="1054"/>
      <c r="DN29" s="1054"/>
      <c r="DO29" s="1054"/>
      <c r="DP29" s="1055"/>
      <c r="DQ29" s="1053"/>
      <c r="DR29" s="1054"/>
      <c r="DS29" s="1054"/>
      <c r="DT29" s="1054"/>
      <c r="DU29" s="1055"/>
      <c r="DV29" s="1056"/>
      <c r="DW29" s="1057"/>
      <c r="DX29" s="1057"/>
      <c r="DY29" s="1057"/>
      <c r="DZ29" s="1058"/>
      <c r="EA29" s="233"/>
    </row>
    <row r="30" spans="1:131" ht="26.25" customHeight="1" x14ac:dyDescent="0.15">
      <c r="A30" s="245">
        <v>3</v>
      </c>
      <c r="B30" s="1094" t="s">
        <v>407</v>
      </c>
      <c r="C30" s="1095"/>
      <c r="D30" s="1095"/>
      <c r="E30" s="1095"/>
      <c r="F30" s="1095"/>
      <c r="G30" s="1095"/>
      <c r="H30" s="1095"/>
      <c r="I30" s="1095"/>
      <c r="J30" s="1095"/>
      <c r="K30" s="1095"/>
      <c r="L30" s="1095"/>
      <c r="M30" s="1095"/>
      <c r="N30" s="1095"/>
      <c r="O30" s="1095"/>
      <c r="P30" s="1096"/>
      <c r="Q30" s="1102">
        <v>1614</v>
      </c>
      <c r="R30" s="1103"/>
      <c r="S30" s="1103"/>
      <c r="T30" s="1103"/>
      <c r="U30" s="1103"/>
      <c r="V30" s="1103">
        <v>1566</v>
      </c>
      <c r="W30" s="1103"/>
      <c r="X30" s="1103"/>
      <c r="Y30" s="1103"/>
      <c r="Z30" s="1103"/>
      <c r="AA30" s="1103">
        <v>48</v>
      </c>
      <c r="AB30" s="1103"/>
      <c r="AC30" s="1103"/>
      <c r="AD30" s="1103"/>
      <c r="AE30" s="1104"/>
      <c r="AF30" s="1099">
        <v>48</v>
      </c>
      <c r="AG30" s="1100"/>
      <c r="AH30" s="1100"/>
      <c r="AI30" s="1100"/>
      <c r="AJ30" s="1101"/>
      <c r="AK30" s="1044">
        <v>258</v>
      </c>
      <c r="AL30" s="1035"/>
      <c r="AM30" s="1035"/>
      <c r="AN30" s="1035"/>
      <c r="AO30" s="1035"/>
      <c r="AP30" s="1035" t="s">
        <v>511</v>
      </c>
      <c r="AQ30" s="1035"/>
      <c r="AR30" s="1035"/>
      <c r="AS30" s="1035"/>
      <c r="AT30" s="1035"/>
      <c r="AU30" s="1035" t="s">
        <v>511</v>
      </c>
      <c r="AV30" s="1035"/>
      <c r="AW30" s="1035"/>
      <c r="AX30" s="1035"/>
      <c r="AY30" s="1035"/>
      <c r="AZ30" s="1105"/>
      <c r="BA30" s="1105"/>
      <c r="BB30" s="1105"/>
      <c r="BC30" s="1105"/>
      <c r="BD30" s="1105"/>
      <c r="BE30" s="1036"/>
      <c r="BF30" s="1036"/>
      <c r="BG30" s="1036"/>
      <c r="BH30" s="1036"/>
      <c r="BI30" s="1037"/>
      <c r="BJ30" s="235"/>
      <c r="BK30" s="235"/>
      <c r="BL30" s="235"/>
      <c r="BM30" s="235"/>
      <c r="BN30" s="235"/>
      <c r="BO30" s="244"/>
      <c r="BP30" s="244"/>
      <c r="BQ30" s="241">
        <v>24</v>
      </c>
      <c r="BR30" s="242"/>
      <c r="BS30" s="1056"/>
      <c r="BT30" s="1057"/>
      <c r="BU30" s="1057"/>
      <c r="BV30" s="1057"/>
      <c r="BW30" s="1057"/>
      <c r="BX30" s="1057"/>
      <c r="BY30" s="1057"/>
      <c r="BZ30" s="1057"/>
      <c r="CA30" s="1057"/>
      <c r="CB30" s="1057"/>
      <c r="CC30" s="1057"/>
      <c r="CD30" s="1057"/>
      <c r="CE30" s="1057"/>
      <c r="CF30" s="1057"/>
      <c r="CG30" s="1078"/>
      <c r="CH30" s="1053"/>
      <c r="CI30" s="1054"/>
      <c r="CJ30" s="1054"/>
      <c r="CK30" s="1054"/>
      <c r="CL30" s="1055"/>
      <c r="CM30" s="1053"/>
      <c r="CN30" s="1054"/>
      <c r="CO30" s="1054"/>
      <c r="CP30" s="1054"/>
      <c r="CQ30" s="1055"/>
      <c r="CR30" s="1053"/>
      <c r="CS30" s="1054"/>
      <c r="CT30" s="1054"/>
      <c r="CU30" s="1054"/>
      <c r="CV30" s="1055"/>
      <c r="CW30" s="1053"/>
      <c r="CX30" s="1054"/>
      <c r="CY30" s="1054"/>
      <c r="CZ30" s="1054"/>
      <c r="DA30" s="1055"/>
      <c r="DB30" s="1053"/>
      <c r="DC30" s="1054"/>
      <c r="DD30" s="1054"/>
      <c r="DE30" s="1054"/>
      <c r="DF30" s="1055"/>
      <c r="DG30" s="1053"/>
      <c r="DH30" s="1054"/>
      <c r="DI30" s="1054"/>
      <c r="DJ30" s="1054"/>
      <c r="DK30" s="1055"/>
      <c r="DL30" s="1053"/>
      <c r="DM30" s="1054"/>
      <c r="DN30" s="1054"/>
      <c r="DO30" s="1054"/>
      <c r="DP30" s="1055"/>
      <c r="DQ30" s="1053"/>
      <c r="DR30" s="1054"/>
      <c r="DS30" s="1054"/>
      <c r="DT30" s="1054"/>
      <c r="DU30" s="1055"/>
      <c r="DV30" s="1056"/>
      <c r="DW30" s="1057"/>
      <c r="DX30" s="1057"/>
      <c r="DY30" s="1057"/>
      <c r="DZ30" s="1058"/>
      <c r="EA30" s="233"/>
    </row>
    <row r="31" spans="1:131" ht="26.25" customHeight="1" x14ac:dyDescent="0.15">
      <c r="A31" s="245">
        <v>4</v>
      </c>
      <c r="B31" s="1094" t="s">
        <v>408</v>
      </c>
      <c r="C31" s="1095"/>
      <c r="D31" s="1095"/>
      <c r="E31" s="1095"/>
      <c r="F31" s="1095"/>
      <c r="G31" s="1095"/>
      <c r="H31" s="1095"/>
      <c r="I31" s="1095"/>
      <c r="J31" s="1095"/>
      <c r="K31" s="1095"/>
      <c r="L31" s="1095"/>
      <c r="M31" s="1095"/>
      <c r="N31" s="1095"/>
      <c r="O31" s="1095"/>
      <c r="P31" s="1096"/>
      <c r="Q31" s="1102">
        <v>15</v>
      </c>
      <c r="R31" s="1103"/>
      <c r="S31" s="1103"/>
      <c r="T31" s="1103"/>
      <c r="U31" s="1103"/>
      <c r="V31" s="1103">
        <v>14</v>
      </c>
      <c r="W31" s="1103"/>
      <c r="X31" s="1103"/>
      <c r="Y31" s="1103"/>
      <c r="Z31" s="1103"/>
      <c r="AA31" s="1103">
        <v>2</v>
      </c>
      <c r="AB31" s="1103"/>
      <c r="AC31" s="1103"/>
      <c r="AD31" s="1103"/>
      <c r="AE31" s="1104"/>
      <c r="AF31" s="1099">
        <v>2</v>
      </c>
      <c r="AG31" s="1100"/>
      <c r="AH31" s="1100"/>
      <c r="AI31" s="1100"/>
      <c r="AJ31" s="1101"/>
      <c r="AK31" s="1044">
        <v>5</v>
      </c>
      <c r="AL31" s="1035"/>
      <c r="AM31" s="1035"/>
      <c r="AN31" s="1035"/>
      <c r="AO31" s="1035"/>
      <c r="AP31" s="1035" t="s">
        <v>511</v>
      </c>
      <c r="AQ31" s="1035"/>
      <c r="AR31" s="1035"/>
      <c r="AS31" s="1035"/>
      <c r="AT31" s="1035"/>
      <c r="AU31" s="1035" t="s">
        <v>511</v>
      </c>
      <c r="AV31" s="1035"/>
      <c r="AW31" s="1035"/>
      <c r="AX31" s="1035"/>
      <c r="AY31" s="1035"/>
      <c r="AZ31" s="1105"/>
      <c r="BA31" s="1105"/>
      <c r="BB31" s="1105"/>
      <c r="BC31" s="1105"/>
      <c r="BD31" s="1105"/>
      <c r="BE31" s="1036"/>
      <c r="BF31" s="1036"/>
      <c r="BG31" s="1036"/>
      <c r="BH31" s="1036"/>
      <c r="BI31" s="1037"/>
      <c r="BJ31" s="235"/>
      <c r="BK31" s="235"/>
      <c r="BL31" s="235"/>
      <c r="BM31" s="235"/>
      <c r="BN31" s="235"/>
      <c r="BO31" s="244"/>
      <c r="BP31" s="244"/>
      <c r="BQ31" s="241">
        <v>25</v>
      </c>
      <c r="BR31" s="242"/>
      <c r="BS31" s="1056"/>
      <c r="BT31" s="1057"/>
      <c r="BU31" s="1057"/>
      <c r="BV31" s="1057"/>
      <c r="BW31" s="1057"/>
      <c r="BX31" s="1057"/>
      <c r="BY31" s="1057"/>
      <c r="BZ31" s="1057"/>
      <c r="CA31" s="1057"/>
      <c r="CB31" s="1057"/>
      <c r="CC31" s="1057"/>
      <c r="CD31" s="1057"/>
      <c r="CE31" s="1057"/>
      <c r="CF31" s="1057"/>
      <c r="CG31" s="1078"/>
      <c r="CH31" s="1053"/>
      <c r="CI31" s="1054"/>
      <c r="CJ31" s="1054"/>
      <c r="CK31" s="1054"/>
      <c r="CL31" s="1055"/>
      <c r="CM31" s="1053"/>
      <c r="CN31" s="1054"/>
      <c r="CO31" s="1054"/>
      <c r="CP31" s="1054"/>
      <c r="CQ31" s="1055"/>
      <c r="CR31" s="1053"/>
      <c r="CS31" s="1054"/>
      <c r="CT31" s="1054"/>
      <c r="CU31" s="1054"/>
      <c r="CV31" s="1055"/>
      <c r="CW31" s="1053"/>
      <c r="CX31" s="1054"/>
      <c r="CY31" s="1054"/>
      <c r="CZ31" s="1054"/>
      <c r="DA31" s="1055"/>
      <c r="DB31" s="1053"/>
      <c r="DC31" s="1054"/>
      <c r="DD31" s="1054"/>
      <c r="DE31" s="1054"/>
      <c r="DF31" s="1055"/>
      <c r="DG31" s="1053"/>
      <c r="DH31" s="1054"/>
      <c r="DI31" s="1054"/>
      <c r="DJ31" s="1054"/>
      <c r="DK31" s="1055"/>
      <c r="DL31" s="1053"/>
      <c r="DM31" s="1054"/>
      <c r="DN31" s="1054"/>
      <c r="DO31" s="1054"/>
      <c r="DP31" s="1055"/>
      <c r="DQ31" s="1053"/>
      <c r="DR31" s="1054"/>
      <c r="DS31" s="1054"/>
      <c r="DT31" s="1054"/>
      <c r="DU31" s="1055"/>
      <c r="DV31" s="1056"/>
      <c r="DW31" s="1057"/>
      <c r="DX31" s="1057"/>
      <c r="DY31" s="1057"/>
      <c r="DZ31" s="1058"/>
      <c r="EA31" s="233"/>
    </row>
    <row r="32" spans="1:131" ht="26.25" customHeight="1" x14ac:dyDescent="0.15">
      <c r="A32" s="245">
        <v>5</v>
      </c>
      <c r="B32" s="1094" t="s">
        <v>409</v>
      </c>
      <c r="C32" s="1095"/>
      <c r="D32" s="1095"/>
      <c r="E32" s="1095"/>
      <c r="F32" s="1095"/>
      <c r="G32" s="1095"/>
      <c r="H32" s="1095"/>
      <c r="I32" s="1095"/>
      <c r="J32" s="1095"/>
      <c r="K32" s="1095"/>
      <c r="L32" s="1095"/>
      <c r="M32" s="1095"/>
      <c r="N32" s="1095"/>
      <c r="O32" s="1095"/>
      <c r="P32" s="1096"/>
      <c r="Q32" s="1102">
        <v>539</v>
      </c>
      <c r="R32" s="1103"/>
      <c r="S32" s="1103"/>
      <c r="T32" s="1103"/>
      <c r="U32" s="1103"/>
      <c r="V32" s="1103">
        <v>537</v>
      </c>
      <c r="W32" s="1103"/>
      <c r="X32" s="1103"/>
      <c r="Y32" s="1103"/>
      <c r="Z32" s="1103"/>
      <c r="AA32" s="1103">
        <v>2</v>
      </c>
      <c r="AB32" s="1103"/>
      <c r="AC32" s="1103"/>
      <c r="AD32" s="1103"/>
      <c r="AE32" s="1104"/>
      <c r="AF32" s="1099">
        <v>2</v>
      </c>
      <c r="AG32" s="1100"/>
      <c r="AH32" s="1100"/>
      <c r="AI32" s="1100"/>
      <c r="AJ32" s="1101"/>
      <c r="AK32" s="1044">
        <v>247</v>
      </c>
      <c r="AL32" s="1035"/>
      <c r="AM32" s="1035"/>
      <c r="AN32" s="1035"/>
      <c r="AO32" s="1035"/>
      <c r="AP32" s="1035" t="s">
        <v>511</v>
      </c>
      <c r="AQ32" s="1035"/>
      <c r="AR32" s="1035"/>
      <c r="AS32" s="1035"/>
      <c r="AT32" s="1035"/>
      <c r="AU32" s="1035" t="s">
        <v>511</v>
      </c>
      <c r="AV32" s="1035"/>
      <c r="AW32" s="1035"/>
      <c r="AX32" s="1035"/>
      <c r="AY32" s="1035"/>
      <c r="AZ32" s="1105"/>
      <c r="BA32" s="1105"/>
      <c r="BB32" s="1105"/>
      <c r="BC32" s="1105"/>
      <c r="BD32" s="1105"/>
      <c r="BE32" s="1036"/>
      <c r="BF32" s="1036"/>
      <c r="BG32" s="1036"/>
      <c r="BH32" s="1036"/>
      <c r="BI32" s="1037"/>
      <c r="BJ32" s="235"/>
      <c r="BK32" s="235"/>
      <c r="BL32" s="235"/>
      <c r="BM32" s="235"/>
      <c r="BN32" s="235"/>
      <c r="BO32" s="244"/>
      <c r="BP32" s="244"/>
      <c r="BQ32" s="241">
        <v>26</v>
      </c>
      <c r="BR32" s="242"/>
      <c r="BS32" s="1056"/>
      <c r="BT32" s="1057"/>
      <c r="BU32" s="1057"/>
      <c r="BV32" s="1057"/>
      <c r="BW32" s="1057"/>
      <c r="BX32" s="1057"/>
      <c r="BY32" s="1057"/>
      <c r="BZ32" s="1057"/>
      <c r="CA32" s="1057"/>
      <c r="CB32" s="1057"/>
      <c r="CC32" s="1057"/>
      <c r="CD32" s="1057"/>
      <c r="CE32" s="1057"/>
      <c r="CF32" s="1057"/>
      <c r="CG32" s="1078"/>
      <c r="CH32" s="1053"/>
      <c r="CI32" s="1054"/>
      <c r="CJ32" s="1054"/>
      <c r="CK32" s="1054"/>
      <c r="CL32" s="1055"/>
      <c r="CM32" s="1053"/>
      <c r="CN32" s="1054"/>
      <c r="CO32" s="1054"/>
      <c r="CP32" s="1054"/>
      <c r="CQ32" s="1055"/>
      <c r="CR32" s="1053"/>
      <c r="CS32" s="1054"/>
      <c r="CT32" s="1054"/>
      <c r="CU32" s="1054"/>
      <c r="CV32" s="1055"/>
      <c r="CW32" s="1053"/>
      <c r="CX32" s="1054"/>
      <c r="CY32" s="1054"/>
      <c r="CZ32" s="1054"/>
      <c r="DA32" s="1055"/>
      <c r="DB32" s="1053"/>
      <c r="DC32" s="1054"/>
      <c r="DD32" s="1054"/>
      <c r="DE32" s="1054"/>
      <c r="DF32" s="1055"/>
      <c r="DG32" s="1053"/>
      <c r="DH32" s="1054"/>
      <c r="DI32" s="1054"/>
      <c r="DJ32" s="1054"/>
      <c r="DK32" s="1055"/>
      <c r="DL32" s="1053"/>
      <c r="DM32" s="1054"/>
      <c r="DN32" s="1054"/>
      <c r="DO32" s="1054"/>
      <c r="DP32" s="1055"/>
      <c r="DQ32" s="1053"/>
      <c r="DR32" s="1054"/>
      <c r="DS32" s="1054"/>
      <c r="DT32" s="1054"/>
      <c r="DU32" s="1055"/>
      <c r="DV32" s="1056"/>
      <c r="DW32" s="1057"/>
      <c r="DX32" s="1057"/>
      <c r="DY32" s="1057"/>
      <c r="DZ32" s="1058"/>
      <c r="EA32" s="233"/>
    </row>
    <row r="33" spans="1:131" ht="26.25" customHeight="1" x14ac:dyDescent="0.15">
      <c r="A33" s="245">
        <v>6</v>
      </c>
      <c r="B33" s="1094" t="s">
        <v>410</v>
      </c>
      <c r="C33" s="1095"/>
      <c r="D33" s="1095"/>
      <c r="E33" s="1095"/>
      <c r="F33" s="1095"/>
      <c r="G33" s="1095"/>
      <c r="H33" s="1095"/>
      <c r="I33" s="1095"/>
      <c r="J33" s="1095"/>
      <c r="K33" s="1095"/>
      <c r="L33" s="1095"/>
      <c r="M33" s="1095"/>
      <c r="N33" s="1095"/>
      <c r="O33" s="1095"/>
      <c r="P33" s="1096"/>
      <c r="Q33" s="1102">
        <v>305</v>
      </c>
      <c r="R33" s="1103"/>
      <c r="S33" s="1103"/>
      <c r="T33" s="1103"/>
      <c r="U33" s="1103"/>
      <c r="V33" s="1103">
        <v>289</v>
      </c>
      <c r="W33" s="1103"/>
      <c r="X33" s="1103"/>
      <c r="Y33" s="1103"/>
      <c r="Z33" s="1103"/>
      <c r="AA33" s="1103">
        <v>16</v>
      </c>
      <c r="AB33" s="1103"/>
      <c r="AC33" s="1103"/>
      <c r="AD33" s="1103"/>
      <c r="AE33" s="1104"/>
      <c r="AF33" s="1099">
        <v>16</v>
      </c>
      <c r="AG33" s="1100"/>
      <c r="AH33" s="1100"/>
      <c r="AI33" s="1100"/>
      <c r="AJ33" s="1101"/>
      <c r="AK33" s="1044">
        <v>60</v>
      </c>
      <c r="AL33" s="1035"/>
      <c r="AM33" s="1035"/>
      <c r="AN33" s="1035"/>
      <c r="AO33" s="1035"/>
      <c r="AP33" s="1035">
        <v>617</v>
      </c>
      <c r="AQ33" s="1035"/>
      <c r="AR33" s="1035"/>
      <c r="AS33" s="1035"/>
      <c r="AT33" s="1035"/>
      <c r="AU33" s="1035">
        <v>218</v>
      </c>
      <c r="AV33" s="1035"/>
      <c r="AW33" s="1035"/>
      <c r="AX33" s="1035"/>
      <c r="AY33" s="1035"/>
      <c r="AZ33" s="1105"/>
      <c r="BA33" s="1105"/>
      <c r="BB33" s="1105"/>
      <c r="BC33" s="1105"/>
      <c r="BD33" s="1105"/>
      <c r="BE33" s="1036" t="s">
        <v>411</v>
      </c>
      <c r="BF33" s="1036"/>
      <c r="BG33" s="1036"/>
      <c r="BH33" s="1036"/>
      <c r="BI33" s="1037"/>
      <c r="BJ33" s="235"/>
      <c r="BK33" s="235"/>
      <c r="BL33" s="235"/>
      <c r="BM33" s="235"/>
      <c r="BN33" s="235"/>
      <c r="BO33" s="244"/>
      <c r="BP33" s="244"/>
      <c r="BQ33" s="241">
        <v>27</v>
      </c>
      <c r="BR33" s="242"/>
      <c r="BS33" s="1056"/>
      <c r="BT33" s="1057"/>
      <c r="BU33" s="1057"/>
      <c r="BV33" s="1057"/>
      <c r="BW33" s="1057"/>
      <c r="BX33" s="1057"/>
      <c r="BY33" s="1057"/>
      <c r="BZ33" s="1057"/>
      <c r="CA33" s="1057"/>
      <c r="CB33" s="1057"/>
      <c r="CC33" s="1057"/>
      <c r="CD33" s="1057"/>
      <c r="CE33" s="1057"/>
      <c r="CF33" s="1057"/>
      <c r="CG33" s="1078"/>
      <c r="CH33" s="1053"/>
      <c r="CI33" s="1054"/>
      <c r="CJ33" s="1054"/>
      <c r="CK33" s="1054"/>
      <c r="CL33" s="1055"/>
      <c r="CM33" s="1053"/>
      <c r="CN33" s="1054"/>
      <c r="CO33" s="1054"/>
      <c r="CP33" s="1054"/>
      <c r="CQ33" s="1055"/>
      <c r="CR33" s="1053"/>
      <c r="CS33" s="1054"/>
      <c r="CT33" s="1054"/>
      <c r="CU33" s="1054"/>
      <c r="CV33" s="1055"/>
      <c r="CW33" s="1053"/>
      <c r="CX33" s="1054"/>
      <c r="CY33" s="1054"/>
      <c r="CZ33" s="1054"/>
      <c r="DA33" s="1055"/>
      <c r="DB33" s="1053"/>
      <c r="DC33" s="1054"/>
      <c r="DD33" s="1054"/>
      <c r="DE33" s="1054"/>
      <c r="DF33" s="1055"/>
      <c r="DG33" s="1053"/>
      <c r="DH33" s="1054"/>
      <c r="DI33" s="1054"/>
      <c r="DJ33" s="1054"/>
      <c r="DK33" s="1055"/>
      <c r="DL33" s="1053"/>
      <c r="DM33" s="1054"/>
      <c r="DN33" s="1054"/>
      <c r="DO33" s="1054"/>
      <c r="DP33" s="1055"/>
      <c r="DQ33" s="1053"/>
      <c r="DR33" s="1054"/>
      <c r="DS33" s="1054"/>
      <c r="DT33" s="1054"/>
      <c r="DU33" s="1055"/>
      <c r="DV33" s="1056"/>
      <c r="DW33" s="1057"/>
      <c r="DX33" s="1057"/>
      <c r="DY33" s="1057"/>
      <c r="DZ33" s="1058"/>
      <c r="EA33" s="233"/>
    </row>
    <row r="34" spans="1:131" ht="26.25" customHeight="1" x14ac:dyDescent="0.15">
      <c r="A34" s="245">
        <v>7</v>
      </c>
      <c r="B34" s="1094"/>
      <c r="C34" s="1095"/>
      <c r="D34" s="1095"/>
      <c r="E34" s="1095"/>
      <c r="F34" s="1095"/>
      <c r="G34" s="1095"/>
      <c r="H34" s="1095"/>
      <c r="I34" s="1095"/>
      <c r="J34" s="1095"/>
      <c r="K34" s="1095"/>
      <c r="L34" s="1095"/>
      <c r="M34" s="1095"/>
      <c r="N34" s="1095"/>
      <c r="O34" s="1095"/>
      <c r="P34" s="1096"/>
      <c r="Q34" s="1102"/>
      <c r="R34" s="1103"/>
      <c r="S34" s="1103"/>
      <c r="T34" s="1103"/>
      <c r="U34" s="1103"/>
      <c r="V34" s="1103"/>
      <c r="W34" s="1103"/>
      <c r="X34" s="1103"/>
      <c r="Y34" s="1103"/>
      <c r="Z34" s="1103"/>
      <c r="AA34" s="1103"/>
      <c r="AB34" s="1103"/>
      <c r="AC34" s="1103"/>
      <c r="AD34" s="1103"/>
      <c r="AE34" s="1104"/>
      <c r="AF34" s="1099"/>
      <c r="AG34" s="1100"/>
      <c r="AH34" s="1100"/>
      <c r="AI34" s="1100"/>
      <c r="AJ34" s="1101"/>
      <c r="AK34" s="1044"/>
      <c r="AL34" s="1035"/>
      <c r="AM34" s="1035"/>
      <c r="AN34" s="1035"/>
      <c r="AO34" s="1035"/>
      <c r="AP34" s="1035"/>
      <c r="AQ34" s="1035"/>
      <c r="AR34" s="1035"/>
      <c r="AS34" s="1035"/>
      <c r="AT34" s="1035"/>
      <c r="AU34" s="1035"/>
      <c r="AV34" s="1035"/>
      <c r="AW34" s="1035"/>
      <c r="AX34" s="1035"/>
      <c r="AY34" s="1035"/>
      <c r="AZ34" s="1105"/>
      <c r="BA34" s="1105"/>
      <c r="BB34" s="1105"/>
      <c r="BC34" s="1105"/>
      <c r="BD34" s="1105"/>
      <c r="BE34" s="1036"/>
      <c r="BF34" s="1036"/>
      <c r="BG34" s="1036"/>
      <c r="BH34" s="1036"/>
      <c r="BI34" s="1037"/>
      <c r="BJ34" s="235"/>
      <c r="BK34" s="235"/>
      <c r="BL34" s="235"/>
      <c r="BM34" s="235"/>
      <c r="BN34" s="235"/>
      <c r="BO34" s="244"/>
      <c r="BP34" s="244"/>
      <c r="BQ34" s="241">
        <v>28</v>
      </c>
      <c r="BR34" s="242"/>
      <c r="BS34" s="1056"/>
      <c r="BT34" s="1057"/>
      <c r="BU34" s="1057"/>
      <c r="BV34" s="1057"/>
      <c r="BW34" s="1057"/>
      <c r="BX34" s="1057"/>
      <c r="BY34" s="1057"/>
      <c r="BZ34" s="1057"/>
      <c r="CA34" s="1057"/>
      <c r="CB34" s="1057"/>
      <c r="CC34" s="1057"/>
      <c r="CD34" s="1057"/>
      <c r="CE34" s="1057"/>
      <c r="CF34" s="1057"/>
      <c r="CG34" s="1078"/>
      <c r="CH34" s="1053"/>
      <c r="CI34" s="1054"/>
      <c r="CJ34" s="1054"/>
      <c r="CK34" s="1054"/>
      <c r="CL34" s="1055"/>
      <c r="CM34" s="1053"/>
      <c r="CN34" s="1054"/>
      <c r="CO34" s="1054"/>
      <c r="CP34" s="1054"/>
      <c r="CQ34" s="1055"/>
      <c r="CR34" s="1053"/>
      <c r="CS34" s="1054"/>
      <c r="CT34" s="1054"/>
      <c r="CU34" s="1054"/>
      <c r="CV34" s="1055"/>
      <c r="CW34" s="1053"/>
      <c r="CX34" s="1054"/>
      <c r="CY34" s="1054"/>
      <c r="CZ34" s="1054"/>
      <c r="DA34" s="1055"/>
      <c r="DB34" s="1053"/>
      <c r="DC34" s="1054"/>
      <c r="DD34" s="1054"/>
      <c r="DE34" s="1054"/>
      <c r="DF34" s="1055"/>
      <c r="DG34" s="1053"/>
      <c r="DH34" s="1054"/>
      <c r="DI34" s="1054"/>
      <c r="DJ34" s="1054"/>
      <c r="DK34" s="1055"/>
      <c r="DL34" s="1053"/>
      <c r="DM34" s="1054"/>
      <c r="DN34" s="1054"/>
      <c r="DO34" s="1054"/>
      <c r="DP34" s="1055"/>
      <c r="DQ34" s="1053"/>
      <c r="DR34" s="1054"/>
      <c r="DS34" s="1054"/>
      <c r="DT34" s="1054"/>
      <c r="DU34" s="1055"/>
      <c r="DV34" s="1056"/>
      <c r="DW34" s="1057"/>
      <c r="DX34" s="1057"/>
      <c r="DY34" s="1057"/>
      <c r="DZ34" s="1058"/>
      <c r="EA34" s="233"/>
    </row>
    <row r="35" spans="1:131" ht="26.25" customHeight="1" x14ac:dyDescent="0.15">
      <c r="A35" s="245">
        <v>8</v>
      </c>
      <c r="B35" s="1094"/>
      <c r="C35" s="1095"/>
      <c r="D35" s="1095"/>
      <c r="E35" s="1095"/>
      <c r="F35" s="1095"/>
      <c r="G35" s="1095"/>
      <c r="H35" s="1095"/>
      <c r="I35" s="1095"/>
      <c r="J35" s="1095"/>
      <c r="K35" s="1095"/>
      <c r="L35" s="1095"/>
      <c r="M35" s="1095"/>
      <c r="N35" s="1095"/>
      <c r="O35" s="1095"/>
      <c r="P35" s="1096"/>
      <c r="Q35" s="1102"/>
      <c r="R35" s="1103"/>
      <c r="S35" s="1103"/>
      <c r="T35" s="1103"/>
      <c r="U35" s="1103"/>
      <c r="V35" s="1103"/>
      <c r="W35" s="1103"/>
      <c r="X35" s="1103"/>
      <c r="Y35" s="1103"/>
      <c r="Z35" s="1103"/>
      <c r="AA35" s="1103"/>
      <c r="AB35" s="1103"/>
      <c r="AC35" s="1103"/>
      <c r="AD35" s="1103"/>
      <c r="AE35" s="1104"/>
      <c r="AF35" s="1099"/>
      <c r="AG35" s="1100"/>
      <c r="AH35" s="1100"/>
      <c r="AI35" s="1100"/>
      <c r="AJ35" s="1101"/>
      <c r="AK35" s="1044"/>
      <c r="AL35" s="1035"/>
      <c r="AM35" s="1035"/>
      <c r="AN35" s="1035"/>
      <c r="AO35" s="1035"/>
      <c r="AP35" s="1035"/>
      <c r="AQ35" s="1035"/>
      <c r="AR35" s="1035"/>
      <c r="AS35" s="1035"/>
      <c r="AT35" s="1035"/>
      <c r="AU35" s="1035"/>
      <c r="AV35" s="1035"/>
      <c r="AW35" s="1035"/>
      <c r="AX35" s="1035"/>
      <c r="AY35" s="1035"/>
      <c r="AZ35" s="1105"/>
      <c r="BA35" s="1105"/>
      <c r="BB35" s="1105"/>
      <c r="BC35" s="1105"/>
      <c r="BD35" s="1105"/>
      <c r="BE35" s="1036"/>
      <c r="BF35" s="1036"/>
      <c r="BG35" s="1036"/>
      <c r="BH35" s="1036"/>
      <c r="BI35" s="1037"/>
      <c r="BJ35" s="235"/>
      <c r="BK35" s="235"/>
      <c r="BL35" s="235"/>
      <c r="BM35" s="235"/>
      <c r="BN35" s="235"/>
      <c r="BO35" s="244"/>
      <c r="BP35" s="244"/>
      <c r="BQ35" s="241">
        <v>29</v>
      </c>
      <c r="BR35" s="242"/>
      <c r="BS35" s="1056"/>
      <c r="BT35" s="1057"/>
      <c r="BU35" s="1057"/>
      <c r="BV35" s="1057"/>
      <c r="BW35" s="1057"/>
      <c r="BX35" s="1057"/>
      <c r="BY35" s="1057"/>
      <c r="BZ35" s="1057"/>
      <c r="CA35" s="1057"/>
      <c r="CB35" s="1057"/>
      <c r="CC35" s="1057"/>
      <c r="CD35" s="1057"/>
      <c r="CE35" s="1057"/>
      <c r="CF35" s="1057"/>
      <c r="CG35" s="1078"/>
      <c r="CH35" s="1053"/>
      <c r="CI35" s="1054"/>
      <c r="CJ35" s="1054"/>
      <c r="CK35" s="1054"/>
      <c r="CL35" s="1055"/>
      <c r="CM35" s="1053"/>
      <c r="CN35" s="1054"/>
      <c r="CO35" s="1054"/>
      <c r="CP35" s="1054"/>
      <c r="CQ35" s="1055"/>
      <c r="CR35" s="1053"/>
      <c r="CS35" s="1054"/>
      <c r="CT35" s="1054"/>
      <c r="CU35" s="1054"/>
      <c r="CV35" s="1055"/>
      <c r="CW35" s="1053"/>
      <c r="CX35" s="1054"/>
      <c r="CY35" s="1054"/>
      <c r="CZ35" s="1054"/>
      <c r="DA35" s="1055"/>
      <c r="DB35" s="1053"/>
      <c r="DC35" s="1054"/>
      <c r="DD35" s="1054"/>
      <c r="DE35" s="1054"/>
      <c r="DF35" s="1055"/>
      <c r="DG35" s="1053"/>
      <c r="DH35" s="1054"/>
      <c r="DI35" s="1054"/>
      <c r="DJ35" s="1054"/>
      <c r="DK35" s="1055"/>
      <c r="DL35" s="1053"/>
      <c r="DM35" s="1054"/>
      <c r="DN35" s="1054"/>
      <c r="DO35" s="1054"/>
      <c r="DP35" s="1055"/>
      <c r="DQ35" s="1053"/>
      <c r="DR35" s="1054"/>
      <c r="DS35" s="1054"/>
      <c r="DT35" s="1054"/>
      <c r="DU35" s="1055"/>
      <c r="DV35" s="1056"/>
      <c r="DW35" s="1057"/>
      <c r="DX35" s="1057"/>
      <c r="DY35" s="1057"/>
      <c r="DZ35" s="1058"/>
      <c r="EA35" s="233"/>
    </row>
    <row r="36" spans="1:131" ht="26.25" customHeight="1" x14ac:dyDescent="0.15">
      <c r="A36" s="245">
        <v>9</v>
      </c>
      <c r="B36" s="1094"/>
      <c r="C36" s="1095"/>
      <c r="D36" s="1095"/>
      <c r="E36" s="1095"/>
      <c r="F36" s="1095"/>
      <c r="G36" s="1095"/>
      <c r="H36" s="1095"/>
      <c r="I36" s="1095"/>
      <c r="J36" s="1095"/>
      <c r="K36" s="1095"/>
      <c r="L36" s="1095"/>
      <c r="M36" s="1095"/>
      <c r="N36" s="1095"/>
      <c r="O36" s="1095"/>
      <c r="P36" s="1096"/>
      <c r="Q36" s="1102"/>
      <c r="R36" s="1103"/>
      <c r="S36" s="1103"/>
      <c r="T36" s="1103"/>
      <c r="U36" s="1103"/>
      <c r="V36" s="1103"/>
      <c r="W36" s="1103"/>
      <c r="X36" s="1103"/>
      <c r="Y36" s="1103"/>
      <c r="Z36" s="1103"/>
      <c r="AA36" s="1103"/>
      <c r="AB36" s="1103"/>
      <c r="AC36" s="1103"/>
      <c r="AD36" s="1103"/>
      <c r="AE36" s="1104"/>
      <c r="AF36" s="1099"/>
      <c r="AG36" s="1100"/>
      <c r="AH36" s="1100"/>
      <c r="AI36" s="1100"/>
      <c r="AJ36" s="1101"/>
      <c r="AK36" s="1044"/>
      <c r="AL36" s="1035"/>
      <c r="AM36" s="1035"/>
      <c r="AN36" s="1035"/>
      <c r="AO36" s="1035"/>
      <c r="AP36" s="1035"/>
      <c r="AQ36" s="1035"/>
      <c r="AR36" s="1035"/>
      <c r="AS36" s="1035"/>
      <c r="AT36" s="1035"/>
      <c r="AU36" s="1035"/>
      <c r="AV36" s="1035"/>
      <c r="AW36" s="1035"/>
      <c r="AX36" s="1035"/>
      <c r="AY36" s="1035"/>
      <c r="AZ36" s="1105"/>
      <c r="BA36" s="1105"/>
      <c r="BB36" s="1105"/>
      <c r="BC36" s="1105"/>
      <c r="BD36" s="1105"/>
      <c r="BE36" s="1036"/>
      <c r="BF36" s="1036"/>
      <c r="BG36" s="1036"/>
      <c r="BH36" s="1036"/>
      <c r="BI36" s="1037"/>
      <c r="BJ36" s="235"/>
      <c r="BK36" s="235"/>
      <c r="BL36" s="235"/>
      <c r="BM36" s="235"/>
      <c r="BN36" s="235"/>
      <c r="BO36" s="244"/>
      <c r="BP36" s="244"/>
      <c r="BQ36" s="241">
        <v>30</v>
      </c>
      <c r="BR36" s="242"/>
      <c r="BS36" s="1056"/>
      <c r="BT36" s="1057"/>
      <c r="BU36" s="1057"/>
      <c r="BV36" s="1057"/>
      <c r="BW36" s="1057"/>
      <c r="BX36" s="1057"/>
      <c r="BY36" s="1057"/>
      <c r="BZ36" s="1057"/>
      <c r="CA36" s="1057"/>
      <c r="CB36" s="1057"/>
      <c r="CC36" s="1057"/>
      <c r="CD36" s="1057"/>
      <c r="CE36" s="1057"/>
      <c r="CF36" s="1057"/>
      <c r="CG36" s="1078"/>
      <c r="CH36" s="1053"/>
      <c r="CI36" s="1054"/>
      <c r="CJ36" s="1054"/>
      <c r="CK36" s="1054"/>
      <c r="CL36" s="1055"/>
      <c r="CM36" s="1053"/>
      <c r="CN36" s="1054"/>
      <c r="CO36" s="1054"/>
      <c r="CP36" s="1054"/>
      <c r="CQ36" s="1055"/>
      <c r="CR36" s="1053"/>
      <c r="CS36" s="1054"/>
      <c r="CT36" s="1054"/>
      <c r="CU36" s="1054"/>
      <c r="CV36" s="1055"/>
      <c r="CW36" s="1053"/>
      <c r="CX36" s="1054"/>
      <c r="CY36" s="1054"/>
      <c r="CZ36" s="1054"/>
      <c r="DA36" s="1055"/>
      <c r="DB36" s="1053"/>
      <c r="DC36" s="1054"/>
      <c r="DD36" s="1054"/>
      <c r="DE36" s="1054"/>
      <c r="DF36" s="1055"/>
      <c r="DG36" s="1053"/>
      <c r="DH36" s="1054"/>
      <c r="DI36" s="1054"/>
      <c r="DJ36" s="1054"/>
      <c r="DK36" s="1055"/>
      <c r="DL36" s="1053"/>
      <c r="DM36" s="1054"/>
      <c r="DN36" s="1054"/>
      <c r="DO36" s="1054"/>
      <c r="DP36" s="1055"/>
      <c r="DQ36" s="1053"/>
      <c r="DR36" s="1054"/>
      <c r="DS36" s="1054"/>
      <c r="DT36" s="1054"/>
      <c r="DU36" s="1055"/>
      <c r="DV36" s="1056"/>
      <c r="DW36" s="1057"/>
      <c r="DX36" s="1057"/>
      <c r="DY36" s="1057"/>
      <c r="DZ36" s="1058"/>
      <c r="EA36" s="233"/>
    </row>
    <row r="37" spans="1:131" ht="26.25" customHeight="1" x14ac:dyDescent="0.15">
      <c r="A37" s="245">
        <v>10</v>
      </c>
      <c r="B37" s="1094"/>
      <c r="C37" s="1095"/>
      <c r="D37" s="1095"/>
      <c r="E37" s="1095"/>
      <c r="F37" s="1095"/>
      <c r="G37" s="1095"/>
      <c r="H37" s="1095"/>
      <c r="I37" s="1095"/>
      <c r="J37" s="1095"/>
      <c r="K37" s="1095"/>
      <c r="L37" s="1095"/>
      <c r="M37" s="1095"/>
      <c r="N37" s="1095"/>
      <c r="O37" s="1095"/>
      <c r="P37" s="1096"/>
      <c r="Q37" s="1102"/>
      <c r="R37" s="1103"/>
      <c r="S37" s="1103"/>
      <c r="T37" s="1103"/>
      <c r="U37" s="1103"/>
      <c r="V37" s="1103"/>
      <c r="W37" s="1103"/>
      <c r="X37" s="1103"/>
      <c r="Y37" s="1103"/>
      <c r="Z37" s="1103"/>
      <c r="AA37" s="1103"/>
      <c r="AB37" s="1103"/>
      <c r="AC37" s="1103"/>
      <c r="AD37" s="1103"/>
      <c r="AE37" s="1104"/>
      <c r="AF37" s="1099"/>
      <c r="AG37" s="1100"/>
      <c r="AH37" s="1100"/>
      <c r="AI37" s="1100"/>
      <c r="AJ37" s="1101"/>
      <c r="AK37" s="1044"/>
      <c r="AL37" s="1035"/>
      <c r="AM37" s="1035"/>
      <c r="AN37" s="1035"/>
      <c r="AO37" s="1035"/>
      <c r="AP37" s="1035"/>
      <c r="AQ37" s="1035"/>
      <c r="AR37" s="1035"/>
      <c r="AS37" s="1035"/>
      <c r="AT37" s="1035"/>
      <c r="AU37" s="1035"/>
      <c r="AV37" s="1035"/>
      <c r="AW37" s="1035"/>
      <c r="AX37" s="1035"/>
      <c r="AY37" s="1035"/>
      <c r="AZ37" s="1105"/>
      <c r="BA37" s="1105"/>
      <c r="BB37" s="1105"/>
      <c r="BC37" s="1105"/>
      <c r="BD37" s="1105"/>
      <c r="BE37" s="1036"/>
      <c r="BF37" s="1036"/>
      <c r="BG37" s="1036"/>
      <c r="BH37" s="1036"/>
      <c r="BI37" s="1037"/>
      <c r="BJ37" s="235"/>
      <c r="BK37" s="235"/>
      <c r="BL37" s="235"/>
      <c r="BM37" s="235"/>
      <c r="BN37" s="235"/>
      <c r="BO37" s="244"/>
      <c r="BP37" s="244"/>
      <c r="BQ37" s="241">
        <v>31</v>
      </c>
      <c r="BR37" s="242"/>
      <c r="BS37" s="1056"/>
      <c r="BT37" s="1057"/>
      <c r="BU37" s="1057"/>
      <c r="BV37" s="1057"/>
      <c r="BW37" s="1057"/>
      <c r="BX37" s="1057"/>
      <c r="BY37" s="1057"/>
      <c r="BZ37" s="1057"/>
      <c r="CA37" s="1057"/>
      <c r="CB37" s="1057"/>
      <c r="CC37" s="1057"/>
      <c r="CD37" s="1057"/>
      <c r="CE37" s="1057"/>
      <c r="CF37" s="1057"/>
      <c r="CG37" s="1078"/>
      <c r="CH37" s="1053"/>
      <c r="CI37" s="1054"/>
      <c r="CJ37" s="1054"/>
      <c r="CK37" s="1054"/>
      <c r="CL37" s="1055"/>
      <c r="CM37" s="1053"/>
      <c r="CN37" s="1054"/>
      <c r="CO37" s="1054"/>
      <c r="CP37" s="1054"/>
      <c r="CQ37" s="1055"/>
      <c r="CR37" s="1053"/>
      <c r="CS37" s="1054"/>
      <c r="CT37" s="1054"/>
      <c r="CU37" s="1054"/>
      <c r="CV37" s="1055"/>
      <c r="CW37" s="1053"/>
      <c r="CX37" s="1054"/>
      <c r="CY37" s="1054"/>
      <c r="CZ37" s="1054"/>
      <c r="DA37" s="1055"/>
      <c r="DB37" s="1053"/>
      <c r="DC37" s="1054"/>
      <c r="DD37" s="1054"/>
      <c r="DE37" s="1054"/>
      <c r="DF37" s="1055"/>
      <c r="DG37" s="1053"/>
      <c r="DH37" s="1054"/>
      <c r="DI37" s="1054"/>
      <c r="DJ37" s="1054"/>
      <c r="DK37" s="1055"/>
      <c r="DL37" s="1053"/>
      <c r="DM37" s="1054"/>
      <c r="DN37" s="1054"/>
      <c r="DO37" s="1054"/>
      <c r="DP37" s="1055"/>
      <c r="DQ37" s="1053"/>
      <c r="DR37" s="1054"/>
      <c r="DS37" s="1054"/>
      <c r="DT37" s="1054"/>
      <c r="DU37" s="1055"/>
      <c r="DV37" s="1056"/>
      <c r="DW37" s="1057"/>
      <c r="DX37" s="1057"/>
      <c r="DY37" s="1057"/>
      <c r="DZ37" s="1058"/>
      <c r="EA37" s="233"/>
    </row>
    <row r="38" spans="1:131" ht="26.25" customHeight="1" x14ac:dyDescent="0.15">
      <c r="A38" s="245">
        <v>11</v>
      </c>
      <c r="B38" s="1094"/>
      <c r="C38" s="1095"/>
      <c r="D38" s="1095"/>
      <c r="E38" s="1095"/>
      <c r="F38" s="1095"/>
      <c r="G38" s="1095"/>
      <c r="H38" s="1095"/>
      <c r="I38" s="1095"/>
      <c r="J38" s="1095"/>
      <c r="K38" s="1095"/>
      <c r="L38" s="1095"/>
      <c r="M38" s="1095"/>
      <c r="N38" s="1095"/>
      <c r="O38" s="1095"/>
      <c r="P38" s="1096"/>
      <c r="Q38" s="1102"/>
      <c r="R38" s="1103"/>
      <c r="S38" s="1103"/>
      <c r="T38" s="1103"/>
      <c r="U38" s="1103"/>
      <c r="V38" s="1103"/>
      <c r="W38" s="1103"/>
      <c r="X38" s="1103"/>
      <c r="Y38" s="1103"/>
      <c r="Z38" s="1103"/>
      <c r="AA38" s="1103"/>
      <c r="AB38" s="1103"/>
      <c r="AC38" s="1103"/>
      <c r="AD38" s="1103"/>
      <c r="AE38" s="1104"/>
      <c r="AF38" s="1099"/>
      <c r="AG38" s="1100"/>
      <c r="AH38" s="1100"/>
      <c r="AI38" s="1100"/>
      <c r="AJ38" s="1101"/>
      <c r="AK38" s="1044"/>
      <c r="AL38" s="1035"/>
      <c r="AM38" s="1035"/>
      <c r="AN38" s="1035"/>
      <c r="AO38" s="1035"/>
      <c r="AP38" s="1035"/>
      <c r="AQ38" s="1035"/>
      <c r="AR38" s="1035"/>
      <c r="AS38" s="1035"/>
      <c r="AT38" s="1035"/>
      <c r="AU38" s="1035"/>
      <c r="AV38" s="1035"/>
      <c r="AW38" s="1035"/>
      <c r="AX38" s="1035"/>
      <c r="AY38" s="1035"/>
      <c r="AZ38" s="1105"/>
      <c r="BA38" s="1105"/>
      <c r="BB38" s="1105"/>
      <c r="BC38" s="1105"/>
      <c r="BD38" s="1105"/>
      <c r="BE38" s="1036"/>
      <c r="BF38" s="1036"/>
      <c r="BG38" s="1036"/>
      <c r="BH38" s="1036"/>
      <c r="BI38" s="1037"/>
      <c r="BJ38" s="235"/>
      <c r="BK38" s="235"/>
      <c r="BL38" s="235"/>
      <c r="BM38" s="235"/>
      <c r="BN38" s="235"/>
      <c r="BO38" s="244"/>
      <c r="BP38" s="244"/>
      <c r="BQ38" s="241">
        <v>32</v>
      </c>
      <c r="BR38" s="242"/>
      <c r="BS38" s="1056"/>
      <c r="BT38" s="1057"/>
      <c r="BU38" s="1057"/>
      <c r="BV38" s="1057"/>
      <c r="BW38" s="1057"/>
      <c r="BX38" s="1057"/>
      <c r="BY38" s="1057"/>
      <c r="BZ38" s="1057"/>
      <c r="CA38" s="1057"/>
      <c r="CB38" s="1057"/>
      <c r="CC38" s="1057"/>
      <c r="CD38" s="1057"/>
      <c r="CE38" s="1057"/>
      <c r="CF38" s="1057"/>
      <c r="CG38" s="1078"/>
      <c r="CH38" s="1053"/>
      <c r="CI38" s="1054"/>
      <c r="CJ38" s="1054"/>
      <c r="CK38" s="1054"/>
      <c r="CL38" s="1055"/>
      <c r="CM38" s="1053"/>
      <c r="CN38" s="1054"/>
      <c r="CO38" s="1054"/>
      <c r="CP38" s="1054"/>
      <c r="CQ38" s="1055"/>
      <c r="CR38" s="1053"/>
      <c r="CS38" s="1054"/>
      <c r="CT38" s="1054"/>
      <c r="CU38" s="1054"/>
      <c r="CV38" s="1055"/>
      <c r="CW38" s="1053"/>
      <c r="CX38" s="1054"/>
      <c r="CY38" s="1054"/>
      <c r="CZ38" s="1054"/>
      <c r="DA38" s="1055"/>
      <c r="DB38" s="1053"/>
      <c r="DC38" s="1054"/>
      <c r="DD38" s="1054"/>
      <c r="DE38" s="1054"/>
      <c r="DF38" s="1055"/>
      <c r="DG38" s="1053"/>
      <c r="DH38" s="1054"/>
      <c r="DI38" s="1054"/>
      <c r="DJ38" s="1054"/>
      <c r="DK38" s="1055"/>
      <c r="DL38" s="1053"/>
      <c r="DM38" s="1054"/>
      <c r="DN38" s="1054"/>
      <c r="DO38" s="1054"/>
      <c r="DP38" s="1055"/>
      <c r="DQ38" s="1053"/>
      <c r="DR38" s="1054"/>
      <c r="DS38" s="1054"/>
      <c r="DT38" s="1054"/>
      <c r="DU38" s="1055"/>
      <c r="DV38" s="1056"/>
      <c r="DW38" s="1057"/>
      <c r="DX38" s="1057"/>
      <c r="DY38" s="1057"/>
      <c r="DZ38" s="1058"/>
      <c r="EA38" s="233"/>
    </row>
    <row r="39" spans="1:131" ht="26.25" customHeight="1" x14ac:dyDescent="0.15">
      <c r="A39" s="245">
        <v>12</v>
      </c>
      <c r="B39" s="1094"/>
      <c r="C39" s="1095"/>
      <c r="D39" s="1095"/>
      <c r="E39" s="1095"/>
      <c r="F39" s="1095"/>
      <c r="G39" s="1095"/>
      <c r="H39" s="1095"/>
      <c r="I39" s="1095"/>
      <c r="J39" s="1095"/>
      <c r="K39" s="1095"/>
      <c r="L39" s="1095"/>
      <c r="M39" s="1095"/>
      <c r="N39" s="1095"/>
      <c r="O39" s="1095"/>
      <c r="P39" s="1096"/>
      <c r="Q39" s="1102"/>
      <c r="R39" s="1103"/>
      <c r="S39" s="1103"/>
      <c r="T39" s="1103"/>
      <c r="U39" s="1103"/>
      <c r="V39" s="1103"/>
      <c r="W39" s="1103"/>
      <c r="X39" s="1103"/>
      <c r="Y39" s="1103"/>
      <c r="Z39" s="1103"/>
      <c r="AA39" s="1103"/>
      <c r="AB39" s="1103"/>
      <c r="AC39" s="1103"/>
      <c r="AD39" s="1103"/>
      <c r="AE39" s="1104"/>
      <c r="AF39" s="1099"/>
      <c r="AG39" s="1100"/>
      <c r="AH39" s="1100"/>
      <c r="AI39" s="1100"/>
      <c r="AJ39" s="1101"/>
      <c r="AK39" s="1044"/>
      <c r="AL39" s="1035"/>
      <c r="AM39" s="1035"/>
      <c r="AN39" s="1035"/>
      <c r="AO39" s="1035"/>
      <c r="AP39" s="1035"/>
      <c r="AQ39" s="1035"/>
      <c r="AR39" s="1035"/>
      <c r="AS39" s="1035"/>
      <c r="AT39" s="1035"/>
      <c r="AU39" s="1035"/>
      <c r="AV39" s="1035"/>
      <c r="AW39" s="1035"/>
      <c r="AX39" s="1035"/>
      <c r="AY39" s="1035"/>
      <c r="AZ39" s="1105"/>
      <c r="BA39" s="1105"/>
      <c r="BB39" s="1105"/>
      <c r="BC39" s="1105"/>
      <c r="BD39" s="1105"/>
      <c r="BE39" s="1036"/>
      <c r="BF39" s="1036"/>
      <c r="BG39" s="1036"/>
      <c r="BH39" s="1036"/>
      <c r="BI39" s="1037"/>
      <c r="BJ39" s="235"/>
      <c r="BK39" s="235"/>
      <c r="BL39" s="235"/>
      <c r="BM39" s="235"/>
      <c r="BN39" s="235"/>
      <c r="BO39" s="244"/>
      <c r="BP39" s="244"/>
      <c r="BQ39" s="241">
        <v>33</v>
      </c>
      <c r="BR39" s="242"/>
      <c r="BS39" s="1056"/>
      <c r="BT39" s="1057"/>
      <c r="BU39" s="1057"/>
      <c r="BV39" s="1057"/>
      <c r="BW39" s="1057"/>
      <c r="BX39" s="1057"/>
      <c r="BY39" s="1057"/>
      <c r="BZ39" s="1057"/>
      <c r="CA39" s="1057"/>
      <c r="CB39" s="1057"/>
      <c r="CC39" s="1057"/>
      <c r="CD39" s="1057"/>
      <c r="CE39" s="1057"/>
      <c r="CF39" s="1057"/>
      <c r="CG39" s="1078"/>
      <c r="CH39" s="1053"/>
      <c r="CI39" s="1054"/>
      <c r="CJ39" s="1054"/>
      <c r="CK39" s="1054"/>
      <c r="CL39" s="1055"/>
      <c r="CM39" s="1053"/>
      <c r="CN39" s="1054"/>
      <c r="CO39" s="1054"/>
      <c r="CP39" s="1054"/>
      <c r="CQ39" s="1055"/>
      <c r="CR39" s="1053"/>
      <c r="CS39" s="1054"/>
      <c r="CT39" s="1054"/>
      <c r="CU39" s="1054"/>
      <c r="CV39" s="1055"/>
      <c r="CW39" s="1053"/>
      <c r="CX39" s="1054"/>
      <c r="CY39" s="1054"/>
      <c r="CZ39" s="1054"/>
      <c r="DA39" s="1055"/>
      <c r="DB39" s="1053"/>
      <c r="DC39" s="1054"/>
      <c r="DD39" s="1054"/>
      <c r="DE39" s="1054"/>
      <c r="DF39" s="1055"/>
      <c r="DG39" s="1053"/>
      <c r="DH39" s="1054"/>
      <c r="DI39" s="1054"/>
      <c r="DJ39" s="1054"/>
      <c r="DK39" s="1055"/>
      <c r="DL39" s="1053"/>
      <c r="DM39" s="1054"/>
      <c r="DN39" s="1054"/>
      <c r="DO39" s="1054"/>
      <c r="DP39" s="1055"/>
      <c r="DQ39" s="1053"/>
      <c r="DR39" s="1054"/>
      <c r="DS39" s="1054"/>
      <c r="DT39" s="1054"/>
      <c r="DU39" s="1055"/>
      <c r="DV39" s="1056"/>
      <c r="DW39" s="1057"/>
      <c r="DX39" s="1057"/>
      <c r="DY39" s="1057"/>
      <c r="DZ39" s="1058"/>
      <c r="EA39" s="233"/>
    </row>
    <row r="40" spans="1:131" ht="26.25" customHeight="1" x14ac:dyDescent="0.15">
      <c r="A40" s="241">
        <v>13</v>
      </c>
      <c r="B40" s="1094"/>
      <c r="C40" s="1095"/>
      <c r="D40" s="1095"/>
      <c r="E40" s="1095"/>
      <c r="F40" s="1095"/>
      <c r="G40" s="1095"/>
      <c r="H40" s="1095"/>
      <c r="I40" s="1095"/>
      <c r="J40" s="1095"/>
      <c r="K40" s="1095"/>
      <c r="L40" s="1095"/>
      <c r="M40" s="1095"/>
      <c r="N40" s="1095"/>
      <c r="O40" s="1095"/>
      <c r="P40" s="1096"/>
      <c r="Q40" s="1102"/>
      <c r="R40" s="1103"/>
      <c r="S40" s="1103"/>
      <c r="T40" s="1103"/>
      <c r="U40" s="1103"/>
      <c r="V40" s="1103"/>
      <c r="W40" s="1103"/>
      <c r="X40" s="1103"/>
      <c r="Y40" s="1103"/>
      <c r="Z40" s="1103"/>
      <c r="AA40" s="1103"/>
      <c r="AB40" s="1103"/>
      <c r="AC40" s="1103"/>
      <c r="AD40" s="1103"/>
      <c r="AE40" s="1104"/>
      <c r="AF40" s="1099"/>
      <c r="AG40" s="1100"/>
      <c r="AH40" s="1100"/>
      <c r="AI40" s="1100"/>
      <c r="AJ40" s="1101"/>
      <c r="AK40" s="1044"/>
      <c r="AL40" s="1035"/>
      <c r="AM40" s="1035"/>
      <c r="AN40" s="1035"/>
      <c r="AO40" s="1035"/>
      <c r="AP40" s="1035"/>
      <c r="AQ40" s="1035"/>
      <c r="AR40" s="1035"/>
      <c r="AS40" s="1035"/>
      <c r="AT40" s="1035"/>
      <c r="AU40" s="1035"/>
      <c r="AV40" s="1035"/>
      <c r="AW40" s="1035"/>
      <c r="AX40" s="1035"/>
      <c r="AY40" s="1035"/>
      <c r="AZ40" s="1105"/>
      <c r="BA40" s="1105"/>
      <c r="BB40" s="1105"/>
      <c r="BC40" s="1105"/>
      <c r="BD40" s="1105"/>
      <c r="BE40" s="1036"/>
      <c r="BF40" s="1036"/>
      <c r="BG40" s="1036"/>
      <c r="BH40" s="1036"/>
      <c r="BI40" s="1037"/>
      <c r="BJ40" s="235"/>
      <c r="BK40" s="235"/>
      <c r="BL40" s="235"/>
      <c r="BM40" s="235"/>
      <c r="BN40" s="235"/>
      <c r="BO40" s="244"/>
      <c r="BP40" s="244"/>
      <c r="BQ40" s="241">
        <v>34</v>
      </c>
      <c r="BR40" s="242"/>
      <c r="BS40" s="1056"/>
      <c r="BT40" s="1057"/>
      <c r="BU40" s="1057"/>
      <c r="BV40" s="1057"/>
      <c r="BW40" s="1057"/>
      <c r="BX40" s="1057"/>
      <c r="BY40" s="1057"/>
      <c r="BZ40" s="1057"/>
      <c r="CA40" s="1057"/>
      <c r="CB40" s="1057"/>
      <c r="CC40" s="1057"/>
      <c r="CD40" s="1057"/>
      <c r="CE40" s="1057"/>
      <c r="CF40" s="1057"/>
      <c r="CG40" s="1078"/>
      <c r="CH40" s="1053"/>
      <c r="CI40" s="1054"/>
      <c r="CJ40" s="1054"/>
      <c r="CK40" s="1054"/>
      <c r="CL40" s="1055"/>
      <c r="CM40" s="1053"/>
      <c r="CN40" s="1054"/>
      <c r="CO40" s="1054"/>
      <c r="CP40" s="1054"/>
      <c r="CQ40" s="1055"/>
      <c r="CR40" s="1053"/>
      <c r="CS40" s="1054"/>
      <c r="CT40" s="1054"/>
      <c r="CU40" s="1054"/>
      <c r="CV40" s="1055"/>
      <c r="CW40" s="1053"/>
      <c r="CX40" s="1054"/>
      <c r="CY40" s="1054"/>
      <c r="CZ40" s="1054"/>
      <c r="DA40" s="1055"/>
      <c r="DB40" s="1053"/>
      <c r="DC40" s="1054"/>
      <c r="DD40" s="1054"/>
      <c r="DE40" s="1054"/>
      <c r="DF40" s="1055"/>
      <c r="DG40" s="1053"/>
      <c r="DH40" s="1054"/>
      <c r="DI40" s="1054"/>
      <c r="DJ40" s="1054"/>
      <c r="DK40" s="1055"/>
      <c r="DL40" s="1053"/>
      <c r="DM40" s="1054"/>
      <c r="DN40" s="1054"/>
      <c r="DO40" s="1054"/>
      <c r="DP40" s="1055"/>
      <c r="DQ40" s="1053"/>
      <c r="DR40" s="1054"/>
      <c r="DS40" s="1054"/>
      <c r="DT40" s="1054"/>
      <c r="DU40" s="1055"/>
      <c r="DV40" s="1056"/>
      <c r="DW40" s="1057"/>
      <c r="DX40" s="1057"/>
      <c r="DY40" s="1057"/>
      <c r="DZ40" s="1058"/>
      <c r="EA40" s="233"/>
    </row>
    <row r="41" spans="1:131" ht="26.25" customHeight="1" x14ac:dyDescent="0.15">
      <c r="A41" s="241">
        <v>14</v>
      </c>
      <c r="B41" s="1094"/>
      <c r="C41" s="1095"/>
      <c r="D41" s="1095"/>
      <c r="E41" s="1095"/>
      <c r="F41" s="1095"/>
      <c r="G41" s="1095"/>
      <c r="H41" s="1095"/>
      <c r="I41" s="1095"/>
      <c r="J41" s="1095"/>
      <c r="K41" s="1095"/>
      <c r="L41" s="1095"/>
      <c r="M41" s="1095"/>
      <c r="N41" s="1095"/>
      <c r="O41" s="1095"/>
      <c r="P41" s="1096"/>
      <c r="Q41" s="1102"/>
      <c r="R41" s="1103"/>
      <c r="S41" s="1103"/>
      <c r="T41" s="1103"/>
      <c r="U41" s="1103"/>
      <c r="V41" s="1103"/>
      <c r="W41" s="1103"/>
      <c r="X41" s="1103"/>
      <c r="Y41" s="1103"/>
      <c r="Z41" s="1103"/>
      <c r="AA41" s="1103"/>
      <c r="AB41" s="1103"/>
      <c r="AC41" s="1103"/>
      <c r="AD41" s="1103"/>
      <c r="AE41" s="1104"/>
      <c r="AF41" s="1099"/>
      <c r="AG41" s="1100"/>
      <c r="AH41" s="1100"/>
      <c r="AI41" s="1100"/>
      <c r="AJ41" s="1101"/>
      <c r="AK41" s="1044"/>
      <c r="AL41" s="1035"/>
      <c r="AM41" s="1035"/>
      <c r="AN41" s="1035"/>
      <c r="AO41" s="1035"/>
      <c r="AP41" s="1035"/>
      <c r="AQ41" s="1035"/>
      <c r="AR41" s="1035"/>
      <c r="AS41" s="1035"/>
      <c r="AT41" s="1035"/>
      <c r="AU41" s="1035"/>
      <c r="AV41" s="1035"/>
      <c r="AW41" s="1035"/>
      <c r="AX41" s="1035"/>
      <c r="AY41" s="1035"/>
      <c r="AZ41" s="1105"/>
      <c r="BA41" s="1105"/>
      <c r="BB41" s="1105"/>
      <c r="BC41" s="1105"/>
      <c r="BD41" s="1105"/>
      <c r="BE41" s="1036"/>
      <c r="BF41" s="1036"/>
      <c r="BG41" s="1036"/>
      <c r="BH41" s="1036"/>
      <c r="BI41" s="1037"/>
      <c r="BJ41" s="235"/>
      <c r="BK41" s="235"/>
      <c r="BL41" s="235"/>
      <c r="BM41" s="235"/>
      <c r="BN41" s="235"/>
      <c r="BO41" s="244"/>
      <c r="BP41" s="244"/>
      <c r="BQ41" s="241">
        <v>35</v>
      </c>
      <c r="BR41" s="242"/>
      <c r="BS41" s="1056"/>
      <c r="BT41" s="1057"/>
      <c r="BU41" s="1057"/>
      <c r="BV41" s="1057"/>
      <c r="BW41" s="1057"/>
      <c r="BX41" s="1057"/>
      <c r="BY41" s="1057"/>
      <c r="BZ41" s="1057"/>
      <c r="CA41" s="1057"/>
      <c r="CB41" s="1057"/>
      <c r="CC41" s="1057"/>
      <c r="CD41" s="1057"/>
      <c r="CE41" s="1057"/>
      <c r="CF41" s="1057"/>
      <c r="CG41" s="1078"/>
      <c r="CH41" s="1053"/>
      <c r="CI41" s="1054"/>
      <c r="CJ41" s="1054"/>
      <c r="CK41" s="1054"/>
      <c r="CL41" s="1055"/>
      <c r="CM41" s="1053"/>
      <c r="CN41" s="1054"/>
      <c r="CO41" s="1054"/>
      <c r="CP41" s="1054"/>
      <c r="CQ41" s="1055"/>
      <c r="CR41" s="1053"/>
      <c r="CS41" s="1054"/>
      <c r="CT41" s="1054"/>
      <c r="CU41" s="1054"/>
      <c r="CV41" s="1055"/>
      <c r="CW41" s="1053"/>
      <c r="CX41" s="1054"/>
      <c r="CY41" s="1054"/>
      <c r="CZ41" s="1054"/>
      <c r="DA41" s="1055"/>
      <c r="DB41" s="1053"/>
      <c r="DC41" s="1054"/>
      <c r="DD41" s="1054"/>
      <c r="DE41" s="1054"/>
      <c r="DF41" s="1055"/>
      <c r="DG41" s="1053"/>
      <c r="DH41" s="1054"/>
      <c r="DI41" s="1054"/>
      <c r="DJ41" s="1054"/>
      <c r="DK41" s="1055"/>
      <c r="DL41" s="1053"/>
      <c r="DM41" s="1054"/>
      <c r="DN41" s="1054"/>
      <c r="DO41" s="1054"/>
      <c r="DP41" s="1055"/>
      <c r="DQ41" s="1053"/>
      <c r="DR41" s="1054"/>
      <c r="DS41" s="1054"/>
      <c r="DT41" s="1054"/>
      <c r="DU41" s="1055"/>
      <c r="DV41" s="1056"/>
      <c r="DW41" s="1057"/>
      <c r="DX41" s="1057"/>
      <c r="DY41" s="1057"/>
      <c r="DZ41" s="1058"/>
      <c r="EA41" s="233"/>
    </row>
    <row r="42" spans="1:131" ht="26.25" customHeight="1" x14ac:dyDescent="0.15">
      <c r="A42" s="241">
        <v>15</v>
      </c>
      <c r="B42" s="1094"/>
      <c r="C42" s="1095"/>
      <c r="D42" s="1095"/>
      <c r="E42" s="1095"/>
      <c r="F42" s="1095"/>
      <c r="G42" s="1095"/>
      <c r="H42" s="1095"/>
      <c r="I42" s="1095"/>
      <c r="J42" s="1095"/>
      <c r="K42" s="1095"/>
      <c r="L42" s="1095"/>
      <c r="M42" s="1095"/>
      <c r="N42" s="1095"/>
      <c r="O42" s="1095"/>
      <c r="P42" s="1096"/>
      <c r="Q42" s="1102"/>
      <c r="R42" s="1103"/>
      <c r="S42" s="1103"/>
      <c r="T42" s="1103"/>
      <c r="U42" s="1103"/>
      <c r="V42" s="1103"/>
      <c r="W42" s="1103"/>
      <c r="X42" s="1103"/>
      <c r="Y42" s="1103"/>
      <c r="Z42" s="1103"/>
      <c r="AA42" s="1103"/>
      <c r="AB42" s="1103"/>
      <c r="AC42" s="1103"/>
      <c r="AD42" s="1103"/>
      <c r="AE42" s="1104"/>
      <c r="AF42" s="1099"/>
      <c r="AG42" s="1100"/>
      <c r="AH42" s="1100"/>
      <c r="AI42" s="1100"/>
      <c r="AJ42" s="1101"/>
      <c r="AK42" s="1044"/>
      <c r="AL42" s="1035"/>
      <c r="AM42" s="1035"/>
      <c r="AN42" s="1035"/>
      <c r="AO42" s="1035"/>
      <c r="AP42" s="1035"/>
      <c r="AQ42" s="1035"/>
      <c r="AR42" s="1035"/>
      <c r="AS42" s="1035"/>
      <c r="AT42" s="1035"/>
      <c r="AU42" s="1035"/>
      <c r="AV42" s="1035"/>
      <c r="AW42" s="1035"/>
      <c r="AX42" s="1035"/>
      <c r="AY42" s="1035"/>
      <c r="AZ42" s="1105"/>
      <c r="BA42" s="1105"/>
      <c r="BB42" s="1105"/>
      <c r="BC42" s="1105"/>
      <c r="BD42" s="1105"/>
      <c r="BE42" s="1036"/>
      <c r="BF42" s="1036"/>
      <c r="BG42" s="1036"/>
      <c r="BH42" s="1036"/>
      <c r="BI42" s="1037"/>
      <c r="BJ42" s="235"/>
      <c r="BK42" s="235"/>
      <c r="BL42" s="235"/>
      <c r="BM42" s="235"/>
      <c r="BN42" s="235"/>
      <c r="BO42" s="244"/>
      <c r="BP42" s="244"/>
      <c r="BQ42" s="241">
        <v>36</v>
      </c>
      <c r="BR42" s="242"/>
      <c r="BS42" s="1056"/>
      <c r="BT42" s="1057"/>
      <c r="BU42" s="1057"/>
      <c r="BV42" s="1057"/>
      <c r="BW42" s="1057"/>
      <c r="BX42" s="1057"/>
      <c r="BY42" s="1057"/>
      <c r="BZ42" s="1057"/>
      <c r="CA42" s="1057"/>
      <c r="CB42" s="1057"/>
      <c r="CC42" s="1057"/>
      <c r="CD42" s="1057"/>
      <c r="CE42" s="1057"/>
      <c r="CF42" s="1057"/>
      <c r="CG42" s="1078"/>
      <c r="CH42" s="1053"/>
      <c r="CI42" s="1054"/>
      <c r="CJ42" s="1054"/>
      <c r="CK42" s="1054"/>
      <c r="CL42" s="1055"/>
      <c r="CM42" s="1053"/>
      <c r="CN42" s="1054"/>
      <c r="CO42" s="1054"/>
      <c r="CP42" s="1054"/>
      <c r="CQ42" s="1055"/>
      <c r="CR42" s="1053"/>
      <c r="CS42" s="1054"/>
      <c r="CT42" s="1054"/>
      <c r="CU42" s="1054"/>
      <c r="CV42" s="1055"/>
      <c r="CW42" s="1053"/>
      <c r="CX42" s="1054"/>
      <c r="CY42" s="1054"/>
      <c r="CZ42" s="1054"/>
      <c r="DA42" s="1055"/>
      <c r="DB42" s="1053"/>
      <c r="DC42" s="1054"/>
      <c r="DD42" s="1054"/>
      <c r="DE42" s="1054"/>
      <c r="DF42" s="1055"/>
      <c r="DG42" s="1053"/>
      <c r="DH42" s="1054"/>
      <c r="DI42" s="1054"/>
      <c r="DJ42" s="1054"/>
      <c r="DK42" s="1055"/>
      <c r="DL42" s="1053"/>
      <c r="DM42" s="1054"/>
      <c r="DN42" s="1054"/>
      <c r="DO42" s="1054"/>
      <c r="DP42" s="1055"/>
      <c r="DQ42" s="1053"/>
      <c r="DR42" s="1054"/>
      <c r="DS42" s="1054"/>
      <c r="DT42" s="1054"/>
      <c r="DU42" s="1055"/>
      <c r="DV42" s="1056"/>
      <c r="DW42" s="1057"/>
      <c r="DX42" s="1057"/>
      <c r="DY42" s="1057"/>
      <c r="DZ42" s="1058"/>
      <c r="EA42" s="233"/>
    </row>
    <row r="43" spans="1:131" ht="26.25" customHeight="1" x14ac:dyDescent="0.15">
      <c r="A43" s="241">
        <v>16</v>
      </c>
      <c r="B43" s="1094"/>
      <c r="C43" s="1095"/>
      <c r="D43" s="1095"/>
      <c r="E43" s="1095"/>
      <c r="F43" s="1095"/>
      <c r="G43" s="1095"/>
      <c r="H43" s="1095"/>
      <c r="I43" s="1095"/>
      <c r="J43" s="1095"/>
      <c r="K43" s="1095"/>
      <c r="L43" s="1095"/>
      <c r="M43" s="1095"/>
      <c r="N43" s="1095"/>
      <c r="O43" s="1095"/>
      <c r="P43" s="1096"/>
      <c r="Q43" s="1102"/>
      <c r="R43" s="1103"/>
      <c r="S43" s="1103"/>
      <c r="T43" s="1103"/>
      <c r="U43" s="1103"/>
      <c r="V43" s="1103"/>
      <c r="W43" s="1103"/>
      <c r="X43" s="1103"/>
      <c r="Y43" s="1103"/>
      <c r="Z43" s="1103"/>
      <c r="AA43" s="1103"/>
      <c r="AB43" s="1103"/>
      <c r="AC43" s="1103"/>
      <c r="AD43" s="1103"/>
      <c r="AE43" s="1104"/>
      <c r="AF43" s="1099"/>
      <c r="AG43" s="1100"/>
      <c r="AH43" s="1100"/>
      <c r="AI43" s="1100"/>
      <c r="AJ43" s="1101"/>
      <c r="AK43" s="1044"/>
      <c r="AL43" s="1035"/>
      <c r="AM43" s="1035"/>
      <c r="AN43" s="1035"/>
      <c r="AO43" s="1035"/>
      <c r="AP43" s="1035"/>
      <c r="AQ43" s="1035"/>
      <c r="AR43" s="1035"/>
      <c r="AS43" s="1035"/>
      <c r="AT43" s="1035"/>
      <c r="AU43" s="1035"/>
      <c r="AV43" s="1035"/>
      <c r="AW43" s="1035"/>
      <c r="AX43" s="1035"/>
      <c r="AY43" s="1035"/>
      <c r="AZ43" s="1105"/>
      <c r="BA43" s="1105"/>
      <c r="BB43" s="1105"/>
      <c r="BC43" s="1105"/>
      <c r="BD43" s="1105"/>
      <c r="BE43" s="1036"/>
      <c r="BF43" s="1036"/>
      <c r="BG43" s="1036"/>
      <c r="BH43" s="1036"/>
      <c r="BI43" s="1037"/>
      <c r="BJ43" s="235"/>
      <c r="BK43" s="235"/>
      <c r="BL43" s="235"/>
      <c r="BM43" s="235"/>
      <c r="BN43" s="235"/>
      <c r="BO43" s="244"/>
      <c r="BP43" s="244"/>
      <c r="BQ43" s="241">
        <v>37</v>
      </c>
      <c r="BR43" s="242"/>
      <c r="BS43" s="1056"/>
      <c r="BT43" s="1057"/>
      <c r="BU43" s="1057"/>
      <c r="BV43" s="1057"/>
      <c r="BW43" s="1057"/>
      <c r="BX43" s="1057"/>
      <c r="BY43" s="1057"/>
      <c r="BZ43" s="1057"/>
      <c r="CA43" s="1057"/>
      <c r="CB43" s="1057"/>
      <c r="CC43" s="1057"/>
      <c r="CD43" s="1057"/>
      <c r="CE43" s="1057"/>
      <c r="CF43" s="1057"/>
      <c r="CG43" s="1078"/>
      <c r="CH43" s="1053"/>
      <c r="CI43" s="1054"/>
      <c r="CJ43" s="1054"/>
      <c r="CK43" s="1054"/>
      <c r="CL43" s="1055"/>
      <c r="CM43" s="1053"/>
      <c r="CN43" s="1054"/>
      <c r="CO43" s="1054"/>
      <c r="CP43" s="1054"/>
      <c r="CQ43" s="1055"/>
      <c r="CR43" s="1053"/>
      <c r="CS43" s="1054"/>
      <c r="CT43" s="1054"/>
      <c r="CU43" s="1054"/>
      <c r="CV43" s="1055"/>
      <c r="CW43" s="1053"/>
      <c r="CX43" s="1054"/>
      <c r="CY43" s="1054"/>
      <c r="CZ43" s="1054"/>
      <c r="DA43" s="1055"/>
      <c r="DB43" s="1053"/>
      <c r="DC43" s="1054"/>
      <c r="DD43" s="1054"/>
      <c r="DE43" s="1054"/>
      <c r="DF43" s="1055"/>
      <c r="DG43" s="1053"/>
      <c r="DH43" s="1054"/>
      <c r="DI43" s="1054"/>
      <c r="DJ43" s="1054"/>
      <c r="DK43" s="1055"/>
      <c r="DL43" s="1053"/>
      <c r="DM43" s="1054"/>
      <c r="DN43" s="1054"/>
      <c r="DO43" s="1054"/>
      <c r="DP43" s="1055"/>
      <c r="DQ43" s="1053"/>
      <c r="DR43" s="1054"/>
      <c r="DS43" s="1054"/>
      <c r="DT43" s="1054"/>
      <c r="DU43" s="1055"/>
      <c r="DV43" s="1056"/>
      <c r="DW43" s="1057"/>
      <c r="DX43" s="1057"/>
      <c r="DY43" s="1057"/>
      <c r="DZ43" s="1058"/>
      <c r="EA43" s="233"/>
    </row>
    <row r="44" spans="1:131" ht="26.25" customHeight="1" x14ac:dyDescent="0.15">
      <c r="A44" s="241">
        <v>17</v>
      </c>
      <c r="B44" s="1094"/>
      <c r="C44" s="1095"/>
      <c r="D44" s="1095"/>
      <c r="E44" s="1095"/>
      <c r="F44" s="1095"/>
      <c r="G44" s="1095"/>
      <c r="H44" s="1095"/>
      <c r="I44" s="1095"/>
      <c r="J44" s="1095"/>
      <c r="K44" s="1095"/>
      <c r="L44" s="1095"/>
      <c r="M44" s="1095"/>
      <c r="N44" s="1095"/>
      <c r="O44" s="1095"/>
      <c r="P44" s="1096"/>
      <c r="Q44" s="1102"/>
      <c r="R44" s="1103"/>
      <c r="S44" s="1103"/>
      <c r="T44" s="1103"/>
      <c r="U44" s="1103"/>
      <c r="V44" s="1103"/>
      <c r="W44" s="1103"/>
      <c r="X44" s="1103"/>
      <c r="Y44" s="1103"/>
      <c r="Z44" s="1103"/>
      <c r="AA44" s="1103"/>
      <c r="AB44" s="1103"/>
      <c r="AC44" s="1103"/>
      <c r="AD44" s="1103"/>
      <c r="AE44" s="1104"/>
      <c r="AF44" s="1099"/>
      <c r="AG44" s="1100"/>
      <c r="AH44" s="1100"/>
      <c r="AI44" s="1100"/>
      <c r="AJ44" s="1101"/>
      <c r="AK44" s="1044"/>
      <c r="AL44" s="1035"/>
      <c r="AM44" s="1035"/>
      <c r="AN44" s="1035"/>
      <c r="AO44" s="1035"/>
      <c r="AP44" s="1035"/>
      <c r="AQ44" s="1035"/>
      <c r="AR44" s="1035"/>
      <c r="AS44" s="1035"/>
      <c r="AT44" s="1035"/>
      <c r="AU44" s="1035"/>
      <c r="AV44" s="1035"/>
      <c r="AW44" s="1035"/>
      <c r="AX44" s="1035"/>
      <c r="AY44" s="1035"/>
      <c r="AZ44" s="1105"/>
      <c r="BA44" s="1105"/>
      <c r="BB44" s="1105"/>
      <c r="BC44" s="1105"/>
      <c r="BD44" s="1105"/>
      <c r="BE44" s="1036"/>
      <c r="BF44" s="1036"/>
      <c r="BG44" s="1036"/>
      <c r="BH44" s="1036"/>
      <c r="BI44" s="1037"/>
      <c r="BJ44" s="235"/>
      <c r="BK44" s="235"/>
      <c r="BL44" s="235"/>
      <c r="BM44" s="235"/>
      <c r="BN44" s="235"/>
      <c r="BO44" s="244"/>
      <c r="BP44" s="244"/>
      <c r="BQ44" s="241">
        <v>38</v>
      </c>
      <c r="BR44" s="242"/>
      <c r="BS44" s="1056"/>
      <c r="BT44" s="1057"/>
      <c r="BU44" s="1057"/>
      <c r="BV44" s="1057"/>
      <c r="BW44" s="1057"/>
      <c r="BX44" s="1057"/>
      <c r="BY44" s="1057"/>
      <c r="BZ44" s="1057"/>
      <c r="CA44" s="1057"/>
      <c r="CB44" s="1057"/>
      <c r="CC44" s="1057"/>
      <c r="CD44" s="1057"/>
      <c r="CE44" s="1057"/>
      <c r="CF44" s="1057"/>
      <c r="CG44" s="1078"/>
      <c r="CH44" s="1053"/>
      <c r="CI44" s="1054"/>
      <c r="CJ44" s="1054"/>
      <c r="CK44" s="1054"/>
      <c r="CL44" s="1055"/>
      <c r="CM44" s="1053"/>
      <c r="CN44" s="1054"/>
      <c r="CO44" s="1054"/>
      <c r="CP44" s="1054"/>
      <c r="CQ44" s="1055"/>
      <c r="CR44" s="1053"/>
      <c r="CS44" s="1054"/>
      <c r="CT44" s="1054"/>
      <c r="CU44" s="1054"/>
      <c r="CV44" s="1055"/>
      <c r="CW44" s="1053"/>
      <c r="CX44" s="1054"/>
      <c r="CY44" s="1054"/>
      <c r="CZ44" s="1054"/>
      <c r="DA44" s="1055"/>
      <c r="DB44" s="1053"/>
      <c r="DC44" s="1054"/>
      <c r="DD44" s="1054"/>
      <c r="DE44" s="1054"/>
      <c r="DF44" s="1055"/>
      <c r="DG44" s="1053"/>
      <c r="DH44" s="1054"/>
      <c r="DI44" s="1054"/>
      <c r="DJ44" s="1054"/>
      <c r="DK44" s="1055"/>
      <c r="DL44" s="1053"/>
      <c r="DM44" s="1054"/>
      <c r="DN44" s="1054"/>
      <c r="DO44" s="1054"/>
      <c r="DP44" s="1055"/>
      <c r="DQ44" s="1053"/>
      <c r="DR44" s="1054"/>
      <c r="DS44" s="1054"/>
      <c r="DT44" s="1054"/>
      <c r="DU44" s="1055"/>
      <c r="DV44" s="1056"/>
      <c r="DW44" s="1057"/>
      <c r="DX44" s="1057"/>
      <c r="DY44" s="1057"/>
      <c r="DZ44" s="1058"/>
      <c r="EA44" s="233"/>
    </row>
    <row r="45" spans="1:131" ht="26.25" customHeight="1" x14ac:dyDescent="0.15">
      <c r="A45" s="241">
        <v>18</v>
      </c>
      <c r="B45" s="1094"/>
      <c r="C45" s="1095"/>
      <c r="D45" s="1095"/>
      <c r="E45" s="1095"/>
      <c r="F45" s="1095"/>
      <c r="G45" s="1095"/>
      <c r="H45" s="1095"/>
      <c r="I45" s="1095"/>
      <c r="J45" s="1095"/>
      <c r="K45" s="1095"/>
      <c r="L45" s="1095"/>
      <c r="M45" s="1095"/>
      <c r="N45" s="1095"/>
      <c r="O45" s="1095"/>
      <c r="P45" s="1096"/>
      <c r="Q45" s="1102"/>
      <c r="R45" s="1103"/>
      <c r="S45" s="1103"/>
      <c r="T45" s="1103"/>
      <c r="U45" s="1103"/>
      <c r="V45" s="1103"/>
      <c r="W45" s="1103"/>
      <c r="X45" s="1103"/>
      <c r="Y45" s="1103"/>
      <c r="Z45" s="1103"/>
      <c r="AA45" s="1103"/>
      <c r="AB45" s="1103"/>
      <c r="AC45" s="1103"/>
      <c r="AD45" s="1103"/>
      <c r="AE45" s="1104"/>
      <c r="AF45" s="1099"/>
      <c r="AG45" s="1100"/>
      <c r="AH45" s="1100"/>
      <c r="AI45" s="1100"/>
      <c r="AJ45" s="1101"/>
      <c r="AK45" s="1044"/>
      <c r="AL45" s="1035"/>
      <c r="AM45" s="1035"/>
      <c r="AN45" s="1035"/>
      <c r="AO45" s="1035"/>
      <c r="AP45" s="1035"/>
      <c r="AQ45" s="1035"/>
      <c r="AR45" s="1035"/>
      <c r="AS45" s="1035"/>
      <c r="AT45" s="1035"/>
      <c r="AU45" s="1035"/>
      <c r="AV45" s="1035"/>
      <c r="AW45" s="1035"/>
      <c r="AX45" s="1035"/>
      <c r="AY45" s="1035"/>
      <c r="AZ45" s="1105"/>
      <c r="BA45" s="1105"/>
      <c r="BB45" s="1105"/>
      <c r="BC45" s="1105"/>
      <c r="BD45" s="1105"/>
      <c r="BE45" s="1036"/>
      <c r="BF45" s="1036"/>
      <c r="BG45" s="1036"/>
      <c r="BH45" s="1036"/>
      <c r="BI45" s="1037"/>
      <c r="BJ45" s="235"/>
      <c r="BK45" s="235"/>
      <c r="BL45" s="235"/>
      <c r="BM45" s="235"/>
      <c r="BN45" s="235"/>
      <c r="BO45" s="244"/>
      <c r="BP45" s="244"/>
      <c r="BQ45" s="241">
        <v>39</v>
      </c>
      <c r="BR45" s="242"/>
      <c r="BS45" s="1056"/>
      <c r="BT45" s="1057"/>
      <c r="BU45" s="1057"/>
      <c r="BV45" s="1057"/>
      <c r="BW45" s="1057"/>
      <c r="BX45" s="1057"/>
      <c r="BY45" s="1057"/>
      <c r="BZ45" s="1057"/>
      <c r="CA45" s="1057"/>
      <c r="CB45" s="1057"/>
      <c r="CC45" s="1057"/>
      <c r="CD45" s="1057"/>
      <c r="CE45" s="1057"/>
      <c r="CF45" s="1057"/>
      <c r="CG45" s="1078"/>
      <c r="CH45" s="1053"/>
      <c r="CI45" s="1054"/>
      <c r="CJ45" s="1054"/>
      <c r="CK45" s="1054"/>
      <c r="CL45" s="1055"/>
      <c r="CM45" s="1053"/>
      <c r="CN45" s="1054"/>
      <c r="CO45" s="1054"/>
      <c r="CP45" s="1054"/>
      <c r="CQ45" s="1055"/>
      <c r="CR45" s="1053"/>
      <c r="CS45" s="1054"/>
      <c r="CT45" s="1054"/>
      <c r="CU45" s="1054"/>
      <c r="CV45" s="1055"/>
      <c r="CW45" s="1053"/>
      <c r="CX45" s="1054"/>
      <c r="CY45" s="1054"/>
      <c r="CZ45" s="1054"/>
      <c r="DA45" s="1055"/>
      <c r="DB45" s="1053"/>
      <c r="DC45" s="1054"/>
      <c r="DD45" s="1054"/>
      <c r="DE45" s="1054"/>
      <c r="DF45" s="1055"/>
      <c r="DG45" s="1053"/>
      <c r="DH45" s="1054"/>
      <c r="DI45" s="1054"/>
      <c r="DJ45" s="1054"/>
      <c r="DK45" s="1055"/>
      <c r="DL45" s="1053"/>
      <c r="DM45" s="1054"/>
      <c r="DN45" s="1054"/>
      <c r="DO45" s="1054"/>
      <c r="DP45" s="1055"/>
      <c r="DQ45" s="1053"/>
      <c r="DR45" s="1054"/>
      <c r="DS45" s="1054"/>
      <c r="DT45" s="1054"/>
      <c r="DU45" s="1055"/>
      <c r="DV45" s="1056"/>
      <c r="DW45" s="1057"/>
      <c r="DX45" s="1057"/>
      <c r="DY45" s="1057"/>
      <c r="DZ45" s="1058"/>
      <c r="EA45" s="233"/>
    </row>
    <row r="46" spans="1:131" ht="26.25" customHeight="1" x14ac:dyDescent="0.15">
      <c r="A46" s="241">
        <v>19</v>
      </c>
      <c r="B46" s="1094"/>
      <c r="C46" s="1095"/>
      <c r="D46" s="1095"/>
      <c r="E46" s="1095"/>
      <c r="F46" s="1095"/>
      <c r="G46" s="1095"/>
      <c r="H46" s="1095"/>
      <c r="I46" s="1095"/>
      <c r="J46" s="1095"/>
      <c r="K46" s="1095"/>
      <c r="L46" s="1095"/>
      <c r="M46" s="1095"/>
      <c r="N46" s="1095"/>
      <c r="O46" s="1095"/>
      <c r="P46" s="1096"/>
      <c r="Q46" s="1102"/>
      <c r="R46" s="1103"/>
      <c r="S46" s="1103"/>
      <c r="T46" s="1103"/>
      <c r="U46" s="1103"/>
      <c r="V46" s="1103"/>
      <c r="W46" s="1103"/>
      <c r="X46" s="1103"/>
      <c r="Y46" s="1103"/>
      <c r="Z46" s="1103"/>
      <c r="AA46" s="1103"/>
      <c r="AB46" s="1103"/>
      <c r="AC46" s="1103"/>
      <c r="AD46" s="1103"/>
      <c r="AE46" s="1104"/>
      <c r="AF46" s="1099"/>
      <c r="AG46" s="1100"/>
      <c r="AH46" s="1100"/>
      <c r="AI46" s="1100"/>
      <c r="AJ46" s="1101"/>
      <c r="AK46" s="1044"/>
      <c r="AL46" s="1035"/>
      <c r="AM46" s="1035"/>
      <c r="AN46" s="1035"/>
      <c r="AO46" s="1035"/>
      <c r="AP46" s="1035"/>
      <c r="AQ46" s="1035"/>
      <c r="AR46" s="1035"/>
      <c r="AS46" s="1035"/>
      <c r="AT46" s="1035"/>
      <c r="AU46" s="1035"/>
      <c r="AV46" s="1035"/>
      <c r="AW46" s="1035"/>
      <c r="AX46" s="1035"/>
      <c r="AY46" s="1035"/>
      <c r="AZ46" s="1105"/>
      <c r="BA46" s="1105"/>
      <c r="BB46" s="1105"/>
      <c r="BC46" s="1105"/>
      <c r="BD46" s="1105"/>
      <c r="BE46" s="1036"/>
      <c r="BF46" s="1036"/>
      <c r="BG46" s="1036"/>
      <c r="BH46" s="1036"/>
      <c r="BI46" s="1037"/>
      <c r="BJ46" s="235"/>
      <c r="BK46" s="235"/>
      <c r="BL46" s="235"/>
      <c r="BM46" s="235"/>
      <c r="BN46" s="235"/>
      <c r="BO46" s="244"/>
      <c r="BP46" s="244"/>
      <c r="BQ46" s="241">
        <v>40</v>
      </c>
      <c r="BR46" s="242"/>
      <c r="BS46" s="1056"/>
      <c r="BT46" s="1057"/>
      <c r="BU46" s="1057"/>
      <c r="BV46" s="1057"/>
      <c r="BW46" s="1057"/>
      <c r="BX46" s="1057"/>
      <c r="BY46" s="1057"/>
      <c r="BZ46" s="1057"/>
      <c r="CA46" s="1057"/>
      <c r="CB46" s="1057"/>
      <c r="CC46" s="1057"/>
      <c r="CD46" s="1057"/>
      <c r="CE46" s="1057"/>
      <c r="CF46" s="1057"/>
      <c r="CG46" s="1078"/>
      <c r="CH46" s="1053"/>
      <c r="CI46" s="1054"/>
      <c r="CJ46" s="1054"/>
      <c r="CK46" s="1054"/>
      <c r="CL46" s="1055"/>
      <c r="CM46" s="1053"/>
      <c r="CN46" s="1054"/>
      <c r="CO46" s="1054"/>
      <c r="CP46" s="1054"/>
      <c r="CQ46" s="1055"/>
      <c r="CR46" s="1053"/>
      <c r="CS46" s="1054"/>
      <c r="CT46" s="1054"/>
      <c r="CU46" s="1054"/>
      <c r="CV46" s="1055"/>
      <c r="CW46" s="1053"/>
      <c r="CX46" s="1054"/>
      <c r="CY46" s="1054"/>
      <c r="CZ46" s="1054"/>
      <c r="DA46" s="1055"/>
      <c r="DB46" s="1053"/>
      <c r="DC46" s="1054"/>
      <c r="DD46" s="1054"/>
      <c r="DE46" s="1054"/>
      <c r="DF46" s="1055"/>
      <c r="DG46" s="1053"/>
      <c r="DH46" s="1054"/>
      <c r="DI46" s="1054"/>
      <c r="DJ46" s="1054"/>
      <c r="DK46" s="1055"/>
      <c r="DL46" s="1053"/>
      <c r="DM46" s="1054"/>
      <c r="DN46" s="1054"/>
      <c r="DO46" s="1054"/>
      <c r="DP46" s="1055"/>
      <c r="DQ46" s="1053"/>
      <c r="DR46" s="1054"/>
      <c r="DS46" s="1054"/>
      <c r="DT46" s="1054"/>
      <c r="DU46" s="1055"/>
      <c r="DV46" s="1056"/>
      <c r="DW46" s="1057"/>
      <c r="DX46" s="1057"/>
      <c r="DY46" s="1057"/>
      <c r="DZ46" s="1058"/>
      <c r="EA46" s="233"/>
    </row>
    <row r="47" spans="1:131" ht="26.25" customHeight="1" x14ac:dyDescent="0.15">
      <c r="A47" s="241">
        <v>20</v>
      </c>
      <c r="B47" s="1094"/>
      <c r="C47" s="1095"/>
      <c r="D47" s="1095"/>
      <c r="E47" s="1095"/>
      <c r="F47" s="1095"/>
      <c r="G47" s="1095"/>
      <c r="H47" s="1095"/>
      <c r="I47" s="1095"/>
      <c r="J47" s="1095"/>
      <c r="K47" s="1095"/>
      <c r="L47" s="1095"/>
      <c r="M47" s="1095"/>
      <c r="N47" s="1095"/>
      <c r="O47" s="1095"/>
      <c r="P47" s="1096"/>
      <c r="Q47" s="1102"/>
      <c r="R47" s="1103"/>
      <c r="S47" s="1103"/>
      <c r="T47" s="1103"/>
      <c r="U47" s="1103"/>
      <c r="V47" s="1103"/>
      <c r="W47" s="1103"/>
      <c r="X47" s="1103"/>
      <c r="Y47" s="1103"/>
      <c r="Z47" s="1103"/>
      <c r="AA47" s="1103"/>
      <c r="AB47" s="1103"/>
      <c r="AC47" s="1103"/>
      <c r="AD47" s="1103"/>
      <c r="AE47" s="1104"/>
      <c r="AF47" s="1099"/>
      <c r="AG47" s="1100"/>
      <c r="AH47" s="1100"/>
      <c r="AI47" s="1100"/>
      <c r="AJ47" s="1101"/>
      <c r="AK47" s="1044"/>
      <c r="AL47" s="1035"/>
      <c r="AM47" s="1035"/>
      <c r="AN47" s="1035"/>
      <c r="AO47" s="1035"/>
      <c r="AP47" s="1035"/>
      <c r="AQ47" s="1035"/>
      <c r="AR47" s="1035"/>
      <c r="AS47" s="1035"/>
      <c r="AT47" s="1035"/>
      <c r="AU47" s="1035"/>
      <c r="AV47" s="1035"/>
      <c r="AW47" s="1035"/>
      <c r="AX47" s="1035"/>
      <c r="AY47" s="1035"/>
      <c r="AZ47" s="1105"/>
      <c r="BA47" s="1105"/>
      <c r="BB47" s="1105"/>
      <c r="BC47" s="1105"/>
      <c r="BD47" s="1105"/>
      <c r="BE47" s="1036"/>
      <c r="BF47" s="1036"/>
      <c r="BG47" s="1036"/>
      <c r="BH47" s="1036"/>
      <c r="BI47" s="1037"/>
      <c r="BJ47" s="235"/>
      <c r="BK47" s="235"/>
      <c r="BL47" s="235"/>
      <c r="BM47" s="235"/>
      <c r="BN47" s="235"/>
      <c r="BO47" s="244"/>
      <c r="BP47" s="244"/>
      <c r="BQ47" s="241">
        <v>41</v>
      </c>
      <c r="BR47" s="242"/>
      <c r="BS47" s="1056"/>
      <c r="BT47" s="1057"/>
      <c r="BU47" s="1057"/>
      <c r="BV47" s="1057"/>
      <c r="BW47" s="1057"/>
      <c r="BX47" s="1057"/>
      <c r="BY47" s="1057"/>
      <c r="BZ47" s="1057"/>
      <c r="CA47" s="1057"/>
      <c r="CB47" s="1057"/>
      <c r="CC47" s="1057"/>
      <c r="CD47" s="1057"/>
      <c r="CE47" s="1057"/>
      <c r="CF47" s="1057"/>
      <c r="CG47" s="1078"/>
      <c r="CH47" s="1053"/>
      <c r="CI47" s="1054"/>
      <c r="CJ47" s="1054"/>
      <c r="CK47" s="1054"/>
      <c r="CL47" s="1055"/>
      <c r="CM47" s="1053"/>
      <c r="CN47" s="1054"/>
      <c r="CO47" s="1054"/>
      <c r="CP47" s="1054"/>
      <c r="CQ47" s="1055"/>
      <c r="CR47" s="1053"/>
      <c r="CS47" s="1054"/>
      <c r="CT47" s="1054"/>
      <c r="CU47" s="1054"/>
      <c r="CV47" s="1055"/>
      <c r="CW47" s="1053"/>
      <c r="CX47" s="1054"/>
      <c r="CY47" s="1054"/>
      <c r="CZ47" s="1054"/>
      <c r="DA47" s="1055"/>
      <c r="DB47" s="1053"/>
      <c r="DC47" s="1054"/>
      <c r="DD47" s="1054"/>
      <c r="DE47" s="1054"/>
      <c r="DF47" s="1055"/>
      <c r="DG47" s="1053"/>
      <c r="DH47" s="1054"/>
      <c r="DI47" s="1054"/>
      <c r="DJ47" s="1054"/>
      <c r="DK47" s="1055"/>
      <c r="DL47" s="1053"/>
      <c r="DM47" s="1054"/>
      <c r="DN47" s="1054"/>
      <c r="DO47" s="1054"/>
      <c r="DP47" s="1055"/>
      <c r="DQ47" s="1053"/>
      <c r="DR47" s="1054"/>
      <c r="DS47" s="1054"/>
      <c r="DT47" s="1054"/>
      <c r="DU47" s="1055"/>
      <c r="DV47" s="1056"/>
      <c r="DW47" s="1057"/>
      <c r="DX47" s="1057"/>
      <c r="DY47" s="1057"/>
      <c r="DZ47" s="1058"/>
      <c r="EA47" s="233"/>
    </row>
    <row r="48" spans="1:131" ht="26.25" customHeight="1" x14ac:dyDescent="0.15">
      <c r="A48" s="241">
        <v>21</v>
      </c>
      <c r="B48" s="1094"/>
      <c r="C48" s="1095"/>
      <c r="D48" s="1095"/>
      <c r="E48" s="1095"/>
      <c r="F48" s="1095"/>
      <c r="G48" s="1095"/>
      <c r="H48" s="1095"/>
      <c r="I48" s="1095"/>
      <c r="J48" s="1095"/>
      <c r="K48" s="1095"/>
      <c r="L48" s="1095"/>
      <c r="M48" s="1095"/>
      <c r="N48" s="1095"/>
      <c r="O48" s="1095"/>
      <c r="P48" s="1096"/>
      <c r="Q48" s="1102"/>
      <c r="R48" s="1103"/>
      <c r="S48" s="1103"/>
      <c r="T48" s="1103"/>
      <c r="U48" s="1103"/>
      <c r="V48" s="1103"/>
      <c r="W48" s="1103"/>
      <c r="X48" s="1103"/>
      <c r="Y48" s="1103"/>
      <c r="Z48" s="1103"/>
      <c r="AA48" s="1103"/>
      <c r="AB48" s="1103"/>
      <c r="AC48" s="1103"/>
      <c r="AD48" s="1103"/>
      <c r="AE48" s="1104"/>
      <c r="AF48" s="1099"/>
      <c r="AG48" s="1100"/>
      <c r="AH48" s="1100"/>
      <c r="AI48" s="1100"/>
      <c r="AJ48" s="1101"/>
      <c r="AK48" s="1044"/>
      <c r="AL48" s="1035"/>
      <c r="AM48" s="1035"/>
      <c r="AN48" s="1035"/>
      <c r="AO48" s="1035"/>
      <c r="AP48" s="1035"/>
      <c r="AQ48" s="1035"/>
      <c r="AR48" s="1035"/>
      <c r="AS48" s="1035"/>
      <c r="AT48" s="1035"/>
      <c r="AU48" s="1035"/>
      <c r="AV48" s="1035"/>
      <c r="AW48" s="1035"/>
      <c r="AX48" s="1035"/>
      <c r="AY48" s="1035"/>
      <c r="AZ48" s="1105"/>
      <c r="BA48" s="1105"/>
      <c r="BB48" s="1105"/>
      <c r="BC48" s="1105"/>
      <c r="BD48" s="1105"/>
      <c r="BE48" s="1036"/>
      <c r="BF48" s="1036"/>
      <c r="BG48" s="1036"/>
      <c r="BH48" s="1036"/>
      <c r="BI48" s="1037"/>
      <c r="BJ48" s="235"/>
      <c r="BK48" s="235"/>
      <c r="BL48" s="235"/>
      <c r="BM48" s="235"/>
      <c r="BN48" s="235"/>
      <c r="BO48" s="244"/>
      <c r="BP48" s="244"/>
      <c r="BQ48" s="241">
        <v>42</v>
      </c>
      <c r="BR48" s="242"/>
      <c r="BS48" s="1056"/>
      <c r="BT48" s="1057"/>
      <c r="BU48" s="1057"/>
      <c r="BV48" s="1057"/>
      <c r="BW48" s="1057"/>
      <c r="BX48" s="1057"/>
      <c r="BY48" s="1057"/>
      <c r="BZ48" s="1057"/>
      <c r="CA48" s="1057"/>
      <c r="CB48" s="1057"/>
      <c r="CC48" s="1057"/>
      <c r="CD48" s="1057"/>
      <c r="CE48" s="1057"/>
      <c r="CF48" s="1057"/>
      <c r="CG48" s="1078"/>
      <c r="CH48" s="1053"/>
      <c r="CI48" s="1054"/>
      <c r="CJ48" s="1054"/>
      <c r="CK48" s="1054"/>
      <c r="CL48" s="1055"/>
      <c r="CM48" s="1053"/>
      <c r="CN48" s="1054"/>
      <c r="CO48" s="1054"/>
      <c r="CP48" s="1054"/>
      <c r="CQ48" s="1055"/>
      <c r="CR48" s="1053"/>
      <c r="CS48" s="1054"/>
      <c r="CT48" s="1054"/>
      <c r="CU48" s="1054"/>
      <c r="CV48" s="1055"/>
      <c r="CW48" s="1053"/>
      <c r="CX48" s="1054"/>
      <c r="CY48" s="1054"/>
      <c r="CZ48" s="1054"/>
      <c r="DA48" s="1055"/>
      <c r="DB48" s="1053"/>
      <c r="DC48" s="1054"/>
      <c r="DD48" s="1054"/>
      <c r="DE48" s="1054"/>
      <c r="DF48" s="1055"/>
      <c r="DG48" s="1053"/>
      <c r="DH48" s="1054"/>
      <c r="DI48" s="1054"/>
      <c r="DJ48" s="1054"/>
      <c r="DK48" s="1055"/>
      <c r="DL48" s="1053"/>
      <c r="DM48" s="1054"/>
      <c r="DN48" s="1054"/>
      <c r="DO48" s="1054"/>
      <c r="DP48" s="1055"/>
      <c r="DQ48" s="1053"/>
      <c r="DR48" s="1054"/>
      <c r="DS48" s="1054"/>
      <c r="DT48" s="1054"/>
      <c r="DU48" s="1055"/>
      <c r="DV48" s="1056"/>
      <c r="DW48" s="1057"/>
      <c r="DX48" s="1057"/>
      <c r="DY48" s="1057"/>
      <c r="DZ48" s="1058"/>
      <c r="EA48" s="233"/>
    </row>
    <row r="49" spans="1:131" ht="26.25" customHeight="1" x14ac:dyDescent="0.15">
      <c r="A49" s="241">
        <v>22</v>
      </c>
      <c r="B49" s="1094"/>
      <c r="C49" s="1095"/>
      <c r="D49" s="1095"/>
      <c r="E49" s="1095"/>
      <c r="F49" s="1095"/>
      <c r="G49" s="1095"/>
      <c r="H49" s="1095"/>
      <c r="I49" s="1095"/>
      <c r="J49" s="1095"/>
      <c r="K49" s="1095"/>
      <c r="L49" s="1095"/>
      <c r="M49" s="1095"/>
      <c r="N49" s="1095"/>
      <c r="O49" s="1095"/>
      <c r="P49" s="1096"/>
      <c r="Q49" s="1102"/>
      <c r="R49" s="1103"/>
      <c r="S49" s="1103"/>
      <c r="T49" s="1103"/>
      <c r="U49" s="1103"/>
      <c r="V49" s="1103"/>
      <c r="W49" s="1103"/>
      <c r="X49" s="1103"/>
      <c r="Y49" s="1103"/>
      <c r="Z49" s="1103"/>
      <c r="AA49" s="1103"/>
      <c r="AB49" s="1103"/>
      <c r="AC49" s="1103"/>
      <c r="AD49" s="1103"/>
      <c r="AE49" s="1104"/>
      <c r="AF49" s="1099"/>
      <c r="AG49" s="1100"/>
      <c r="AH49" s="1100"/>
      <c r="AI49" s="1100"/>
      <c r="AJ49" s="1101"/>
      <c r="AK49" s="1044"/>
      <c r="AL49" s="1035"/>
      <c r="AM49" s="1035"/>
      <c r="AN49" s="1035"/>
      <c r="AO49" s="1035"/>
      <c r="AP49" s="1035"/>
      <c r="AQ49" s="1035"/>
      <c r="AR49" s="1035"/>
      <c r="AS49" s="1035"/>
      <c r="AT49" s="1035"/>
      <c r="AU49" s="1035"/>
      <c r="AV49" s="1035"/>
      <c r="AW49" s="1035"/>
      <c r="AX49" s="1035"/>
      <c r="AY49" s="1035"/>
      <c r="AZ49" s="1105"/>
      <c r="BA49" s="1105"/>
      <c r="BB49" s="1105"/>
      <c r="BC49" s="1105"/>
      <c r="BD49" s="1105"/>
      <c r="BE49" s="1036"/>
      <c r="BF49" s="1036"/>
      <c r="BG49" s="1036"/>
      <c r="BH49" s="1036"/>
      <c r="BI49" s="1037"/>
      <c r="BJ49" s="235"/>
      <c r="BK49" s="235"/>
      <c r="BL49" s="235"/>
      <c r="BM49" s="235"/>
      <c r="BN49" s="235"/>
      <c r="BO49" s="244"/>
      <c r="BP49" s="244"/>
      <c r="BQ49" s="241">
        <v>43</v>
      </c>
      <c r="BR49" s="242"/>
      <c r="BS49" s="1056"/>
      <c r="BT49" s="1057"/>
      <c r="BU49" s="1057"/>
      <c r="BV49" s="1057"/>
      <c r="BW49" s="1057"/>
      <c r="BX49" s="1057"/>
      <c r="BY49" s="1057"/>
      <c r="BZ49" s="1057"/>
      <c r="CA49" s="1057"/>
      <c r="CB49" s="1057"/>
      <c r="CC49" s="1057"/>
      <c r="CD49" s="1057"/>
      <c r="CE49" s="1057"/>
      <c r="CF49" s="1057"/>
      <c r="CG49" s="1078"/>
      <c r="CH49" s="1053"/>
      <c r="CI49" s="1054"/>
      <c r="CJ49" s="1054"/>
      <c r="CK49" s="1054"/>
      <c r="CL49" s="1055"/>
      <c r="CM49" s="1053"/>
      <c r="CN49" s="1054"/>
      <c r="CO49" s="1054"/>
      <c r="CP49" s="1054"/>
      <c r="CQ49" s="1055"/>
      <c r="CR49" s="1053"/>
      <c r="CS49" s="1054"/>
      <c r="CT49" s="1054"/>
      <c r="CU49" s="1054"/>
      <c r="CV49" s="1055"/>
      <c r="CW49" s="1053"/>
      <c r="CX49" s="1054"/>
      <c r="CY49" s="1054"/>
      <c r="CZ49" s="1054"/>
      <c r="DA49" s="1055"/>
      <c r="DB49" s="1053"/>
      <c r="DC49" s="1054"/>
      <c r="DD49" s="1054"/>
      <c r="DE49" s="1054"/>
      <c r="DF49" s="1055"/>
      <c r="DG49" s="1053"/>
      <c r="DH49" s="1054"/>
      <c r="DI49" s="1054"/>
      <c r="DJ49" s="1054"/>
      <c r="DK49" s="1055"/>
      <c r="DL49" s="1053"/>
      <c r="DM49" s="1054"/>
      <c r="DN49" s="1054"/>
      <c r="DO49" s="1054"/>
      <c r="DP49" s="1055"/>
      <c r="DQ49" s="1053"/>
      <c r="DR49" s="1054"/>
      <c r="DS49" s="1054"/>
      <c r="DT49" s="1054"/>
      <c r="DU49" s="1055"/>
      <c r="DV49" s="1056"/>
      <c r="DW49" s="1057"/>
      <c r="DX49" s="1057"/>
      <c r="DY49" s="1057"/>
      <c r="DZ49" s="1058"/>
      <c r="EA49" s="233"/>
    </row>
    <row r="50" spans="1:131" ht="26.25" customHeight="1" x14ac:dyDescent="0.15">
      <c r="A50" s="241">
        <v>23</v>
      </c>
      <c r="B50" s="1094"/>
      <c r="C50" s="1095"/>
      <c r="D50" s="1095"/>
      <c r="E50" s="1095"/>
      <c r="F50" s="1095"/>
      <c r="G50" s="1095"/>
      <c r="H50" s="1095"/>
      <c r="I50" s="1095"/>
      <c r="J50" s="1095"/>
      <c r="K50" s="1095"/>
      <c r="L50" s="1095"/>
      <c r="M50" s="1095"/>
      <c r="N50" s="1095"/>
      <c r="O50" s="1095"/>
      <c r="P50" s="1096"/>
      <c r="Q50" s="1097"/>
      <c r="R50" s="1089"/>
      <c r="S50" s="1089"/>
      <c r="T50" s="1089"/>
      <c r="U50" s="1089"/>
      <c r="V50" s="1089"/>
      <c r="W50" s="1089"/>
      <c r="X50" s="1089"/>
      <c r="Y50" s="1089"/>
      <c r="Z50" s="1089"/>
      <c r="AA50" s="1089"/>
      <c r="AB50" s="1089"/>
      <c r="AC50" s="1089"/>
      <c r="AD50" s="1089"/>
      <c r="AE50" s="1098"/>
      <c r="AF50" s="1099"/>
      <c r="AG50" s="1100"/>
      <c r="AH50" s="1100"/>
      <c r="AI50" s="1100"/>
      <c r="AJ50" s="1101"/>
      <c r="AK50" s="1088"/>
      <c r="AL50" s="1089"/>
      <c r="AM50" s="1089"/>
      <c r="AN50" s="1089"/>
      <c r="AO50" s="1089"/>
      <c r="AP50" s="1089"/>
      <c r="AQ50" s="1089"/>
      <c r="AR50" s="1089"/>
      <c r="AS50" s="1089"/>
      <c r="AT50" s="1089"/>
      <c r="AU50" s="1089"/>
      <c r="AV50" s="1089"/>
      <c r="AW50" s="1089"/>
      <c r="AX50" s="1089"/>
      <c r="AY50" s="1089"/>
      <c r="AZ50" s="1090"/>
      <c r="BA50" s="1090"/>
      <c r="BB50" s="1090"/>
      <c r="BC50" s="1090"/>
      <c r="BD50" s="1090"/>
      <c r="BE50" s="1036"/>
      <c r="BF50" s="1036"/>
      <c r="BG50" s="1036"/>
      <c r="BH50" s="1036"/>
      <c r="BI50" s="1037"/>
      <c r="BJ50" s="235"/>
      <c r="BK50" s="235"/>
      <c r="BL50" s="235"/>
      <c r="BM50" s="235"/>
      <c r="BN50" s="235"/>
      <c r="BO50" s="244"/>
      <c r="BP50" s="244"/>
      <c r="BQ50" s="241">
        <v>44</v>
      </c>
      <c r="BR50" s="242"/>
      <c r="BS50" s="1056"/>
      <c r="BT50" s="1057"/>
      <c r="BU50" s="1057"/>
      <c r="BV50" s="1057"/>
      <c r="BW50" s="1057"/>
      <c r="BX50" s="1057"/>
      <c r="BY50" s="1057"/>
      <c r="BZ50" s="1057"/>
      <c r="CA50" s="1057"/>
      <c r="CB50" s="1057"/>
      <c r="CC50" s="1057"/>
      <c r="CD50" s="1057"/>
      <c r="CE50" s="1057"/>
      <c r="CF50" s="1057"/>
      <c r="CG50" s="1078"/>
      <c r="CH50" s="1053"/>
      <c r="CI50" s="1054"/>
      <c r="CJ50" s="1054"/>
      <c r="CK50" s="1054"/>
      <c r="CL50" s="1055"/>
      <c r="CM50" s="1053"/>
      <c r="CN50" s="1054"/>
      <c r="CO50" s="1054"/>
      <c r="CP50" s="1054"/>
      <c r="CQ50" s="1055"/>
      <c r="CR50" s="1053"/>
      <c r="CS50" s="1054"/>
      <c r="CT50" s="1054"/>
      <c r="CU50" s="1054"/>
      <c r="CV50" s="1055"/>
      <c r="CW50" s="1053"/>
      <c r="CX50" s="1054"/>
      <c r="CY50" s="1054"/>
      <c r="CZ50" s="1054"/>
      <c r="DA50" s="1055"/>
      <c r="DB50" s="1053"/>
      <c r="DC50" s="1054"/>
      <c r="DD50" s="1054"/>
      <c r="DE50" s="1054"/>
      <c r="DF50" s="1055"/>
      <c r="DG50" s="1053"/>
      <c r="DH50" s="1054"/>
      <c r="DI50" s="1054"/>
      <c r="DJ50" s="1054"/>
      <c r="DK50" s="1055"/>
      <c r="DL50" s="1053"/>
      <c r="DM50" s="1054"/>
      <c r="DN50" s="1054"/>
      <c r="DO50" s="1054"/>
      <c r="DP50" s="1055"/>
      <c r="DQ50" s="1053"/>
      <c r="DR50" s="1054"/>
      <c r="DS50" s="1054"/>
      <c r="DT50" s="1054"/>
      <c r="DU50" s="1055"/>
      <c r="DV50" s="1056"/>
      <c r="DW50" s="1057"/>
      <c r="DX50" s="1057"/>
      <c r="DY50" s="1057"/>
      <c r="DZ50" s="1058"/>
      <c r="EA50" s="233"/>
    </row>
    <row r="51" spans="1:131" ht="26.25" customHeight="1" x14ac:dyDescent="0.15">
      <c r="A51" s="241">
        <v>24</v>
      </c>
      <c r="B51" s="1094"/>
      <c r="C51" s="1095"/>
      <c r="D51" s="1095"/>
      <c r="E51" s="1095"/>
      <c r="F51" s="1095"/>
      <c r="G51" s="1095"/>
      <c r="H51" s="1095"/>
      <c r="I51" s="1095"/>
      <c r="J51" s="1095"/>
      <c r="K51" s="1095"/>
      <c r="L51" s="1095"/>
      <c r="M51" s="1095"/>
      <c r="N51" s="1095"/>
      <c r="O51" s="1095"/>
      <c r="P51" s="1096"/>
      <c r="Q51" s="1097"/>
      <c r="R51" s="1089"/>
      <c r="S51" s="1089"/>
      <c r="T51" s="1089"/>
      <c r="U51" s="1089"/>
      <c r="V51" s="1089"/>
      <c r="W51" s="1089"/>
      <c r="X51" s="1089"/>
      <c r="Y51" s="1089"/>
      <c r="Z51" s="1089"/>
      <c r="AA51" s="1089"/>
      <c r="AB51" s="1089"/>
      <c r="AC51" s="1089"/>
      <c r="AD51" s="1089"/>
      <c r="AE51" s="1098"/>
      <c r="AF51" s="1099"/>
      <c r="AG51" s="1100"/>
      <c r="AH51" s="1100"/>
      <c r="AI51" s="1100"/>
      <c r="AJ51" s="1101"/>
      <c r="AK51" s="1088"/>
      <c r="AL51" s="1089"/>
      <c r="AM51" s="1089"/>
      <c r="AN51" s="1089"/>
      <c r="AO51" s="1089"/>
      <c r="AP51" s="1089"/>
      <c r="AQ51" s="1089"/>
      <c r="AR51" s="1089"/>
      <c r="AS51" s="1089"/>
      <c r="AT51" s="1089"/>
      <c r="AU51" s="1089"/>
      <c r="AV51" s="1089"/>
      <c r="AW51" s="1089"/>
      <c r="AX51" s="1089"/>
      <c r="AY51" s="1089"/>
      <c r="AZ51" s="1090"/>
      <c r="BA51" s="1090"/>
      <c r="BB51" s="1090"/>
      <c r="BC51" s="1090"/>
      <c r="BD51" s="1090"/>
      <c r="BE51" s="1036"/>
      <c r="BF51" s="1036"/>
      <c r="BG51" s="1036"/>
      <c r="BH51" s="1036"/>
      <c r="BI51" s="1037"/>
      <c r="BJ51" s="235"/>
      <c r="BK51" s="235"/>
      <c r="BL51" s="235"/>
      <c r="BM51" s="235"/>
      <c r="BN51" s="235"/>
      <c r="BO51" s="244"/>
      <c r="BP51" s="244"/>
      <c r="BQ51" s="241">
        <v>45</v>
      </c>
      <c r="BR51" s="242"/>
      <c r="BS51" s="1056"/>
      <c r="BT51" s="1057"/>
      <c r="BU51" s="1057"/>
      <c r="BV51" s="1057"/>
      <c r="BW51" s="1057"/>
      <c r="BX51" s="1057"/>
      <c r="BY51" s="1057"/>
      <c r="BZ51" s="1057"/>
      <c r="CA51" s="1057"/>
      <c r="CB51" s="1057"/>
      <c r="CC51" s="1057"/>
      <c r="CD51" s="1057"/>
      <c r="CE51" s="1057"/>
      <c r="CF51" s="1057"/>
      <c r="CG51" s="1078"/>
      <c r="CH51" s="1053"/>
      <c r="CI51" s="1054"/>
      <c r="CJ51" s="1054"/>
      <c r="CK51" s="1054"/>
      <c r="CL51" s="1055"/>
      <c r="CM51" s="1053"/>
      <c r="CN51" s="1054"/>
      <c r="CO51" s="1054"/>
      <c r="CP51" s="1054"/>
      <c r="CQ51" s="1055"/>
      <c r="CR51" s="1053"/>
      <c r="CS51" s="1054"/>
      <c r="CT51" s="1054"/>
      <c r="CU51" s="1054"/>
      <c r="CV51" s="1055"/>
      <c r="CW51" s="1053"/>
      <c r="CX51" s="1054"/>
      <c r="CY51" s="1054"/>
      <c r="CZ51" s="1054"/>
      <c r="DA51" s="1055"/>
      <c r="DB51" s="1053"/>
      <c r="DC51" s="1054"/>
      <c r="DD51" s="1054"/>
      <c r="DE51" s="1054"/>
      <c r="DF51" s="1055"/>
      <c r="DG51" s="1053"/>
      <c r="DH51" s="1054"/>
      <c r="DI51" s="1054"/>
      <c r="DJ51" s="1054"/>
      <c r="DK51" s="1055"/>
      <c r="DL51" s="1053"/>
      <c r="DM51" s="1054"/>
      <c r="DN51" s="1054"/>
      <c r="DO51" s="1054"/>
      <c r="DP51" s="1055"/>
      <c r="DQ51" s="1053"/>
      <c r="DR51" s="1054"/>
      <c r="DS51" s="1054"/>
      <c r="DT51" s="1054"/>
      <c r="DU51" s="1055"/>
      <c r="DV51" s="1056"/>
      <c r="DW51" s="1057"/>
      <c r="DX51" s="1057"/>
      <c r="DY51" s="1057"/>
      <c r="DZ51" s="1058"/>
      <c r="EA51" s="233"/>
    </row>
    <row r="52" spans="1:131" ht="26.25" customHeight="1" x14ac:dyDescent="0.15">
      <c r="A52" s="241">
        <v>25</v>
      </c>
      <c r="B52" s="1094"/>
      <c r="C52" s="1095"/>
      <c r="D52" s="1095"/>
      <c r="E52" s="1095"/>
      <c r="F52" s="1095"/>
      <c r="G52" s="1095"/>
      <c r="H52" s="1095"/>
      <c r="I52" s="1095"/>
      <c r="J52" s="1095"/>
      <c r="K52" s="1095"/>
      <c r="L52" s="1095"/>
      <c r="M52" s="1095"/>
      <c r="N52" s="1095"/>
      <c r="O52" s="1095"/>
      <c r="P52" s="1096"/>
      <c r="Q52" s="1097"/>
      <c r="R52" s="1089"/>
      <c r="S52" s="1089"/>
      <c r="T52" s="1089"/>
      <c r="U52" s="1089"/>
      <c r="V52" s="1089"/>
      <c r="W52" s="1089"/>
      <c r="X52" s="1089"/>
      <c r="Y52" s="1089"/>
      <c r="Z52" s="1089"/>
      <c r="AA52" s="1089"/>
      <c r="AB52" s="1089"/>
      <c r="AC52" s="1089"/>
      <c r="AD52" s="1089"/>
      <c r="AE52" s="1098"/>
      <c r="AF52" s="1099"/>
      <c r="AG52" s="1100"/>
      <c r="AH52" s="1100"/>
      <c r="AI52" s="1100"/>
      <c r="AJ52" s="1101"/>
      <c r="AK52" s="1088"/>
      <c r="AL52" s="1089"/>
      <c r="AM52" s="1089"/>
      <c r="AN52" s="1089"/>
      <c r="AO52" s="1089"/>
      <c r="AP52" s="1089"/>
      <c r="AQ52" s="1089"/>
      <c r="AR52" s="1089"/>
      <c r="AS52" s="1089"/>
      <c r="AT52" s="1089"/>
      <c r="AU52" s="1089"/>
      <c r="AV52" s="1089"/>
      <c r="AW52" s="1089"/>
      <c r="AX52" s="1089"/>
      <c r="AY52" s="1089"/>
      <c r="AZ52" s="1090"/>
      <c r="BA52" s="1090"/>
      <c r="BB52" s="1090"/>
      <c r="BC52" s="1090"/>
      <c r="BD52" s="1090"/>
      <c r="BE52" s="1036"/>
      <c r="BF52" s="1036"/>
      <c r="BG52" s="1036"/>
      <c r="BH52" s="1036"/>
      <c r="BI52" s="1037"/>
      <c r="BJ52" s="235"/>
      <c r="BK52" s="235"/>
      <c r="BL52" s="235"/>
      <c r="BM52" s="235"/>
      <c r="BN52" s="235"/>
      <c r="BO52" s="244"/>
      <c r="BP52" s="244"/>
      <c r="BQ52" s="241">
        <v>46</v>
      </c>
      <c r="BR52" s="242"/>
      <c r="BS52" s="1056"/>
      <c r="BT52" s="1057"/>
      <c r="BU52" s="1057"/>
      <c r="BV52" s="1057"/>
      <c r="BW52" s="1057"/>
      <c r="BX52" s="1057"/>
      <c r="BY52" s="1057"/>
      <c r="BZ52" s="1057"/>
      <c r="CA52" s="1057"/>
      <c r="CB52" s="1057"/>
      <c r="CC52" s="1057"/>
      <c r="CD52" s="1057"/>
      <c r="CE52" s="1057"/>
      <c r="CF52" s="1057"/>
      <c r="CG52" s="1078"/>
      <c r="CH52" s="1053"/>
      <c r="CI52" s="1054"/>
      <c r="CJ52" s="1054"/>
      <c r="CK52" s="1054"/>
      <c r="CL52" s="1055"/>
      <c r="CM52" s="1053"/>
      <c r="CN52" s="1054"/>
      <c r="CO52" s="1054"/>
      <c r="CP52" s="1054"/>
      <c r="CQ52" s="1055"/>
      <c r="CR52" s="1053"/>
      <c r="CS52" s="1054"/>
      <c r="CT52" s="1054"/>
      <c r="CU52" s="1054"/>
      <c r="CV52" s="1055"/>
      <c r="CW52" s="1053"/>
      <c r="CX52" s="1054"/>
      <c r="CY52" s="1054"/>
      <c r="CZ52" s="1054"/>
      <c r="DA52" s="1055"/>
      <c r="DB52" s="1053"/>
      <c r="DC52" s="1054"/>
      <c r="DD52" s="1054"/>
      <c r="DE52" s="1054"/>
      <c r="DF52" s="1055"/>
      <c r="DG52" s="1053"/>
      <c r="DH52" s="1054"/>
      <c r="DI52" s="1054"/>
      <c r="DJ52" s="1054"/>
      <c r="DK52" s="1055"/>
      <c r="DL52" s="1053"/>
      <c r="DM52" s="1054"/>
      <c r="DN52" s="1054"/>
      <c r="DO52" s="1054"/>
      <c r="DP52" s="1055"/>
      <c r="DQ52" s="1053"/>
      <c r="DR52" s="1054"/>
      <c r="DS52" s="1054"/>
      <c r="DT52" s="1054"/>
      <c r="DU52" s="1055"/>
      <c r="DV52" s="1056"/>
      <c r="DW52" s="1057"/>
      <c r="DX52" s="1057"/>
      <c r="DY52" s="1057"/>
      <c r="DZ52" s="1058"/>
      <c r="EA52" s="233"/>
    </row>
    <row r="53" spans="1:131" ht="26.25" customHeight="1" x14ac:dyDescent="0.15">
      <c r="A53" s="241">
        <v>26</v>
      </c>
      <c r="B53" s="1094"/>
      <c r="C53" s="1095"/>
      <c r="D53" s="1095"/>
      <c r="E53" s="1095"/>
      <c r="F53" s="1095"/>
      <c r="G53" s="1095"/>
      <c r="H53" s="1095"/>
      <c r="I53" s="1095"/>
      <c r="J53" s="1095"/>
      <c r="K53" s="1095"/>
      <c r="L53" s="1095"/>
      <c r="M53" s="1095"/>
      <c r="N53" s="1095"/>
      <c r="O53" s="1095"/>
      <c r="P53" s="1096"/>
      <c r="Q53" s="1097"/>
      <c r="R53" s="1089"/>
      <c r="S53" s="1089"/>
      <c r="T53" s="1089"/>
      <c r="U53" s="1089"/>
      <c r="V53" s="1089"/>
      <c r="W53" s="1089"/>
      <c r="X53" s="1089"/>
      <c r="Y53" s="1089"/>
      <c r="Z53" s="1089"/>
      <c r="AA53" s="1089"/>
      <c r="AB53" s="1089"/>
      <c r="AC53" s="1089"/>
      <c r="AD53" s="1089"/>
      <c r="AE53" s="1098"/>
      <c r="AF53" s="1099"/>
      <c r="AG53" s="1100"/>
      <c r="AH53" s="1100"/>
      <c r="AI53" s="1100"/>
      <c r="AJ53" s="1101"/>
      <c r="AK53" s="1088"/>
      <c r="AL53" s="1089"/>
      <c r="AM53" s="1089"/>
      <c r="AN53" s="1089"/>
      <c r="AO53" s="1089"/>
      <c r="AP53" s="1089"/>
      <c r="AQ53" s="1089"/>
      <c r="AR53" s="1089"/>
      <c r="AS53" s="1089"/>
      <c r="AT53" s="1089"/>
      <c r="AU53" s="1089"/>
      <c r="AV53" s="1089"/>
      <c r="AW53" s="1089"/>
      <c r="AX53" s="1089"/>
      <c r="AY53" s="1089"/>
      <c r="AZ53" s="1090"/>
      <c r="BA53" s="1090"/>
      <c r="BB53" s="1090"/>
      <c r="BC53" s="1090"/>
      <c r="BD53" s="1090"/>
      <c r="BE53" s="1036"/>
      <c r="BF53" s="1036"/>
      <c r="BG53" s="1036"/>
      <c r="BH53" s="1036"/>
      <c r="BI53" s="1037"/>
      <c r="BJ53" s="235"/>
      <c r="BK53" s="235"/>
      <c r="BL53" s="235"/>
      <c r="BM53" s="235"/>
      <c r="BN53" s="235"/>
      <c r="BO53" s="244"/>
      <c r="BP53" s="244"/>
      <c r="BQ53" s="241">
        <v>47</v>
      </c>
      <c r="BR53" s="242"/>
      <c r="BS53" s="1056"/>
      <c r="BT53" s="1057"/>
      <c r="BU53" s="1057"/>
      <c r="BV53" s="1057"/>
      <c r="BW53" s="1057"/>
      <c r="BX53" s="1057"/>
      <c r="BY53" s="1057"/>
      <c r="BZ53" s="1057"/>
      <c r="CA53" s="1057"/>
      <c r="CB53" s="1057"/>
      <c r="CC53" s="1057"/>
      <c r="CD53" s="1057"/>
      <c r="CE53" s="1057"/>
      <c r="CF53" s="1057"/>
      <c r="CG53" s="1078"/>
      <c r="CH53" s="1053"/>
      <c r="CI53" s="1054"/>
      <c r="CJ53" s="1054"/>
      <c r="CK53" s="1054"/>
      <c r="CL53" s="1055"/>
      <c r="CM53" s="1053"/>
      <c r="CN53" s="1054"/>
      <c r="CO53" s="1054"/>
      <c r="CP53" s="1054"/>
      <c r="CQ53" s="1055"/>
      <c r="CR53" s="1053"/>
      <c r="CS53" s="1054"/>
      <c r="CT53" s="1054"/>
      <c r="CU53" s="1054"/>
      <c r="CV53" s="1055"/>
      <c r="CW53" s="1053"/>
      <c r="CX53" s="1054"/>
      <c r="CY53" s="1054"/>
      <c r="CZ53" s="1054"/>
      <c r="DA53" s="1055"/>
      <c r="DB53" s="1053"/>
      <c r="DC53" s="1054"/>
      <c r="DD53" s="1054"/>
      <c r="DE53" s="1054"/>
      <c r="DF53" s="1055"/>
      <c r="DG53" s="1053"/>
      <c r="DH53" s="1054"/>
      <c r="DI53" s="1054"/>
      <c r="DJ53" s="1054"/>
      <c r="DK53" s="1055"/>
      <c r="DL53" s="1053"/>
      <c r="DM53" s="1054"/>
      <c r="DN53" s="1054"/>
      <c r="DO53" s="1054"/>
      <c r="DP53" s="1055"/>
      <c r="DQ53" s="1053"/>
      <c r="DR53" s="1054"/>
      <c r="DS53" s="1054"/>
      <c r="DT53" s="1054"/>
      <c r="DU53" s="1055"/>
      <c r="DV53" s="1056"/>
      <c r="DW53" s="1057"/>
      <c r="DX53" s="1057"/>
      <c r="DY53" s="1057"/>
      <c r="DZ53" s="1058"/>
      <c r="EA53" s="233"/>
    </row>
    <row r="54" spans="1:131" ht="26.25" customHeight="1" x14ac:dyDescent="0.15">
      <c r="A54" s="241">
        <v>27</v>
      </c>
      <c r="B54" s="1094"/>
      <c r="C54" s="1095"/>
      <c r="D54" s="1095"/>
      <c r="E54" s="1095"/>
      <c r="F54" s="1095"/>
      <c r="G54" s="1095"/>
      <c r="H54" s="1095"/>
      <c r="I54" s="1095"/>
      <c r="J54" s="1095"/>
      <c r="K54" s="1095"/>
      <c r="L54" s="1095"/>
      <c r="M54" s="1095"/>
      <c r="N54" s="1095"/>
      <c r="O54" s="1095"/>
      <c r="P54" s="1096"/>
      <c r="Q54" s="1097"/>
      <c r="R54" s="1089"/>
      <c r="S54" s="1089"/>
      <c r="T54" s="1089"/>
      <c r="U54" s="1089"/>
      <c r="V54" s="1089"/>
      <c r="W54" s="1089"/>
      <c r="X54" s="1089"/>
      <c r="Y54" s="1089"/>
      <c r="Z54" s="1089"/>
      <c r="AA54" s="1089"/>
      <c r="AB54" s="1089"/>
      <c r="AC54" s="1089"/>
      <c r="AD54" s="1089"/>
      <c r="AE54" s="1098"/>
      <c r="AF54" s="1099"/>
      <c r="AG54" s="1100"/>
      <c r="AH54" s="1100"/>
      <c r="AI54" s="1100"/>
      <c r="AJ54" s="1101"/>
      <c r="AK54" s="1088"/>
      <c r="AL54" s="1089"/>
      <c r="AM54" s="1089"/>
      <c r="AN54" s="1089"/>
      <c r="AO54" s="1089"/>
      <c r="AP54" s="1089"/>
      <c r="AQ54" s="1089"/>
      <c r="AR54" s="1089"/>
      <c r="AS54" s="1089"/>
      <c r="AT54" s="1089"/>
      <c r="AU54" s="1089"/>
      <c r="AV54" s="1089"/>
      <c r="AW54" s="1089"/>
      <c r="AX54" s="1089"/>
      <c r="AY54" s="1089"/>
      <c r="AZ54" s="1090"/>
      <c r="BA54" s="1090"/>
      <c r="BB54" s="1090"/>
      <c r="BC54" s="1090"/>
      <c r="BD54" s="1090"/>
      <c r="BE54" s="1036"/>
      <c r="BF54" s="1036"/>
      <c r="BG54" s="1036"/>
      <c r="BH54" s="1036"/>
      <c r="BI54" s="1037"/>
      <c r="BJ54" s="235"/>
      <c r="BK54" s="235"/>
      <c r="BL54" s="235"/>
      <c r="BM54" s="235"/>
      <c r="BN54" s="235"/>
      <c r="BO54" s="244"/>
      <c r="BP54" s="244"/>
      <c r="BQ54" s="241">
        <v>48</v>
      </c>
      <c r="BR54" s="242"/>
      <c r="BS54" s="1056"/>
      <c r="BT54" s="1057"/>
      <c r="BU54" s="1057"/>
      <c r="BV54" s="1057"/>
      <c r="BW54" s="1057"/>
      <c r="BX54" s="1057"/>
      <c r="BY54" s="1057"/>
      <c r="BZ54" s="1057"/>
      <c r="CA54" s="1057"/>
      <c r="CB54" s="1057"/>
      <c r="CC54" s="1057"/>
      <c r="CD54" s="1057"/>
      <c r="CE54" s="1057"/>
      <c r="CF54" s="1057"/>
      <c r="CG54" s="1078"/>
      <c r="CH54" s="1053"/>
      <c r="CI54" s="1054"/>
      <c r="CJ54" s="1054"/>
      <c r="CK54" s="1054"/>
      <c r="CL54" s="1055"/>
      <c r="CM54" s="1053"/>
      <c r="CN54" s="1054"/>
      <c r="CO54" s="1054"/>
      <c r="CP54" s="1054"/>
      <c r="CQ54" s="1055"/>
      <c r="CR54" s="1053"/>
      <c r="CS54" s="1054"/>
      <c r="CT54" s="1054"/>
      <c r="CU54" s="1054"/>
      <c r="CV54" s="1055"/>
      <c r="CW54" s="1053"/>
      <c r="CX54" s="1054"/>
      <c r="CY54" s="1054"/>
      <c r="CZ54" s="1054"/>
      <c r="DA54" s="1055"/>
      <c r="DB54" s="1053"/>
      <c r="DC54" s="1054"/>
      <c r="DD54" s="1054"/>
      <c r="DE54" s="1054"/>
      <c r="DF54" s="1055"/>
      <c r="DG54" s="1053"/>
      <c r="DH54" s="1054"/>
      <c r="DI54" s="1054"/>
      <c r="DJ54" s="1054"/>
      <c r="DK54" s="1055"/>
      <c r="DL54" s="1053"/>
      <c r="DM54" s="1054"/>
      <c r="DN54" s="1054"/>
      <c r="DO54" s="1054"/>
      <c r="DP54" s="1055"/>
      <c r="DQ54" s="1053"/>
      <c r="DR54" s="1054"/>
      <c r="DS54" s="1054"/>
      <c r="DT54" s="1054"/>
      <c r="DU54" s="1055"/>
      <c r="DV54" s="1056"/>
      <c r="DW54" s="1057"/>
      <c r="DX54" s="1057"/>
      <c r="DY54" s="1057"/>
      <c r="DZ54" s="1058"/>
      <c r="EA54" s="233"/>
    </row>
    <row r="55" spans="1:131" ht="26.25" customHeight="1" x14ac:dyDescent="0.15">
      <c r="A55" s="241">
        <v>28</v>
      </c>
      <c r="B55" s="1094"/>
      <c r="C55" s="1095"/>
      <c r="D55" s="1095"/>
      <c r="E55" s="1095"/>
      <c r="F55" s="1095"/>
      <c r="G55" s="1095"/>
      <c r="H55" s="1095"/>
      <c r="I55" s="1095"/>
      <c r="J55" s="1095"/>
      <c r="K55" s="1095"/>
      <c r="L55" s="1095"/>
      <c r="M55" s="1095"/>
      <c r="N55" s="1095"/>
      <c r="O55" s="1095"/>
      <c r="P55" s="1096"/>
      <c r="Q55" s="1097"/>
      <c r="R55" s="1089"/>
      <c r="S55" s="1089"/>
      <c r="T55" s="1089"/>
      <c r="U55" s="1089"/>
      <c r="V55" s="1089"/>
      <c r="W55" s="1089"/>
      <c r="X55" s="1089"/>
      <c r="Y55" s="1089"/>
      <c r="Z55" s="1089"/>
      <c r="AA55" s="1089"/>
      <c r="AB55" s="1089"/>
      <c r="AC55" s="1089"/>
      <c r="AD55" s="1089"/>
      <c r="AE55" s="1098"/>
      <c r="AF55" s="1099"/>
      <c r="AG55" s="1100"/>
      <c r="AH55" s="1100"/>
      <c r="AI55" s="1100"/>
      <c r="AJ55" s="1101"/>
      <c r="AK55" s="1088"/>
      <c r="AL55" s="1089"/>
      <c r="AM55" s="1089"/>
      <c r="AN55" s="1089"/>
      <c r="AO55" s="1089"/>
      <c r="AP55" s="1089"/>
      <c r="AQ55" s="1089"/>
      <c r="AR55" s="1089"/>
      <c r="AS55" s="1089"/>
      <c r="AT55" s="1089"/>
      <c r="AU55" s="1089"/>
      <c r="AV55" s="1089"/>
      <c r="AW55" s="1089"/>
      <c r="AX55" s="1089"/>
      <c r="AY55" s="1089"/>
      <c r="AZ55" s="1090"/>
      <c r="BA55" s="1090"/>
      <c r="BB55" s="1090"/>
      <c r="BC55" s="1090"/>
      <c r="BD55" s="1090"/>
      <c r="BE55" s="1036"/>
      <c r="BF55" s="1036"/>
      <c r="BG55" s="1036"/>
      <c r="BH55" s="1036"/>
      <c r="BI55" s="1037"/>
      <c r="BJ55" s="235"/>
      <c r="BK55" s="235"/>
      <c r="BL55" s="235"/>
      <c r="BM55" s="235"/>
      <c r="BN55" s="235"/>
      <c r="BO55" s="244"/>
      <c r="BP55" s="244"/>
      <c r="BQ55" s="241">
        <v>49</v>
      </c>
      <c r="BR55" s="242"/>
      <c r="BS55" s="1056"/>
      <c r="BT55" s="1057"/>
      <c r="BU55" s="1057"/>
      <c r="BV55" s="1057"/>
      <c r="BW55" s="1057"/>
      <c r="BX55" s="1057"/>
      <c r="BY55" s="1057"/>
      <c r="BZ55" s="1057"/>
      <c r="CA55" s="1057"/>
      <c r="CB55" s="1057"/>
      <c r="CC55" s="1057"/>
      <c r="CD55" s="1057"/>
      <c r="CE55" s="1057"/>
      <c r="CF55" s="1057"/>
      <c r="CG55" s="1078"/>
      <c r="CH55" s="1053"/>
      <c r="CI55" s="1054"/>
      <c r="CJ55" s="1054"/>
      <c r="CK55" s="1054"/>
      <c r="CL55" s="1055"/>
      <c r="CM55" s="1053"/>
      <c r="CN55" s="1054"/>
      <c r="CO55" s="1054"/>
      <c r="CP55" s="1054"/>
      <c r="CQ55" s="1055"/>
      <c r="CR55" s="1053"/>
      <c r="CS55" s="1054"/>
      <c r="CT55" s="1054"/>
      <c r="CU55" s="1054"/>
      <c r="CV55" s="1055"/>
      <c r="CW55" s="1053"/>
      <c r="CX55" s="1054"/>
      <c r="CY55" s="1054"/>
      <c r="CZ55" s="1054"/>
      <c r="DA55" s="1055"/>
      <c r="DB55" s="1053"/>
      <c r="DC55" s="1054"/>
      <c r="DD55" s="1054"/>
      <c r="DE55" s="1054"/>
      <c r="DF55" s="1055"/>
      <c r="DG55" s="1053"/>
      <c r="DH55" s="1054"/>
      <c r="DI55" s="1054"/>
      <c r="DJ55" s="1054"/>
      <c r="DK55" s="1055"/>
      <c r="DL55" s="1053"/>
      <c r="DM55" s="1054"/>
      <c r="DN55" s="1054"/>
      <c r="DO55" s="1054"/>
      <c r="DP55" s="1055"/>
      <c r="DQ55" s="1053"/>
      <c r="DR55" s="1054"/>
      <c r="DS55" s="1054"/>
      <c r="DT55" s="1054"/>
      <c r="DU55" s="1055"/>
      <c r="DV55" s="1056"/>
      <c r="DW55" s="1057"/>
      <c r="DX55" s="1057"/>
      <c r="DY55" s="1057"/>
      <c r="DZ55" s="1058"/>
      <c r="EA55" s="233"/>
    </row>
    <row r="56" spans="1:131" ht="26.25" customHeight="1" x14ac:dyDescent="0.15">
      <c r="A56" s="241">
        <v>29</v>
      </c>
      <c r="B56" s="1094"/>
      <c r="C56" s="1095"/>
      <c r="D56" s="1095"/>
      <c r="E56" s="1095"/>
      <c r="F56" s="1095"/>
      <c r="G56" s="1095"/>
      <c r="H56" s="1095"/>
      <c r="I56" s="1095"/>
      <c r="J56" s="1095"/>
      <c r="K56" s="1095"/>
      <c r="L56" s="1095"/>
      <c r="M56" s="1095"/>
      <c r="N56" s="1095"/>
      <c r="O56" s="1095"/>
      <c r="P56" s="1096"/>
      <c r="Q56" s="1097"/>
      <c r="R56" s="1089"/>
      <c r="S56" s="1089"/>
      <c r="T56" s="1089"/>
      <c r="U56" s="1089"/>
      <c r="V56" s="1089"/>
      <c r="W56" s="1089"/>
      <c r="X56" s="1089"/>
      <c r="Y56" s="1089"/>
      <c r="Z56" s="1089"/>
      <c r="AA56" s="1089"/>
      <c r="AB56" s="1089"/>
      <c r="AC56" s="1089"/>
      <c r="AD56" s="1089"/>
      <c r="AE56" s="1098"/>
      <c r="AF56" s="1099"/>
      <c r="AG56" s="1100"/>
      <c r="AH56" s="1100"/>
      <c r="AI56" s="1100"/>
      <c r="AJ56" s="1101"/>
      <c r="AK56" s="1088"/>
      <c r="AL56" s="1089"/>
      <c r="AM56" s="1089"/>
      <c r="AN56" s="1089"/>
      <c r="AO56" s="1089"/>
      <c r="AP56" s="1089"/>
      <c r="AQ56" s="1089"/>
      <c r="AR56" s="1089"/>
      <c r="AS56" s="1089"/>
      <c r="AT56" s="1089"/>
      <c r="AU56" s="1089"/>
      <c r="AV56" s="1089"/>
      <c r="AW56" s="1089"/>
      <c r="AX56" s="1089"/>
      <c r="AY56" s="1089"/>
      <c r="AZ56" s="1090"/>
      <c r="BA56" s="1090"/>
      <c r="BB56" s="1090"/>
      <c r="BC56" s="1090"/>
      <c r="BD56" s="1090"/>
      <c r="BE56" s="1036"/>
      <c r="BF56" s="1036"/>
      <c r="BG56" s="1036"/>
      <c r="BH56" s="1036"/>
      <c r="BI56" s="1037"/>
      <c r="BJ56" s="235"/>
      <c r="BK56" s="235"/>
      <c r="BL56" s="235"/>
      <c r="BM56" s="235"/>
      <c r="BN56" s="235"/>
      <c r="BO56" s="244"/>
      <c r="BP56" s="244"/>
      <c r="BQ56" s="241">
        <v>50</v>
      </c>
      <c r="BR56" s="242"/>
      <c r="BS56" s="1056"/>
      <c r="BT56" s="1057"/>
      <c r="BU56" s="1057"/>
      <c r="BV56" s="1057"/>
      <c r="BW56" s="1057"/>
      <c r="BX56" s="1057"/>
      <c r="BY56" s="1057"/>
      <c r="BZ56" s="1057"/>
      <c r="CA56" s="1057"/>
      <c r="CB56" s="1057"/>
      <c r="CC56" s="1057"/>
      <c r="CD56" s="1057"/>
      <c r="CE56" s="1057"/>
      <c r="CF56" s="1057"/>
      <c r="CG56" s="1078"/>
      <c r="CH56" s="1053"/>
      <c r="CI56" s="1054"/>
      <c r="CJ56" s="1054"/>
      <c r="CK56" s="1054"/>
      <c r="CL56" s="1055"/>
      <c r="CM56" s="1053"/>
      <c r="CN56" s="1054"/>
      <c r="CO56" s="1054"/>
      <c r="CP56" s="1054"/>
      <c r="CQ56" s="1055"/>
      <c r="CR56" s="1053"/>
      <c r="CS56" s="1054"/>
      <c r="CT56" s="1054"/>
      <c r="CU56" s="1054"/>
      <c r="CV56" s="1055"/>
      <c r="CW56" s="1053"/>
      <c r="CX56" s="1054"/>
      <c r="CY56" s="1054"/>
      <c r="CZ56" s="1054"/>
      <c r="DA56" s="1055"/>
      <c r="DB56" s="1053"/>
      <c r="DC56" s="1054"/>
      <c r="DD56" s="1054"/>
      <c r="DE56" s="1054"/>
      <c r="DF56" s="1055"/>
      <c r="DG56" s="1053"/>
      <c r="DH56" s="1054"/>
      <c r="DI56" s="1054"/>
      <c r="DJ56" s="1054"/>
      <c r="DK56" s="1055"/>
      <c r="DL56" s="1053"/>
      <c r="DM56" s="1054"/>
      <c r="DN56" s="1054"/>
      <c r="DO56" s="1054"/>
      <c r="DP56" s="1055"/>
      <c r="DQ56" s="1053"/>
      <c r="DR56" s="1054"/>
      <c r="DS56" s="1054"/>
      <c r="DT56" s="1054"/>
      <c r="DU56" s="1055"/>
      <c r="DV56" s="1056"/>
      <c r="DW56" s="1057"/>
      <c r="DX56" s="1057"/>
      <c r="DY56" s="1057"/>
      <c r="DZ56" s="1058"/>
      <c r="EA56" s="233"/>
    </row>
    <row r="57" spans="1:131" ht="26.25" customHeight="1" x14ac:dyDescent="0.15">
      <c r="A57" s="241">
        <v>30</v>
      </c>
      <c r="B57" s="1094"/>
      <c r="C57" s="1095"/>
      <c r="D57" s="1095"/>
      <c r="E57" s="1095"/>
      <c r="F57" s="1095"/>
      <c r="G57" s="1095"/>
      <c r="H57" s="1095"/>
      <c r="I57" s="1095"/>
      <c r="J57" s="1095"/>
      <c r="K57" s="1095"/>
      <c r="L57" s="1095"/>
      <c r="M57" s="1095"/>
      <c r="N57" s="1095"/>
      <c r="O57" s="1095"/>
      <c r="P57" s="1096"/>
      <c r="Q57" s="1097"/>
      <c r="R57" s="1089"/>
      <c r="S57" s="1089"/>
      <c r="T57" s="1089"/>
      <c r="U57" s="1089"/>
      <c r="V57" s="1089"/>
      <c r="W57" s="1089"/>
      <c r="X57" s="1089"/>
      <c r="Y57" s="1089"/>
      <c r="Z57" s="1089"/>
      <c r="AA57" s="1089"/>
      <c r="AB57" s="1089"/>
      <c r="AC57" s="1089"/>
      <c r="AD57" s="1089"/>
      <c r="AE57" s="1098"/>
      <c r="AF57" s="1099"/>
      <c r="AG57" s="1100"/>
      <c r="AH57" s="1100"/>
      <c r="AI57" s="1100"/>
      <c r="AJ57" s="1101"/>
      <c r="AK57" s="1088"/>
      <c r="AL57" s="1089"/>
      <c r="AM57" s="1089"/>
      <c r="AN57" s="1089"/>
      <c r="AO57" s="1089"/>
      <c r="AP57" s="1089"/>
      <c r="AQ57" s="1089"/>
      <c r="AR57" s="1089"/>
      <c r="AS57" s="1089"/>
      <c r="AT57" s="1089"/>
      <c r="AU57" s="1089"/>
      <c r="AV57" s="1089"/>
      <c r="AW57" s="1089"/>
      <c r="AX57" s="1089"/>
      <c r="AY57" s="1089"/>
      <c r="AZ57" s="1090"/>
      <c r="BA57" s="1090"/>
      <c r="BB57" s="1090"/>
      <c r="BC57" s="1090"/>
      <c r="BD57" s="1090"/>
      <c r="BE57" s="1036"/>
      <c r="BF57" s="1036"/>
      <c r="BG57" s="1036"/>
      <c r="BH57" s="1036"/>
      <c r="BI57" s="1037"/>
      <c r="BJ57" s="235"/>
      <c r="BK57" s="235"/>
      <c r="BL57" s="235"/>
      <c r="BM57" s="235"/>
      <c r="BN57" s="235"/>
      <c r="BO57" s="244"/>
      <c r="BP57" s="244"/>
      <c r="BQ57" s="241">
        <v>51</v>
      </c>
      <c r="BR57" s="242"/>
      <c r="BS57" s="1056"/>
      <c r="BT57" s="1057"/>
      <c r="BU57" s="1057"/>
      <c r="BV57" s="1057"/>
      <c r="BW57" s="1057"/>
      <c r="BX57" s="1057"/>
      <c r="BY57" s="1057"/>
      <c r="BZ57" s="1057"/>
      <c r="CA57" s="1057"/>
      <c r="CB57" s="1057"/>
      <c r="CC57" s="1057"/>
      <c r="CD57" s="1057"/>
      <c r="CE57" s="1057"/>
      <c r="CF57" s="1057"/>
      <c r="CG57" s="1078"/>
      <c r="CH57" s="1053"/>
      <c r="CI57" s="1054"/>
      <c r="CJ57" s="1054"/>
      <c r="CK57" s="1054"/>
      <c r="CL57" s="1055"/>
      <c r="CM57" s="1053"/>
      <c r="CN57" s="1054"/>
      <c r="CO57" s="1054"/>
      <c r="CP57" s="1054"/>
      <c r="CQ57" s="1055"/>
      <c r="CR57" s="1053"/>
      <c r="CS57" s="1054"/>
      <c r="CT57" s="1054"/>
      <c r="CU57" s="1054"/>
      <c r="CV57" s="1055"/>
      <c r="CW57" s="1053"/>
      <c r="CX57" s="1054"/>
      <c r="CY57" s="1054"/>
      <c r="CZ57" s="1054"/>
      <c r="DA57" s="1055"/>
      <c r="DB57" s="1053"/>
      <c r="DC57" s="1054"/>
      <c r="DD57" s="1054"/>
      <c r="DE57" s="1054"/>
      <c r="DF57" s="1055"/>
      <c r="DG57" s="1053"/>
      <c r="DH57" s="1054"/>
      <c r="DI57" s="1054"/>
      <c r="DJ57" s="1054"/>
      <c r="DK57" s="1055"/>
      <c r="DL57" s="1053"/>
      <c r="DM57" s="1054"/>
      <c r="DN57" s="1054"/>
      <c r="DO57" s="1054"/>
      <c r="DP57" s="1055"/>
      <c r="DQ57" s="1053"/>
      <c r="DR57" s="1054"/>
      <c r="DS57" s="1054"/>
      <c r="DT57" s="1054"/>
      <c r="DU57" s="1055"/>
      <c r="DV57" s="1056"/>
      <c r="DW57" s="1057"/>
      <c r="DX57" s="1057"/>
      <c r="DY57" s="1057"/>
      <c r="DZ57" s="1058"/>
      <c r="EA57" s="233"/>
    </row>
    <row r="58" spans="1:131" ht="26.25" customHeight="1" x14ac:dyDescent="0.15">
      <c r="A58" s="241">
        <v>31</v>
      </c>
      <c r="B58" s="1094"/>
      <c r="C58" s="1095"/>
      <c r="D58" s="1095"/>
      <c r="E58" s="1095"/>
      <c r="F58" s="1095"/>
      <c r="G58" s="1095"/>
      <c r="H58" s="1095"/>
      <c r="I58" s="1095"/>
      <c r="J58" s="1095"/>
      <c r="K58" s="1095"/>
      <c r="L58" s="1095"/>
      <c r="M58" s="1095"/>
      <c r="N58" s="1095"/>
      <c r="O58" s="1095"/>
      <c r="P58" s="1096"/>
      <c r="Q58" s="1097"/>
      <c r="R58" s="1089"/>
      <c r="S58" s="1089"/>
      <c r="T58" s="1089"/>
      <c r="U58" s="1089"/>
      <c r="V58" s="1089"/>
      <c r="W58" s="1089"/>
      <c r="X58" s="1089"/>
      <c r="Y58" s="1089"/>
      <c r="Z58" s="1089"/>
      <c r="AA58" s="1089"/>
      <c r="AB58" s="1089"/>
      <c r="AC58" s="1089"/>
      <c r="AD58" s="1089"/>
      <c r="AE58" s="1098"/>
      <c r="AF58" s="1099"/>
      <c r="AG58" s="1100"/>
      <c r="AH58" s="1100"/>
      <c r="AI58" s="1100"/>
      <c r="AJ58" s="1101"/>
      <c r="AK58" s="1088"/>
      <c r="AL58" s="1089"/>
      <c r="AM58" s="1089"/>
      <c r="AN58" s="1089"/>
      <c r="AO58" s="1089"/>
      <c r="AP58" s="1089"/>
      <c r="AQ58" s="1089"/>
      <c r="AR58" s="1089"/>
      <c r="AS58" s="1089"/>
      <c r="AT58" s="1089"/>
      <c r="AU58" s="1089"/>
      <c r="AV58" s="1089"/>
      <c r="AW58" s="1089"/>
      <c r="AX58" s="1089"/>
      <c r="AY58" s="1089"/>
      <c r="AZ58" s="1090"/>
      <c r="BA58" s="1090"/>
      <c r="BB58" s="1090"/>
      <c r="BC58" s="1090"/>
      <c r="BD58" s="1090"/>
      <c r="BE58" s="1036"/>
      <c r="BF58" s="1036"/>
      <c r="BG58" s="1036"/>
      <c r="BH58" s="1036"/>
      <c r="BI58" s="1037"/>
      <c r="BJ58" s="235"/>
      <c r="BK58" s="235"/>
      <c r="BL58" s="235"/>
      <c r="BM58" s="235"/>
      <c r="BN58" s="235"/>
      <c r="BO58" s="244"/>
      <c r="BP58" s="244"/>
      <c r="BQ58" s="241">
        <v>52</v>
      </c>
      <c r="BR58" s="242"/>
      <c r="BS58" s="1056"/>
      <c r="BT58" s="1057"/>
      <c r="BU58" s="1057"/>
      <c r="BV58" s="1057"/>
      <c r="BW58" s="1057"/>
      <c r="BX58" s="1057"/>
      <c r="BY58" s="1057"/>
      <c r="BZ58" s="1057"/>
      <c r="CA58" s="1057"/>
      <c r="CB58" s="1057"/>
      <c r="CC58" s="1057"/>
      <c r="CD58" s="1057"/>
      <c r="CE58" s="1057"/>
      <c r="CF58" s="1057"/>
      <c r="CG58" s="1078"/>
      <c r="CH58" s="1053"/>
      <c r="CI58" s="1054"/>
      <c r="CJ58" s="1054"/>
      <c r="CK58" s="1054"/>
      <c r="CL58" s="1055"/>
      <c r="CM58" s="1053"/>
      <c r="CN58" s="1054"/>
      <c r="CO58" s="1054"/>
      <c r="CP58" s="1054"/>
      <c r="CQ58" s="1055"/>
      <c r="CR58" s="1053"/>
      <c r="CS58" s="1054"/>
      <c r="CT58" s="1054"/>
      <c r="CU58" s="1054"/>
      <c r="CV58" s="1055"/>
      <c r="CW58" s="1053"/>
      <c r="CX58" s="1054"/>
      <c r="CY58" s="1054"/>
      <c r="CZ58" s="1054"/>
      <c r="DA58" s="1055"/>
      <c r="DB58" s="1053"/>
      <c r="DC58" s="1054"/>
      <c r="DD58" s="1054"/>
      <c r="DE58" s="1054"/>
      <c r="DF58" s="1055"/>
      <c r="DG58" s="1053"/>
      <c r="DH58" s="1054"/>
      <c r="DI58" s="1054"/>
      <c r="DJ58" s="1054"/>
      <c r="DK58" s="1055"/>
      <c r="DL58" s="1053"/>
      <c r="DM58" s="1054"/>
      <c r="DN58" s="1054"/>
      <c r="DO58" s="1054"/>
      <c r="DP58" s="1055"/>
      <c r="DQ58" s="1053"/>
      <c r="DR58" s="1054"/>
      <c r="DS58" s="1054"/>
      <c r="DT58" s="1054"/>
      <c r="DU58" s="1055"/>
      <c r="DV58" s="1056"/>
      <c r="DW58" s="1057"/>
      <c r="DX58" s="1057"/>
      <c r="DY58" s="1057"/>
      <c r="DZ58" s="1058"/>
      <c r="EA58" s="233"/>
    </row>
    <row r="59" spans="1:131" ht="26.25" customHeight="1" x14ac:dyDescent="0.15">
      <c r="A59" s="241">
        <v>32</v>
      </c>
      <c r="B59" s="1094"/>
      <c r="C59" s="1095"/>
      <c r="D59" s="1095"/>
      <c r="E59" s="1095"/>
      <c r="F59" s="1095"/>
      <c r="G59" s="1095"/>
      <c r="H59" s="1095"/>
      <c r="I59" s="1095"/>
      <c r="J59" s="1095"/>
      <c r="K59" s="1095"/>
      <c r="L59" s="1095"/>
      <c r="M59" s="1095"/>
      <c r="N59" s="1095"/>
      <c r="O59" s="1095"/>
      <c r="P59" s="1096"/>
      <c r="Q59" s="1097"/>
      <c r="R59" s="1089"/>
      <c r="S59" s="1089"/>
      <c r="T59" s="1089"/>
      <c r="U59" s="1089"/>
      <c r="V59" s="1089"/>
      <c r="W59" s="1089"/>
      <c r="X59" s="1089"/>
      <c r="Y59" s="1089"/>
      <c r="Z59" s="1089"/>
      <c r="AA59" s="1089"/>
      <c r="AB59" s="1089"/>
      <c r="AC59" s="1089"/>
      <c r="AD59" s="1089"/>
      <c r="AE59" s="1098"/>
      <c r="AF59" s="1099"/>
      <c r="AG59" s="1100"/>
      <c r="AH59" s="1100"/>
      <c r="AI59" s="1100"/>
      <c r="AJ59" s="1101"/>
      <c r="AK59" s="1088"/>
      <c r="AL59" s="1089"/>
      <c r="AM59" s="1089"/>
      <c r="AN59" s="1089"/>
      <c r="AO59" s="1089"/>
      <c r="AP59" s="1089"/>
      <c r="AQ59" s="1089"/>
      <c r="AR59" s="1089"/>
      <c r="AS59" s="1089"/>
      <c r="AT59" s="1089"/>
      <c r="AU59" s="1089"/>
      <c r="AV59" s="1089"/>
      <c r="AW59" s="1089"/>
      <c r="AX59" s="1089"/>
      <c r="AY59" s="1089"/>
      <c r="AZ59" s="1090"/>
      <c r="BA59" s="1090"/>
      <c r="BB59" s="1090"/>
      <c r="BC59" s="1090"/>
      <c r="BD59" s="1090"/>
      <c r="BE59" s="1036"/>
      <c r="BF59" s="1036"/>
      <c r="BG59" s="1036"/>
      <c r="BH59" s="1036"/>
      <c r="BI59" s="1037"/>
      <c r="BJ59" s="235"/>
      <c r="BK59" s="235"/>
      <c r="BL59" s="235"/>
      <c r="BM59" s="235"/>
      <c r="BN59" s="235"/>
      <c r="BO59" s="244"/>
      <c r="BP59" s="244"/>
      <c r="BQ59" s="241">
        <v>53</v>
      </c>
      <c r="BR59" s="242"/>
      <c r="BS59" s="1056"/>
      <c r="BT59" s="1057"/>
      <c r="BU59" s="1057"/>
      <c r="BV59" s="1057"/>
      <c r="BW59" s="1057"/>
      <c r="BX59" s="1057"/>
      <c r="BY59" s="1057"/>
      <c r="BZ59" s="1057"/>
      <c r="CA59" s="1057"/>
      <c r="CB59" s="1057"/>
      <c r="CC59" s="1057"/>
      <c r="CD59" s="1057"/>
      <c r="CE59" s="1057"/>
      <c r="CF59" s="1057"/>
      <c r="CG59" s="1078"/>
      <c r="CH59" s="1053"/>
      <c r="CI59" s="1054"/>
      <c r="CJ59" s="1054"/>
      <c r="CK59" s="1054"/>
      <c r="CL59" s="1055"/>
      <c r="CM59" s="1053"/>
      <c r="CN59" s="1054"/>
      <c r="CO59" s="1054"/>
      <c r="CP59" s="1054"/>
      <c r="CQ59" s="1055"/>
      <c r="CR59" s="1053"/>
      <c r="CS59" s="1054"/>
      <c r="CT59" s="1054"/>
      <c r="CU59" s="1054"/>
      <c r="CV59" s="1055"/>
      <c r="CW59" s="1053"/>
      <c r="CX59" s="1054"/>
      <c r="CY59" s="1054"/>
      <c r="CZ59" s="1054"/>
      <c r="DA59" s="1055"/>
      <c r="DB59" s="1053"/>
      <c r="DC59" s="1054"/>
      <c r="DD59" s="1054"/>
      <c r="DE59" s="1054"/>
      <c r="DF59" s="1055"/>
      <c r="DG59" s="1053"/>
      <c r="DH59" s="1054"/>
      <c r="DI59" s="1054"/>
      <c r="DJ59" s="1054"/>
      <c r="DK59" s="1055"/>
      <c r="DL59" s="1053"/>
      <c r="DM59" s="1054"/>
      <c r="DN59" s="1054"/>
      <c r="DO59" s="1054"/>
      <c r="DP59" s="1055"/>
      <c r="DQ59" s="1053"/>
      <c r="DR59" s="1054"/>
      <c r="DS59" s="1054"/>
      <c r="DT59" s="1054"/>
      <c r="DU59" s="1055"/>
      <c r="DV59" s="1056"/>
      <c r="DW59" s="1057"/>
      <c r="DX59" s="1057"/>
      <c r="DY59" s="1057"/>
      <c r="DZ59" s="1058"/>
      <c r="EA59" s="233"/>
    </row>
    <row r="60" spans="1:131" ht="26.25" customHeight="1" x14ac:dyDescent="0.15">
      <c r="A60" s="241">
        <v>33</v>
      </c>
      <c r="B60" s="1094"/>
      <c r="C60" s="1095"/>
      <c r="D60" s="1095"/>
      <c r="E60" s="1095"/>
      <c r="F60" s="1095"/>
      <c r="G60" s="1095"/>
      <c r="H60" s="1095"/>
      <c r="I60" s="1095"/>
      <c r="J60" s="1095"/>
      <c r="K60" s="1095"/>
      <c r="L60" s="1095"/>
      <c r="M60" s="1095"/>
      <c r="N60" s="1095"/>
      <c r="O60" s="1095"/>
      <c r="P60" s="1096"/>
      <c r="Q60" s="1097"/>
      <c r="R60" s="1089"/>
      <c r="S60" s="1089"/>
      <c r="T60" s="1089"/>
      <c r="U60" s="1089"/>
      <c r="V60" s="1089"/>
      <c r="W60" s="1089"/>
      <c r="X60" s="1089"/>
      <c r="Y60" s="1089"/>
      <c r="Z60" s="1089"/>
      <c r="AA60" s="1089"/>
      <c r="AB60" s="1089"/>
      <c r="AC60" s="1089"/>
      <c r="AD60" s="1089"/>
      <c r="AE60" s="1098"/>
      <c r="AF60" s="1099"/>
      <c r="AG60" s="1100"/>
      <c r="AH60" s="1100"/>
      <c r="AI60" s="1100"/>
      <c r="AJ60" s="1101"/>
      <c r="AK60" s="1088"/>
      <c r="AL60" s="1089"/>
      <c r="AM60" s="1089"/>
      <c r="AN60" s="1089"/>
      <c r="AO60" s="1089"/>
      <c r="AP60" s="1089"/>
      <c r="AQ60" s="1089"/>
      <c r="AR60" s="1089"/>
      <c r="AS60" s="1089"/>
      <c r="AT60" s="1089"/>
      <c r="AU60" s="1089"/>
      <c r="AV60" s="1089"/>
      <c r="AW60" s="1089"/>
      <c r="AX60" s="1089"/>
      <c r="AY60" s="1089"/>
      <c r="AZ60" s="1090"/>
      <c r="BA60" s="1090"/>
      <c r="BB60" s="1090"/>
      <c r="BC60" s="1090"/>
      <c r="BD60" s="1090"/>
      <c r="BE60" s="1036"/>
      <c r="BF60" s="1036"/>
      <c r="BG60" s="1036"/>
      <c r="BH60" s="1036"/>
      <c r="BI60" s="1037"/>
      <c r="BJ60" s="235"/>
      <c r="BK60" s="235"/>
      <c r="BL60" s="235"/>
      <c r="BM60" s="235"/>
      <c r="BN60" s="235"/>
      <c r="BO60" s="244"/>
      <c r="BP60" s="244"/>
      <c r="BQ60" s="241">
        <v>54</v>
      </c>
      <c r="BR60" s="242"/>
      <c r="BS60" s="1056"/>
      <c r="BT60" s="1057"/>
      <c r="BU60" s="1057"/>
      <c r="BV60" s="1057"/>
      <c r="BW60" s="1057"/>
      <c r="BX60" s="1057"/>
      <c r="BY60" s="1057"/>
      <c r="BZ60" s="1057"/>
      <c r="CA60" s="1057"/>
      <c r="CB60" s="1057"/>
      <c r="CC60" s="1057"/>
      <c r="CD60" s="1057"/>
      <c r="CE60" s="1057"/>
      <c r="CF60" s="1057"/>
      <c r="CG60" s="1078"/>
      <c r="CH60" s="1053"/>
      <c r="CI60" s="1054"/>
      <c r="CJ60" s="1054"/>
      <c r="CK60" s="1054"/>
      <c r="CL60" s="1055"/>
      <c r="CM60" s="1053"/>
      <c r="CN60" s="1054"/>
      <c r="CO60" s="1054"/>
      <c r="CP60" s="1054"/>
      <c r="CQ60" s="1055"/>
      <c r="CR60" s="1053"/>
      <c r="CS60" s="1054"/>
      <c r="CT60" s="1054"/>
      <c r="CU60" s="1054"/>
      <c r="CV60" s="1055"/>
      <c r="CW60" s="1053"/>
      <c r="CX60" s="1054"/>
      <c r="CY60" s="1054"/>
      <c r="CZ60" s="1054"/>
      <c r="DA60" s="1055"/>
      <c r="DB60" s="1053"/>
      <c r="DC60" s="1054"/>
      <c r="DD60" s="1054"/>
      <c r="DE60" s="1054"/>
      <c r="DF60" s="1055"/>
      <c r="DG60" s="1053"/>
      <c r="DH60" s="1054"/>
      <c r="DI60" s="1054"/>
      <c r="DJ60" s="1054"/>
      <c r="DK60" s="1055"/>
      <c r="DL60" s="1053"/>
      <c r="DM60" s="1054"/>
      <c r="DN60" s="1054"/>
      <c r="DO60" s="1054"/>
      <c r="DP60" s="1055"/>
      <c r="DQ60" s="1053"/>
      <c r="DR60" s="1054"/>
      <c r="DS60" s="1054"/>
      <c r="DT60" s="1054"/>
      <c r="DU60" s="1055"/>
      <c r="DV60" s="1056"/>
      <c r="DW60" s="1057"/>
      <c r="DX60" s="1057"/>
      <c r="DY60" s="1057"/>
      <c r="DZ60" s="1058"/>
      <c r="EA60" s="233"/>
    </row>
    <row r="61" spans="1:131" ht="26.25" customHeight="1" thickBot="1" x14ac:dyDescent="0.2">
      <c r="A61" s="241">
        <v>34</v>
      </c>
      <c r="B61" s="1094"/>
      <c r="C61" s="1095"/>
      <c r="D61" s="1095"/>
      <c r="E61" s="1095"/>
      <c r="F61" s="1095"/>
      <c r="G61" s="1095"/>
      <c r="H61" s="1095"/>
      <c r="I61" s="1095"/>
      <c r="J61" s="1095"/>
      <c r="K61" s="1095"/>
      <c r="L61" s="1095"/>
      <c r="M61" s="1095"/>
      <c r="N61" s="1095"/>
      <c r="O61" s="1095"/>
      <c r="P61" s="1096"/>
      <c r="Q61" s="1097"/>
      <c r="R61" s="1089"/>
      <c r="S61" s="1089"/>
      <c r="T61" s="1089"/>
      <c r="U61" s="1089"/>
      <c r="V61" s="1089"/>
      <c r="W61" s="1089"/>
      <c r="X61" s="1089"/>
      <c r="Y61" s="1089"/>
      <c r="Z61" s="1089"/>
      <c r="AA61" s="1089"/>
      <c r="AB61" s="1089"/>
      <c r="AC61" s="1089"/>
      <c r="AD61" s="1089"/>
      <c r="AE61" s="1098"/>
      <c r="AF61" s="1099"/>
      <c r="AG61" s="1100"/>
      <c r="AH61" s="1100"/>
      <c r="AI61" s="1100"/>
      <c r="AJ61" s="1101"/>
      <c r="AK61" s="1088"/>
      <c r="AL61" s="1089"/>
      <c r="AM61" s="1089"/>
      <c r="AN61" s="1089"/>
      <c r="AO61" s="1089"/>
      <c r="AP61" s="1089"/>
      <c r="AQ61" s="1089"/>
      <c r="AR61" s="1089"/>
      <c r="AS61" s="1089"/>
      <c r="AT61" s="1089"/>
      <c r="AU61" s="1089"/>
      <c r="AV61" s="1089"/>
      <c r="AW61" s="1089"/>
      <c r="AX61" s="1089"/>
      <c r="AY61" s="1089"/>
      <c r="AZ61" s="1090"/>
      <c r="BA61" s="1090"/>
      <c r="BB61" s="1090"/>
      <c r="BC61" s="1090"/>
      <c r="BD61" s="1090"/>
      <c r="BE61" s="1036"/>
      <c r="BF61" s="1036"/>
      <c r="BG61" s="1036"/>
      <c r="BH61" s="1036"/>
      <c r="BI61" s="1037"/>
      <c r="BJ61" s="235"/>
      <c r="BK61" s="235"/>
      <c r="BL61" s="235"/>
      <c r="BM61" s="235"/>
      <c r="BN61" s="235"/>
      <c r="BO61" s="244"/>
      <c r="BP61" s="244"/>
      <c r="BQ61" s="241">
        <v>55</v>
      </c>
      <c r="BR61" s="242"/>
      <c r="BS61" s="1056"/>
      <c r="BT61" s="1057"/>
      <c r="BU61" s="1057"/>
      <c r="BV61" s="1057"/>
      <c r="BW61" s="1057"/>
      <c r="BX61" s="1057"/>
      <c r="BY61" s="1057"/>
      <c r="BZ61" s="1057"/>
      <c r="CA61" s="1057"/>
      <c r="CB61" s="1057"/>
      <c r="CC61" s="1057"/>
      <c r="CD61" s="1057"/>
      <c r="CE61" s="1057"/>
      <c r="CF61" s="1057"/>
      <c r="CG61" s="1078"/>
      <c r="CH61" s="1053"/>
      <c r="CI61" s="1054"/>
      <c r="CJ61" s="1054"/>
      <c r="CK61" s="1054"/>
      <c r="CL61" s="1055"/>
      <c r="CM61" s="1053"/>
      <c r="CN61" s="1054"/>
      <c r="CO61" s="1054"/>
      <c r="CP61" s="1054"/>
      <c r="CQ61" s="1055"/>
      <c r="CR61" s="1053"/>
      <c r="CS61" s="1054"/>
      <c r="CT61" s="1054"/>
      <c r="CU61" s="1054"/>
      <c r="CV61" s="1055"/>
      <c r="CW61" s="1053"/>
      <c r="CX61" s="1054"/>
      <c r="CY61" s="1054"/>
      <c r="CZ61" s="1054"/>
      <c r="DA61" s="1055"/>
      <c r="DB61" s="1053"/>
      <c r="DC61" s="1054"/>
      <c r="DD61" s="1054"/>
      <c r="DE61" s="1054"/>
      <c r="DF61" s="1055"/>
      <c r="DG61" s="1053"/>
      <c r="DH61" s="1054"/>
      <c r="DI61" s="1054"/>
      <c r="DJ61" s="1054"/>
      <c r="DK61" s="1055"/>
      <c r="DL61" s="1053"/>
      <c r="DM61" s="1054"/>
      <c r="DN61" s="1054"/>
      <c r="DO61" s="1054"/>
      <c r="DP61" s="1055"/>
      <c r="DQ61" s="1053"/>
      <c r="DR61" s="1054"/>
      <c r="DS61" s="1054"/>
      <c r="DT61" s="1054"/>
      <c r="DU61" s="1055"/>
      <c r="DV61" s="1056"/>
      <c r="DW61" s="1057"/>
      <c r="DX61" s="1057"/>
      <c r="DY61" s="1057"/>
      <c r="DZ61" s="1058"/>
      <c r="EA61" s="233"/>
    </row>
    <row r="62" spans="1:131" ht="26.25" customHeight="1" x14ac:dyDescent="0.15">
      <c r="A62" s="241">
        <v>35</v>
      </c>
      <c r="B62" s="1094"/>
      <c r="C62" s="1095"/>
      <c r="D62" s="1095"/>
      <c r="E62" s="1095"/>
      <c r="F62" s="1095"/>
      <c r="G62" s="1095"/>
      <c r="H62" s="1095"/>
      <c r="I62" s="1095"/>
      <c r="J62" s="1095"/>
      <c r="K62" s="1095"/>
      <c r="L62" s="1095"/>
      <c r="M62" s="1095"/>
      <c r="N62" s="1095"/>
      <c r="O62" s="1095"/>
      <c r="P62" s="1096"/>
      <c r="Q62" s="1097"/>
      <c r="R62" s="1089"/>
      <c r="S62" s="1089"/>
      <c r="T62" s="1089"/>
      <c r="U62" s="1089"/>
      <c r="V62" s="1089"/>
      <c r="W62" s="1089"/>
      <c r="X62" s="1089"/>
      <c r="Y62" s="1089"/>
      <c r="Z62" s="1089"/>
      <c r="AA62" s="1089"/>
      <c r="AB62" s="1089"/>
      <c r="AC62" s="1089"/>
      <c r="AD62" s="1089"/>
      <c r="AE62" s="1098"/>
      <c r="AF62" s="1099"/>
      <c r="AG62" s="1100"/>
      <c r="AH62" s="1100"/>
      <c r="AI62" s="1100"/>
      <c r="AJ62" s="1101"/>
      <c r="AK62" s="1088"/>
      <c r="AL62" s="1089"/>
      <c r="AM62" s="1089"/>
      <c r="AN62" s="1089"/>
      <c r="AO62" s="1089"/>
      <c r="AP62" s="1089"/>
      <c r="AQ62" s="1089"/>
      <c r="AR62" s="1089"/>
      <c r="AS62" s="1089"/>
      <c r="AT62" s="1089"/>
      <c r="AU62" s="1089"/>
      <c r="AV62" s="1089"/>
      <c r="AW62" s="1089"/>
      <c r="AX62" s="1089"/>
      <c r="AY62" s="1089"/>
      <c r="AZ62" s="1090"/>
      <c r="BA62" s="1090"/>
      <c r="BB62" s="1090"/>
      <c r="BC62" s="1090"/>
      <c r="BD62" s="1090"/>
      <c r="BE62" s="1036"/>
      <c r="BF62" s="1036"/>
      <c r="BG62" s="1036"/>
      <c r="BH62" s="1036"/>
      <c r="BI62" s="1037"/>
      <c r="BJ62" s="1091" t="s">
        <v>412</v>
      </c>
      <c r="BK62" s="1092"/>
      <c r="BL62" s="1092"/>
      <c r="BM62" s="1092"/>
      <c r="BN62" s="1093"/>
      <c r="BO62" s="244"/>
      <c r="BP62" s="244"/>
      <c r="BQ62" s="241">
        <v>56</v>
      </c>
      <c r="BR62" s="242"/>
      <c r="BS62" s="1056"/>
      <c r="BT62" s="1057"/>
      <c r="BU62" s="1057"/>
      <c r="BV62" s="1057"/>
      <c r="BW62" s="1057"/>
      <c r="BX62" s="1057"/>
      <c r="BY62" s="1057"/>
      <c r="BZ62" s="1057"/>
      <c r="CA62" s="1057"/>
      <c r="CB62" s="1057"/>
      <c r="CC62" s="1057"/>
      <c r="CD62" s="1057"/>
      <c r="CE62" s="1057"/>
      <c r="CF62" s="1057"/>
      <c r="CG62" s="1078"/>
      <c r="CH62" s="1053"/>
      <c r="CI62" s="1054"/>
      <c r="CJ62" s="1054"/>
      <c r="CK62" s="1054"/>
      <c r="CL62" s="1055"/>
      <c r="CM62" s="1053"/>
      <c r="CN62" s="1054"/>
      <c r="CO62" s="1054"/>
      <c r="CP62" s="1054"/>
      <c r="CQ62" s="1055"/>
      <c r="CR62" s="1053"/>
      <c r="CS62" s="1054"/>
      <c r="CT62" s="1054"/>
      <c r="CU62" s="1054"/>
      <c r="CV62" s="1055"/>
      <c r="CW62" s="1053"/>
      <c r="CX62" s="1054"/>
      <c r="CY62" s="1054"/>
      <c r="CZ62" s="1054"/>
      <c r="DA62" s="1055"/>
      <c r="DB62" s="1053"/>
      <c r="DC62" s="1054"/>
      <c r="DD62" s="1054"/>
      <c r="DE62" s="1054"/>
      <c r="DF62" s="1055"/>
      <c r="DG62" s="1053"/>
      <c r="DH62" s="1054"/>
      <c r="DI62" s="1054"/>
      <c r="DJ62" s="1054"/>
      <c r="DK62" s="1055"/>
      <c r="DL62" s="1053"/>
      <c r="DM62" s="1054"/>
      <c r="DN62" s="1054"/>
      <c r="DO62" s="1054"/>
      <c r="DP62" s="1055"/>
      <c r="DQ62" s="1053"/>
      <c r="DR62" s="1054"/>
      <c r="DS62" s="1054"/>
      <c r="DT62" s="1054"/>
      <c r="DU62" s="1055"/>
      <c r="DV62" s="1056"/>
      <c r="DW62" s="1057"/>
      <c r="DX62" s="1057"/>
      <c r="DY62" s="1057"/>
      <c r="DZ62" s="1058"/>
      <c r="EA62" s="233"/>
    </row>
    <row r="63" spans="1:131" ht="26.25" customHeight="1" thickBot="1" x14ac:dyDescent="0.2">
      <c r="A63" s="243" t="s">
        <v>392</v>
      </c>
      <c r="B63" s="1001" t="s">
        <v>413</v>
      </c>
      <c r="C63" s="1002"/>
      <c r="D63" s="1002"/>
      <c r="E63" s="1002"/>
      <c r="F63" s="1002"/>
      <c r="G63" s="1002"/>
      <c r="H63" s="1002"/>
      <c r="I63" s="1002"/>
      <c r="J63" s="1002"/>
      <c r="K63" s="1002"/>
      <c r="L63" s="1002"/>
      <c r="M63" s="1002"/>
      <c r="N63" s="1002"/>
      <c r="O63" s="1002"/>
      <c r="P63" s="1012"/>
      <c r="Q63" s="1026"/>
      <c r="R63" s="1027"/>
      <c r="S63" s="1027"/>
      <c r="T63" s="1027"/>
      <c r="U63" s="1027"/>
      <c r="V63" s="1027"/>
      <c r="W63" s="1027"/>
      <c r="X63" s="1027"/>
      <c r="Y63" s="1027"/>
      <c r="Z63" s="1027"/>
      <c r="AA63" s="1027"/>
      <c r="AB63" s="1027"/>
      <c r="AC63" s="1027"/>
      <c r="AD63" s="1027"/>
      <c r="AE63" s="1084"/>
      <c r="AF63" s="1085">
        <v>178</v>
      </c>
      <c r="AG63" s="1023"/>
      <c r="AH63" s="1023"/>
      <c r="AI63" s="1023"/>
      <c r="AJ63" s="1086"/>
      <c r="AK63" s="1087"/>
      <c r="AL63" s="1027"/>
      <c r="AM63" s="1027"/>
      <c r="AN63" s="1027"/>
      <c r="AO63" s="1027"/>
      <c r="AP63" s="1023">
        <v>617</v>
      </c>
      <c r="AQ63" s="1023"/>
      <c r="AR63" s="1023"/>
      <c r="AS63" s="1023"/>
      <c r="AT63" s="1023"/>
      <c r="AU63" s="1023">
        <v>218</v>
      </c>
      <c r="AV63" s="1023"/>
      <c r="AW63" s="1023"/>
      <c r="AX63" s="1023"/>
      <c r="AY63" s="1023"/>
      <c r="AZ63" s="1081"/>
      <c r="BA63" s="1081"/>
      <c r="BB63" s="1081"/>
      <c r="BC63" s="1081"/>
      <c r="BD63" s="1081"/>
      <c r="BE63" s="1024"/>
      <c r="BF63" s="1024"/>
      <c r="BG63" s="1024"/>
      <c r="BH63" s="1024"/>
      <c r="BI63" s="1025"/>
      <c r="BJ63" s="1082" t="s">
        <v>174</v>
      </c>
      <c r="BK63" s="1017"/>
      <c r="BL63" s="1017"/>
      <c r="BM63" s="1017"/>
      <c r="BN63" s="1083"/>
      <c r="BO63" s="244"/>
      <c r="BP63" s="244"/>
      <c r="BQ63" s="241">
        <v>57</v>
      </c>
      <c r="BR63" s="242"/>
      <c r="BS63" s="1056"/>
      <c r="BT63" s="1057"/>
      <c r="BU63" s="1057"/>
      <c r="BV63" s="1057"/>
      <c r="BW63" s="1057"/>
      <c r="BX63" s="1057"/>
      <c r="BY63" s="1057"/>
      <c r="BZ63" s="1057"/>
      <c r="CA63" s="1057"/>
      <c r="CB63" s="1057"/>
      <c r="CC63" s="1057"/>
      <c r="CD63" s="1057"/>
      <c r="CE63" s="1057"/>
      <c r="CF63" s="1057"/>
      <c r="CG63" s="1078"/>
      <c r="CH63" s="1053"/>
      <c r="CI63" s="1054"/>
      <c r="CJ63" s="1054"/>
      <c r="CK63" s="1054"/>
      <c r="CL63" s="1055"/>
      <c r="CM63" s="1053"/>
      <c r="CN63" s="1054"/>
      <c r="CO63" s="1054"/>
      <c r="CP63" s="1054"/>
      <c r="CQ63" s="1055"/>
      <c r="CR63" s="1053"/>
      <c r="CS63" s="1054"/>
      <c r="CT63" s="1054"/>
      <c r="CU63" s="1054"/>
      <c r="CV63" s="1055"/>
      <c r="CW63" s="1053"/>
      <c r="CX63" s="1054"/>
      <c r="CY63" s="1054"/>
      <c r="CZ63" s="1054"/>
      <c r="DA63" s="1055"/>
      <c r="DB63" s="1053"/>
      <c r="DC63" s="1054"/>
      <c r="DD63" s="1054"/>
      <c r="DE63" s="1054"/>
      <c r="DF63" s="1055"/>
      <c r="DG63" s="1053"/>
      <c r="DH63" s="1054"/>
      <c r="DI63" s="1054"/>
      <c r="DJ63" s="1054"/>
      <c r="DK63" s="1055"/>
      <c r="DL63" s="1053"/>
      <c r="DM63" s="1054"/>
      <c r="DN63" s="1054"/>
      <c r="DO63" s="1054"/>
      <c r="DP63" s="1055"/>
      <c r="DQ63" s="1053"/>
      <c r="DR63" s="1054"/>
      <c r="DS63" s="1054"/>
      <c r="DT63" s="1054"/>
      <c r="DU63" s="1055"/>
      <c r="DV63" s="1056"/>
      <c r="DW63" s="1057"/>
      <c r="DX63" s="1057"/>
      <c r="DY63" s="1057"/>
      <c r="DZ63" s="1058"/>
      <c r="EA63" s="233"/>
    </row>
    <row r="64" spans="1:131" ht="26.25" customHeight="1" x14ac:dyDescent="0.15">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1056"/>
      <c r="BT64" s="1057"/>
      <c r="BU64" s="1057"/>
      <c r="BV64" s="1057"/>
      <c r="BW64" s="1057"/>
      <c r="BX64" s="1057"/>
      <c r="BY64" s="1057"/>
      <c r="BZ64" s="1057"/>
      <c r="CA64" s="1057"/>
      <c r="CB64" s="1057"/>
      <c r="CC64" s="1057"/>
      <c r="CD64" s="1057"/>
      <c r="CE64" s="1057"/>
      <c r="CF64" s="1057"/>
      <c r="CG64" s="1078"/>
      <c r="CH64" s="1053"/>
      <c r="CI64" s="1054"/>
      <c r="CJ64" s="1054"/>
      <c r="CK64" s="1054"/>
      <c r="CL64" s="1055"/>
      <c r="CM64" s="1053"/>
      <c r="CN64" s="1054"/>
      <c r="CO64" s="1054"/>
      <c r="CP64" s="1054"/>
      <c r="CQ64" s="1055"/>
      <c r="CR64" s="1053"/>
      <c r="CS64" s="1054"/>
      <c r="CT64" s="1054"/>
      <c r="CU64" s="1054"/>
      <c r="CV64" s="1055"/>
      <c r="CW64" s="1053"/>
      <c r="CX64" s="1054"/>
      <c r="CY64" s="1054"/>
      <c r="CZ64" s="1054"/>
      <c r="DA64" s="1055"/>
      <c r="DB64" s="1053"/>
      <c r="DC64" s="1054"/>
      <c r="DD64" s="1054"/>
      <c r="DE64" s="1054"/>
      <c r="DF64" s="1055"/>
      <c r="DG64" s="1053"/>
      <c r="DH64" s="1054"/>
      <c r="DI64" s="1054"/>
      <c r="DJ64" s="1054"/>
      <c r="DK64" s="1055"/>
      <c r="DL64" s="1053"/>
      <c r="DM64" s="1054"/>
      <c r="DN64" s="1054"/>
      <c r="DO64" s="1054"/>
      <c r="DP64" s="1055"/>
      <c r="DQ64" s="1053"/>
      <c r="DR64" s="1054"/>
      <c r="DS64" s="1054"/>
      <c r="DT64" s="1054"/>
      <c r="DU64" s="1055"/>
      <c r="DV64" s="1056"/>
      <c r="DW64" s="1057"/>
      <c r="DX64" s="1057"/>
      <c r="DY64" s="1057"/>
      <c r="DZ64" s="1058"/>
      <c r="EA64" s="233"/>
    </row>
    <row r="65" spans="1:131" ht="26.25" customHeight="1" thickBot="1" x14ac:dyDescent="0.2">
      <c r="A65" s="235" t="s">
        <v>414</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1056"/>
      <c r="BT65" s="1057"/>
      <c r="BU65" s="1057"/>
      <c r="BV65" s="1057"/>
      <c r="BW65" s="1057"/>
      <c r="BX65" s="1057"/>
      <c r="BY65" s="1057"/>
      <c r="BZ65" s="1057"/>
      <c r="CA65" s="1057"/>
      <c r="CB65" s="1057"/>
      <c r="CC65" s="1057"/>
      <c r="CD65" s="1057"/>
      <c r="CE65" s="1057"/>
      <c r="CF65" s="1057"/>
      <c r="CG65" s="1078"/>
      <c r="CH65" s="1053"/>
      <c r="CI65" s="1054"/>
      <c r="CJ65" s="1054"/>
      <c r="CK65" s="1054"/>
      <c r="CL65" s="1055"/>
      <c r="CM65" s="1053"/>
      <c r="CN65" s="1054"/>
      <c r="CO65" s="1054"/>
      <c r="CP65" s="1054"/>
      <c r="CQ65" s="1055"/>
      <c r="CR65" s="1053"/>
      <c r="CS65" s="1054"/>
      <c r="CT65" s="1054"/>
      <c r="CU65" s="1054"/>
      <c r="CV65" s="1055"/>
      <c r="CW65" s="1053"/>
      <c r="CX65" s="1054"/>
      <c r="CY65" s="1054"/>
      <c r="CZ65" s="1054"/>
      <c r="DA65" s="1055"/>
      <c r="DB65" s="1053"/>
      <c r="DC65" s="1054"/>
      <c r="DD65" s="1054"/>
      <c r="DE65" s="1054"/>
      <c r="DF65" s="1055"/>
      <c r="DG65" s="1053"/>
      <c r="DH65" s="1054"/>
      <c r="DI65" s="1054"/>
      <c r="DJ65" s="1054"/>
      <c r="DK65" s="1055"/>
      <c r="DL65" s="1053"/>
      <c r="DM65" s="1054"/>
      <c r="DN65" s="1054"/>
      <c r="DO65" s="1054"/>
      <c r="DP65" s="1055"/>
      <c r="DQ65" s="1053"/>
      <c r="DR65" s="1054"/>
      <c r="DS65" s="1054"/>
      <c r="DT65" s="1054"/>
      <c r="DU65" s="1055"/>
      <c r="DV65" s="1056"/>
      <c r="DW65" s="1057"/>
      <c r="DX65" s="1057"/>
      <c r="DY65" s="1057"/>
      <c r="DZ65" s="1058"/>
      <c r="EA65" s="233"/>
    </row>
    <row r="66" spans="1:131" ht="26.25" customHeight="1" x14ac:dyDescent="0.15">
      <c r="A66" s="1059" t="s">
        <v>415</v>
      </c>
      <c r="B66" s="1060"/>
      <c r="C66" s="1060"/>
      <c r="D66" s="1060"/>
      <c r="E66" s="1060"/>
      <c r="F66" s="1060"/>
      <c r="G66" s="1060"/>
      <c r="H66" s="1060"/>
      <c r="I66" s="1060"/>
      <c r="J66" s="1060"/>
      <c r="K66" s="1060"/>
      <c r="L66" s="1060"/>
      <c r="M66" s="1060"/>
      <c r="N66" s="1060"/>
      <c r="O66" s="1060"/>
      <c r="P66" s="1061"/>
      <c r="Q66" s="1065" t="s">
        <v>416</v>
      </c>
      <c r="R66" s="1066"/>
      <c r="S66" s="1066"/>
      <c r="T66" s="1066"/>
      <c r="U66" s="1067"/>
      <c r="V66" s="1065" t="s">
        <v>417</v>
      </c>
      <c r="W66" s="1066"/>
      <c r="X66" s="1066"/>
      <c r="Y66" s="1066"/>
      <c r="Z66" s="1067"/>
      <c r="AA66" s="1065" t="s">
        <v>418</v>
      </c>
      <c r="AB66" s="1066"/>
      <c r="AC66" s="1066"/>
      <c r="AD66" s="1066"/>
      <c r="AE66" s="1067"/>
      <c r="AF66" s="1071" t="s">
        <v>400</v>
      </c>
      <c r="AG66" s="1072"/>
      <c r="AH66" s="1072"/>
      <c r="AI66" s="1072"/>
      <c r="AJ66" s="1073"/>
      <c r="AK66" s="1065" t="s">
        <v>419</v>
      </c>
      <c r="AL66" s="1060"/>
      <c r="AM66" s="1060"/>
      <c r="AN66" s="1060"/>
      <c r="AO66" s="1061"/>
      <c r="AP66" s="1065" t="s">
        <v>420</v>
      </c>
      <c r="AQ66" s="1066"/>
      <c r="AR66" s="1066"/>
      <c r="AS66" s="1066"/>
      <c r="AT66" s="1067"/>
      <c r="AU66" s="1065" t="s">
        <v>421</v>
      </c>
      <c r="AV66" s="1066"/>
      <c r="AW66" s="1066"/>
      <c r="AX66" s="1066"/>
      <c r="AY66" s="1067"/>
      <c r="AZ66" s="1065" t="s">
        <v>379</v>
      </c>
      <c r="BA66" s="1066"/>
      <c r="BB66" s="1066"/>
      <c r="BC66" s="1066"/>
      <c r="BD66" s="1079"/>
      <c r="BE66" s="244"/>
      <c r="BF66" s="244"/>
      <c r="BG66" s="244"/>
      <c r="BH66" s="244"/>
      <c r="BI66" s="244"/>
      <c r="BJ66" s="244"/>
      <c r="BK66" s="244"/>
      <c r="BL66" s="244"/>
      <c r="BM66" s="244"/>
      <c r="BN66" s="244"/>
      <c r="BO66" s="244"/>
      <c r="BP66" s="244"/>
      <c r="BQ66" s="241">
        <v>60</v>
      </c>
      <c r="BR66" s="246"/>
      <c r="BS66" s="1009"/>
      <c r="BT66" s="1010"/>
      <c r="BU66" s="1010"/>
      <c r="BV66" s="1010"/>
      <c r="BW66" s="1010"/>
      <c r="BX66" s="1010"/>
      <c r="BY66" s="1010"/>
      <c r="BZ66" s="1010"/>
      <c r="CA66" s="1010"/>
      <c r="CB66" s="1010"/>
      <c r="CC66" s="1010"/>
      <c r="CD66" s="1010"/>
      <c r="CE66" s="1010"/>
      <c r="CF66" s="1010"/>
      <c r="CG66" s="1019"/>
      <c r="CH66" s="1020"/>
      <c r="CI66" s="1021"/>
      <c r="CJ66" s="1021"/>
      <c r="CK66" s="1021"/>
      <c r="CL66" s="1022"/>
      <c r="CM66" s="1020"/>
      <c r="CN66" s="1021"/>
      <c r="CO66" s="1021"/>
      <c r="CP66" s="1021"/>
      <c r="CQ66" s="1022"/>
      <c r="CR66" s="1020"/>
      <c r="CS66" s="1021"/>
      <c r="CT66" s="1021"/>
      <c r="CU66" s="1021"/>
      <c r="CV66" s="1022"/>
      <c r="CW66" s="1020"/>
      <c r="CX66" s="1021"/>
      <c r="CY66" s="1021"/>
      <c r="CZ66" s="1021"/>
      <c r="DA66" s="1022"/>
      <c r="DB66" s="1020"/>
      <c r="DC66" s="1021"/>
      <c r="DD66" s="1021"/>
      <c r="DE66" s="1021"/>
      <c r="DF66" s="1022"/>
      <c r="DG66" s="1020"/>
      <c r="DH66" s="1021"/>
      <c r="DI66" s="1021"/>
      <c r="DJ66" s="1021"/>
      <c r="DK66" s="1022"/>
      <c r="DL66" s="1020"/>
      <c r="DM66" s="1021"/>
      <c r="DN66" s="1021"/>
      <c r="DO66" s="1021"/>
      <c r="DP66" s="1022"/>
      <c r="DQ66" s="1020"/>
      <c r="DR66" s="1021"/>
      <c r="DS66" s="1021"/>
      <c r="DT66" s="1021"/>
      <c r="DU66" s="1022"/>
      <c r="DV66" s="1009"/>
      <c r="DW66" s="1010"/>
      <c r="DX66" s="1010"/>
      <c r="DY66" s="1010"/>
      <c r="DZ66" s="1011"/>
      <c r="EA66" s="233"/>
    </row>
    <row r="67" spans="1:131" ht="26.25" customHeight="1" thickBot="1" x14ac:dyDescent="0.2">
      <c r="A67" s="1062"/>
      <c r="B67" s="1063"/>
      <c r="C67" s="1063"/>
      <c r="D67" s="1063"/>
      <c r="E67" s="1063"/>
      <c r="F67" s="1063"/>
      <c r="G67" s="1063"/>
      <c r="H67" s="1063"/>
      <c r="I67" s="1063"/>
      <c r="J67" s="1063"/>
      <c r="K67" s="1063"/>
      <c r="L67" s="1063"/>
      <c r="M67" s="1063"/>
      <c r="N67" s="1063"/>
      <c r="O67" s="1063"/>
      <c r="P67" s="1064"/>
      <c r="Q67" s="1068"/>
      <c r="R67" s="1069"/>
      <c r="S67" s="1069"/>
      <c r="T67" s="1069"/>
      <c r="U67" s="1070"/>
      <c r="V67" s="1068"/>
      <c r="W67" s="1069"/>
      <c r="X67" s="1069"/>
      <c r="Y67" s="1069"/>
      <c r="Z67" s="1070"/>
      <c r="AA67" s="1068"/>
      <c r="AB67" s="1069"/>
      <c r="AC67" s="1069"/>
      <c r="AD67" s="1069"/>
      <c r="AE67" s="1070"/>
      <c r="AF67" s="1074"/>
      <c r="AG67" s="1075"/>
      <c r="AH67" s="1075"/>
      <c r="AI67" s="1075"/>
      <c r="AJ67" s="1076"/>
      <c r="AK67" s="1077"/>
      <c r="AL67" s="1063"/>
      <c r="AM67" s="1063"/>
      <c r="AN67" s="1063"/>
      <c r="AO67" s="1064"/>
      <c r="AP67" s="1068"/>
      <c r="AQ67" s="1069"/>
      <c r="AR67" s="1069"/>
      <c r="AS67" s="1069"/>
      <c r="AT67" s="1070"/>
      <c r="AU67" s="1068"/>
      <c r="AV67" s="1069"/>
      <c r="AW67" s="1069"/>
      <c r="AX67" s="1069"/>
      <c r="AY67" s="1070"/>
      <c r="AZ67" s="1068"/>
      <c r="BA67" s="1069"/>
      <c r="BB67" s="1069"/>
      <c r="BC67" s="1069"/>
      <c r="BD67" s="1080"/>
      <c r="BE67" s="244"/>
      <c r="BF67" s="244"/>
      <c r="BG67" s="244"/>
      <c r="BH67" s="244"/>
      <c r="BI67" s="244"/>
      <c r="BJ67" s="244"/>
      <c r="BK67" s="244"/>
      <c r="BL67" s="244"/>
      <c r="BM67" s="244"/>
      <c r="BN67" s="244"/>
      <c r="BO67" s="244"/>
      <c r="BP67" s="244"/>
      <c r="BQ67" s="241">
        <v>61</v>
      </c>
      <c r="BR67" s="246"/>
      <c r="BS67" s="1009"/>
      <c r="BT67" s="1010"/>
      <c r="BU67" s="1010"/>
      <c r="BV67" s="1010"/>
      <c r="BW67" s="1010"/>
      <c r="BX67" s="1010"/>
      <c r="BY67" s="1010"/>
      <c r="BZ67" s="1010"/>
      <c r="CA67" s="1010"/>
      <c r="CB67" s="1010"/>
      <c r="CC67" s="1010"/>
      <c r="CD67" s="1010"/>
      <c r="CE67" s="1010"/>
      <c r="CF67" s="1010"/>
      <c r="CG67" s="1019"/>
      <c r="CH67" s="1020"/>
      <c r="CI67" s="1021"/>
      <c r="CJ67" s="1021"/>
      <c r="CK67" s="1021"/>
      <c r="CL67" s="1022"/>
      <c r="CM67" s="1020"/>
      <c r="CN67" s="1021"/>
      <c r="CO67" s="1021"/>
      <c r="CP67" s="1021"/>
      <c r="CQ67" s="1022"/>
      <c r="CR67" s="1020"/>
      <c r="CS67" s="1021"/>
      <c r="CT67" s="1021"/>
      <c r="CU67" s="1021"/>
      <c r="CV67" s="1022"/>
      <c r="CW67" s="1020"/>
      <c r="CX67" s="1021"/>
      <c r="CY67" s="1021"/>
      <c r="CZ67" s="1021"/>
      <c r="DA67" s="1022"/>
      <c r="DB67" s="1020"/>
      <c r="DC67" s="1021"/>
      <c r="DD67" s="1021"/>
      <c r="DE67" s="1021"/>
      <c r="DF67" s="1022"/>
      <c r="DG67" s="1020"/>
      <c r="DH67" s="1021"/>
      <c r="DI67" s="1021"/>
      <c r="DJ67" s="1021"/>
      <c r="DK67" s="1022"/>
      <c r="DL67" s="1020"/>
      <c r="DM67" s="1021"/>
      <c r="DN67" s="1021"/>
      <c r="DO67" s="1021"/>
      <c r="DP67" s="1022"/>
      <c r="DQ67" s="1020"/>
      <c r="DR67" s="1021"/>
      <c r="DS67" s="1021"/>
      <c r="DT67" s="1021"/>
      <c r="DU67" s="1022"/>
      <c r="DV67" s="1009"/>
      <c r="DW67" s="1010"/>
      <c r="DX67" s="1010"/>
      <c r="DY67" s="1010"/>
      <c r="DZ67" s="1011"/>
      <c r="EA67" s="233"/>
    </row>
    <row r="68" spans="1:131" ht="26.25" customHeight="1" thickTop="1" x14ac:dyDescent="0.15">
      <c r="A68" s="239">
        <v>1</v>
      </c>
      <c r="B68" s="1049" t="s">
        <v>578</v>
      </c>
      <c r="C68" s="1050"/>
      <c r="D68" s="1050"/>
      <c r="E68" s="1050"/>
      <c r="F68" s="1050"/>
      <c r="G68" s="1050"/>
      <c r="H68" s="1050"/>
      <c r="I68" s="1050"/>
      <c r="J68" s="1050"/>
      <c r="K68" s="1050"/>
      <c r="L68" s="1050"/>
      <c r="M68" s="1050"/>
      <c r="N68" s="1050"/>
      <c r="O68" s="1050"/>
      <c r="P68" s="1051"/>
      <c r="Q68" s="1052">
        <v>15755</v>
      </c>
      <c r="R68" s="1046"/>
      <c r="S68" s="1046"/>
      <c r="T68" s="1046"/>
      <c r="U68" s="1046"/>
      <c r="V68" s="1046">
        <v>15733</v>
      </c>
      <c r="W68" s="1046"/>
      <c r="X68" s="1046"/>
      <c r="Y68" s="1046"/>
      <c r="Z68" s="1046"/>
      <c r="AA68" s="1046">
        <v>22</v>
      </c>
      <c r="AB68" s="1046"/>
      <c r="AC68" s="1046"/>
      <c r="AD68" s="1046"/>
      <c r="AE68" s="1046"/>
      <c r="AF68" s="1046">
        <v>22</v>
      </c>
      <c r="AG68" s="1046"/>
      <c r="AH68" s="1046"/>
      <c r="AI68" s="1046"/>
      <c r="AJ68" s="1046"/>
      <c r="AK68" s="1046">
        <v>77</v>
      </c>
      <c r="AL68" s="1046"/>
      <c r="AM68" s="1046"/>
      <c r="AN68" s="1046"/>
      <c r="AO68" s="1046"/>
      <c r="AP68" s="1046" t="s">
        <v>511</v>
      </c>
      <c r="AQ68" s="1046"/>
      <c r="AR68" s="1046"/>
      <c r="AS68" s="1046"/>
      <c r="AT68" s="1046"/>
      <c r="AU68" s="1046" t="s">
        <v>511</v>
      </c>
      <c r="AV68" s="1046"/>
      <c r="AW68" s="1046"/>
      <c r="AX68" s="1046"/>
      <c r="AY68" s="1046"/>
      <c r="AZ68" s="1047"/>
      <c r="BA68" s="1047"/>
      <c r="BB68" s="1047"/>
      <c r="BC68" s="1047"/>
      <c r="BD68" s="1048"/>
      <c r="BE68" s="244"/>
      <c r="BF68" s="244"/>
      <c r="BG68" s="244"/>
      <c r="BH68" s="244"/>
      <c r="BI68" s="244"/>
      <c r="BJ68" s="244"/>
      <c r="BK68" s="244"/>
      <c r="BL68" s="244"/>
      <c r="BM68" s="244"/>
      <c r="BN68" s="244"/>
      <c r="BO68" s="244"/>
      <c r="BP68" s="244"/>
      <c r="BQ68" s="241">
        <v>62</v>
      </c>
      <c r="BR68" s="246"/>
      <c r="BS68" s="1009"/>
      <c r="BT68" s="1010"/>
      <c r="BU68" s="1010"/>
      <c r="BV68" s="1010"/>
      <c r="BW68" s="1010"/>
      <c r="BX68" s="1010"/>
      <c r="BY68" s="1010"/>
      <c r="BZ68" s="1010"/>
      <c r="CA68" s="1010"/>
      <c r="CB68" s="1010"/>
      <c r="CC68" s="1010"/>
      <c r="CD68" s="1010"/>
      <c r="CE68" s="1010"/>
      <c r="CF68" s="1010"/>
      <c r="CG68" s="1019"/>
      <c r="CH68" s="1020"/>
      <c r="CI68" s="1021"/>
      <c r="CJ68" s="1021"/>
      <c r="CK68" s="1021"/>
      <c r="CL68" s="1022"/>
      <c r="CM68" s="1020"/>
      <c r="CN68" s="1021"/>
      <c r="CO68" s="1021"/>
      <c r="CP68" s="1021"/>
      <c r="CQ68" s="1022"/>
      <c r="CR68" s="1020"/>
      <c r="CS68" s="1021"/>
      <c r="CT68" s="1021"/>
      <c r="CU68" s="1021"/>
      <c r="CV68" s="1022"/>
      <c r="CW68" s="1020"/>
      <c r="CX68" s="1021"/>
      <c r="CY68" s="1021"/>
      <c r="CZ68" s="1021"/>
      <c r="DA68" s="1022"/>
      <c r="DB68" s="1020"/>
      <c r="DC68" s="1021"/>
      <c r="DD68" s="1021"/>
      <c r="DE68" s="1021"/>
      <c r="DF68" s="1022"/>
      <c r="DG68" s="1020"/>
      <c r="DH68" s="1021"/>
      <c r="DI68" s="1021"/>
      <c r="DJ68" s="1021"/>
      <c r="DK68" s="1022"/>
      <c r="DL68" s="1020"/>
      <c r="DM68" s="1021"/>
      <c r="DN68" s="1021"/>
      <c r="DO68" s="1021"/>
      <c r="DP68" s="1022"/>
      <c r="DQ68" s="1020"/>
      <c r="DR68" s="1021"/>
      <c r="DS68" s="1021"/>
      <c r="DT68" s="1021"/>
      <c r="DU68" s="1022"/>
      <c r="DV68" s="1009"/>
      <c r="DW68" s="1010"/>
      <c r="DX68" s="1010"/>
      <c r="DY68" s="1010"/>
      <c r="DZ68" s="1011"/>
      <c r="EA68" s="233"/>
    </row>
    <row r="69" spans="1:131" ht="26.25" customHeight="1" x14ac:dyDescent="0.15">
      <c r="A69" s="241">
        <v>2</v>
      </c>
      <c r="B69" s="1038" t="s">
        <v>579</v>
      </c>
      <c r="C69" s="1039"/>
      <c r="D69" s="1039"/>
      <c r="E69" s="1039"/>
      <c r="F69" s="1039"/>
      <c r="G69" s="1039"/>
      <c r="H69" s="1039"/>
      <c r="I69" s="1039"/>
      <c r="J69" s="1039"/>
      <c r="K69" s="1039"/>
      <c r="L69" s="1039"/>
      <c r="M69" s="1039"/>
      <c r="N69" s="1039"/>
      <c r="O69" s="1039"/>
      <c r="P69" s="1040"/>
      <c r="Q69" s="1041">
        <v>96</v>
      </c>
      <c r="R69" s="1035"/>
      <c r="S69" s="1035"/>
      <c r="T69" s="1035"/>
      <c r="U69" s="1035"/>
      <c r="V69" s="1035">
        <v>95</v>
      </c>
      <c r="W69" s="1035"/>
      <c r="X69" s="1035"/>
      <c r="Y69" s="1035"/>
      <c r="Z69" s="1035"/>
      <c r="AA69" s="1035">
        <v>1</v>
      </c>
      <c r="AB69" s="1035"/>
      <c r="AC69" s="1035"/>
      <c r="AD69" s="1035"/>
      <c r="AE69" s="1035"/>
      <c r="AF69" s="1035">
        <v>1</v>
      </c>
      <c r="AG69" s="1035"/>
      <c r="AH69" s="1035"/>
      <c r="AI69" s="1035"/>
      <c r="AJ69" s="1035"/>
      <c r="AK69" s="1035">
        <v>3</v>
      </c>
      <c r="AL69" s="1035"/>
      <c r="AM69" s="1035"/>
      <c r="AN69" s="1035"/>
      <c r="AO69" s="1035"/>
      <c r="AP69" s="1035" t="s">
        <v>511</v>
      </c>
      <c r="AQ69" s="1035"/>
      <c r="AR69" s="1035"/>
      <c r="AS69" s="1035"/>
      <c r="AT69" s="1035"/>
      <c r="AU69" s="1035" t="s">
        <v>511</v>
      </c>
      <c r="AV69" s="1035"/>
      <c r="AW69" s="1035"/>
      <c r="AX69" s="1035"/>
      <c r="AY69" s="1035"/>
      <c r="AZ69" s="1036"/>
      <c r="BA69" s="1036"/>
      <c r="BB69" s="1036"/>
      <c r="BC69" s="1036"/>
      <c r="BD69" s="1037"/>
      <c r="BE69" s="244"/>
      <c r="BF69" s="244"/>
      <c r="BG69" s="244"/>
      <c r="BH69" s="244"/>
      <c r="BI69" s="244"/>
      <c r="BJ69" s="244"/>
      <c r="BK69" s="244"/>
      <c r="BL69" s="244"/>
      <c r="BM69" s="244"/>
      <c r="BN69" s="244"/>
      <c r="BO69" s="244"/>
      <c r="BP69" s="244"/>
      <c r="BQ69" s="241">
        <v>63</v>
      </c>
      <c r="BR69" s="246"/>
      <c r="BS69" s="1009"/>
      <c r="BT69" s="1010"/>
      <c r="BU69" s="1010"/>
      <c r="BV69" s="1010"/>
      <c r="BW69" s="1010"/>
      <c r="BX69" s="1010"/>
      <c r="BY69" s="1010"/>
      <c r="BZ69" s="1010"/>
      <c r="CA69" s="1010"/>
      <c r="CB69" s="1010"/>
      <c r="CC69" s="1010"/>
      <c r="CD69" s="1010"/>
      <c r="CE69" s="1010"/>
      <c r="CF69" s="1010"/>
      <c r="CG69" s="1019"/>
      <c r="CH69" s="1020"/>
      <c r="CI69" s="1021"/>
      <c r="CJ69" s="1021"/>
      <c r="CK69" s="1021"/>
      <c r="CL69" s="1022"/>
      <c r="CM69" s="1020"/>
      <c r="CN69" s="1021"/>
      <c r="CO69" s="1021"/>
      <c r="CP69" s="1021"/>
      <c r="CQ69" s="1022"/>
      <c r="CR69" s="1020"/>
      <c r="CS69" s="1021"/>
      <c r="CT69" s="1021"/>
      <c r="CU69" s="1021"/>
      <c r="CV69" s="1022"/>
      <c r="CW69" s="1020"/>
      <c r="CX69" s="1021"/>
      <c r="CY69" s="1021"/>
      <c r="CZ69" s="1021"/>
      <c r="DA69" s="1022"/>
      <c r="DB69" s="1020"/>
      <c r="DC69" s="1021"/>
      <c r="DD69" s="1021"/>
      <c r="DE69" s="1021"/>
      <c r="DF69" s="1022"/>
      <c r="DG69" s="1020"/>
      <c r="DH69" s="1021"/>
      <c r="DI69" s="1021"/>
      <c r="DJ69" s="1021"/>
      <c r="DK69" s="1022"/>
      <c r="DL69" s="1020"/>
      <c r="DM69" s="1021"/>
      <c r="DN69" s="1021"/>
      <c r="DO69" s="1021"/>
      <c r="DP69" s="1022"/>
      <c r="DQ69" s="1020"/>
      <c r="DR69" s="1021"/>
      <c r="DS69" s="1021"/>
      <c r="DT69" s="1021"/>
      <c r="DU69" s="1022"/>
      <c r="DV69" s="1009"/>
      <c r="DW69" s="1010"/>
      <c r="DX69" s="1010"/>
      <c r="DY69" s="1010"/>
      <c r="DZ69" s="1011"/>
      <c r="EA69" s="233"/>
    </row>
    <row r="70" spans="1:131" ht="26.25" customHeight="1" x14ac:dyDescent="0.15">
      <c r="A70" s="241">
        <v>3</v>
      </c>
      <c r="B70" s="1038" t="s">
        <v>580</v>
      </c>
      <c r="C70" s="1039"/>
      <c r="D70" s="1039"/>
      <c r="E70" s="1039"/>
      <c r="F70" s="1039"/>
      <c r="G70" s="1039"/>
      <c r="H70" s="1039"/>
      <c r="I70" s="1039"/>
      <c r="J70" s="1039"/>
      <c r="K70" s="1039"/>
      <c r="L70" s="1039"/>
      <c r="M70" s="1039"/>
      <c r="N70" s="1039"/>
      <c r="O70" s="1039"/>
      <c r="P70" s="1040"/>
      <c r="Q70" s="1041">
        <v>461</v>
      </c>
      <c r="R70" s="1035"/>
      <c r="S70" s="1035"/>
      <c r="T70" s="1035"/>
      <c r="U70" s="1035"/>
      <c r="V70" s="1035">
        <v>257</v>
      </c>
      <c r="W70" s="1035"/>
      <c r="X70" s="1035"/>
      <c r="Y70" s="1035"/>
      <c r="Z70" s="1035"/>
      <c r="AA70" s="1035">
        <v>204</v>
      </c>
      <c r="AB70" s="1035"/>
      <c r="AC70" s="1035"/>
      <c r="AD70" s="1035"/>
      <c r="AE70" s="1035"/>
      <c r="AF70" s="1035">
        <v>204</v>
      </c>
      <c r="AG70" s="1035"/>
      <c r="AH70" s="1035"/>
      <c r="AI70" s="1035"/>
      <c r="AJ70" s="1035"/>
      <c r="AK70" s="1035" t="s">
        <v>511</v>
      </c>
      <c r="AL70" s="1035"/>
      <c r="AM70" s="1035"/>
      <c r="AN70" s="1035"/>
      <c r="AO70" s="1035"/>
      <c r="AP70" s="1035" t="s">
        <v>511</v>
      </c>
      <c r="AQ70" s="1035"/>
      <c r="AR70" s="1035"/>
      <c r="AS70" s="1035"/>
      <c r="AT70" s="1035"/>
      <c r="AU70" s="1035" t="s">
        <v>511</v>
      </c>
      <c r="AV70" s="1035"/>
      <c r="AW70" s="1035"/>
      <c r="AX70" s="1035"/>
      <c r="AY70" s="1035"/>
      <c r="AZ70" s="1036"/>
      <c r="BA70" s="1036"/>
      <c r="BB70" s="1036"/>
      <c r="BC70" s="1036"/>
      <c r="BD70" s="1037"/>
      <c r="BE70" s="244"/>
      <c r="BF70" s="244"/>
      <c r="BG70" s="244"/>
      <c r="BH70" s="244"/>
      <c r="BI70" s="244"/>
      <c r="BJ70" s="244"/>
      <c r="BK70" s="244"/>
      <c r="BL70" s="244"/>
      <c r="BM70" s="244"/>
      <c r="BN70" s="244"/>
      <c r="BO70" s="244"/>
      <c r="BP70" s="244"/>
      <c r="BQ70" s="241">
        <v>64</v>
      </c>
      <c r="BR70" s="246"/>
      <c r="BS70" s="1009"/>
      <c r="BT70" s="1010"/>
      <c r="BU70" s="1010"/>
      <c r="BV70" s="1010"/>
      <c r="BW70" s="1010"/>
      <c r="BX70" s="1010"/>
      <c r="BY70" s="1010"/>
      <c r="BZ70" s="1010"/>
      <c r="CA70" s="1010"/>
      <c r="CB70" s="1010"/>
      <c r="CC70" s="1010"/>
      <c r="CD70" s="1010"/>
      <c r="CE70" s="1010"/>
      <c r="CF70" s="1010"/>
      <c r="CG70" s="1019"/>
      <c r="CH70" s="1020"/>
      <c r="CI70" s="1021"/>
      <c r="CJ70" s="1021"/>
      <c r="CK70" s="1021"/>
      <c r="CL70" s="1022"/>
      <c r="CM70" s="1020"/>
      <c r="CN70" s="1021"/>
      <c r="CO70" s="1021"/>
      <c r="CP70" s="1021"/>
      <c r="CQ70" s="1022"/>
      <c r="CR70" s="1020"/>
      <c r="CS70" s="1021"/>
      <c r="CT70" s="1021"/>
      <c r="CU70" s="1021"/>
      <c r="CV70" s="1022"/>
      <c r="CW70" s="1020"/>
      <c r="CX70" s="1021"/>
      <c r="CY70" s="1021"/>
      <c r="CZ70" s="1021"/>
      <c r="DA70" s="1022"/>
      <c r="DB70" s="1020"/>
      <c r="DC70" s="1021"/>
      <c r="DD70" s="1021"/>
      <c r="DE70" s="1021"/>
      <c r="DF70" s="1022"/>
      <c r="DG70" s="1020"/>
      <c r="DH70" s="1021"/>
      <c r="DI70" s="1021"/>
      <c r="DJ70" s="1021"/>
      <c r="DK70" s="1022"/>
      <c r="DL70" s="1020"/>
      <c r="DM70" s="1021"/>
      <c r="DN70" s="1021"/>
      <c r="DO70" s="1021"/>
      <c r="DP70" s="1022"/>
      <c r="DQ70" s="1020"/>
      <c r="DR70" s="1021"/>
      <c r="DS70" s="1021"/>
      <c r="DT70" s="1021"/>
      <c r="DU70" s="1022"/>
      <c r="DV70" s="1009"/>
      <c r="DW70" s="1010"/>
      <c r="DX70" s="1010"/>
      <c r="DY70" s="1010"/>
      <c r="DZ70" s="1011"/>
      <c r="EA70" s="233"/>
    </row>
    <row r="71" spans="1:131" ht="26.25" customHeight="1" x14ac:dyDescent="0.15">
      <c r="A71" s="241">
        <v>4</v>
      </c>
      <c r="B71" s="1038" t="s">
        <v>581</v>
      </c>
      <c r="C71" s="1039"/>
      <c r="D71" s="1039"/>
      <c r="E71" s="1039"/>
      <c r="F71" s="1039"/>
      <c r="G71" s="1039"/>
      <c r="H71" s="1039"/>
      <c r="I71" s="1039"/>
      <c r="J71" s="1039"/>
      <c r="K71" s="1039"/>
      <c r="L71" s="1039"/>
      <c r="M71" s="1039"/>
      <c r="N71" s="1039"/>
      <c r="O71" s="1039"/>
      <c r="P71" s="1040"/>
      <c r="Q71" s="1041">
        <v>975</v>
      </c>
      <c r="R71" s="1035"/>
      <c r="S71" s="1035"/>
      <c r="T71" s="1035"/>
      <c r="U71" s="1035"/>
      <c r="V71" s="1035">
        <v>965</v>
      </c>
      <c r="W71" s="1035"/>
      <c r="X71" s="1035"/>
      <c r="Y71" s="1035"/>
      <c r="Z71" s="1035"/>
      <c r="AA71" s="1035">
        <v>10</v>
      </c>
      <c r="AB71" s="1035"/>
      <c r="AC71" s="1035"/>
      <c r="AD71" s="1035"/>
      <c r="AE71" s="1035"/>
      <c r="AF71" s="1035">
        <v>10</v>
      </c>
      <c r="AG71" s="1035"/>
      <c r="AH71" s="1035"/>
      <c r="AI71" s="1035"/>
      <c r="AJ71" s="1035"/>
      <c r="AK71" s="1035" t="s">
        <v>511</v>
      </c>
      <c r="AL71" s="1035"/>
      <c r="AM71" s="1035"/>
      <c r="AN71" s="1035"/>
      <c r="AO71" s="1035"/>
      <c r="AP71" s="1035" t="s">
        <v>511</v>
      </c>
      <c r="AQ71" s="1035"/>
      <c r="AR71" s="1035"/>
      <c r="AS71" s="1035"/>
      <c r="AT71" s="1035"/>
      <c r="AU71" s="1035" t="s">
        <v>511</v>
      </c>
      <c r="AV71" s="1035"/>
      <c r="AW71" s="1035"/>
      <c r="AX71" s="1035"/>
      <c r="AY71" s="1035"/>
      <c r="AZ71" s="1036"/>
      <c r="BA71" s="1036"/>
      <c r="BB71" s="1036"/>
      <c r="BC71" s="1036"/>
      <c r="BD71" s="1037"/>
      <c r="BE71" s="244"/>
      <c r="BF71" s="244"/>
      <c r="BG71" s="244"/>
      <c r="BH71" s="244"/>
      <c r="BI71" s="244"/>
      <c r="BJ71" s="244"/>
      <c r="BK71" s="244"/>
      <c r="BL71" s="244"/>
      <c r="BM71" s="244"/>
      <c r="BN71" s="244"/>
      <c r="BO71" s="244"/>
      <c r="BP71" s="244"/>
      <c r="BQ71" s="241">
        <v>65</v>
      </c>
      <c r="BR71" s="246"/>
      <c r="BS71" s="1009"/>
      <c r="BT71" s="1010"/>
      <c r="BU71" s="1010"/>
      <c r="BV71" s="1010"/>
      <c r="BW71" s="1010"/>
      <c r="BX71" s="1010"/>
      <c r="BY71" s="1010"/>
      <c r="BZ71" s="1010"/>
      <c r="CA71" s="1010"/>
      <c r="CB71" s="1010"/>
      <c r="CC71" s="1010"/>
      <c r="CD71" s="1010"/>
      <c r="CE71" s="1010"/>
      <c r="CF71" s="1010"/>
      <c r="CG71" s="1019"/>
      <c r="CH71" s="1020"/>
      <c r="CI71" s="1021"/>
      <c r="CJ71" s="1021"/>
      <c r="CK71" s="1021"/>
      <c r="CL71" s="1022"/>
      <c r="CM71" s="1020"/>
      <c r="CN71" s="1021"/>
      <c r="CO71" s="1021"/>
      <c r="CP71" s="1021"/>
      <c r="CQ71" s="1022"/>
      <c r="CR71" s="1020"/>
      <c r="CS71" s="1021"/>
      <c r="CT71" s="1021"/>
      <c r="CU71" s="1021"/>
      <c r="CV71" s="1022"/>
      <c r="CW71" s="1020"/>
      <c r="CX71" s="1021"/>
      <c r="CY71" s="1021"/>
      <c r="CZ71" s="1021"/>
      <c r="DA71" s="1022"/>
      <c r="DB71" s="1020"/>
      <c r="DC71" s="1021"/>
      <c r="DD71" s="1021"/>
      <c r="DE71" s="1021"/>
      <c r="DF71" s="1022"/>
      <c r="DG71" s="1020"/>
      <c r="DH71" s="1021"/>
      <c r="DI71" s="1021"/>
      <c r="DJ71" s="1021"/>
      <c r="DK71" s="1022"/>
      <c r="DL71" s="1020"/>
      <c r="DM71" s="1021"/>
      <c r="DN71" s="1021"/>
      <c r="DO71" s="1021"/>
      <c r="DP71" s="1022"/>
      <c r="DQ71" s="1020"/>
      <c r="DR71" s="1021"/>
      <c r="DS71" s="1021"/>
      <c r="DT71" s="1021"/>
      <c r="DU71" s="1022"/>
      <c r="DV71" s="1009"/>
      <c r="DW71" s="1010"/>
      <c r="DX71" s="1010"/>
      <c r="DY71" s="1010"/>
      <c r="DZ71" s="1011"/>
      <c r="EA71" s="233"/>
    </row>
    <row r="72" spans="1:131" ht="26.25" customHeight="1" x14ac:dyDescent="0.15">
      <c r="A72" s="241">
        <v>5</v>
      </c>
      <c r="B72" s="1038" t="s">
        <v>582</v>
      </c>
      <c r="C72" s="1039"/>
      <c r="D72" s="1039"/>
      <c r="E72" s="1039"/>
      <c r="F72" s="1039"/>
      <c r="G72" s="1039"/>
      <c r="H72" s="1039"/>
      <c r="I72" s="1039"/>
      <c r="J72" s="1039"/>
      <c r="K72" s="1039"/>
      <c r="L72" s="1039"/>
      <c r="M72" s="1039"/>
      <c r="N72" s="1039"/>
      <c r="O72" s="1039"/>
      <c r="P72" s="1040"/>
      <c r="Q72" s="1041">
        <v>359263</v>
      </c>
      <c r="R72" s="1035"/>
      <c r="S72" s="1035"/>
      <c r="T72" s="1035"/>
      <c r="U72" s="1035"/>
      <c r="V72" s="1035">
        <v>349158</v>
      </c>
      <c r="W72" s="1035"/>
      <c r="X72" s="1035"/>
      <c r="Y72" s="1035"/>
      <c r="Z72" s="1035"/>
      <c r="AA72" s="1035">
        <v>10106</v>
      </c>
      <c r="AB72" s="1035"/>
      <c r="AC72" s="1035"/>
      <c r="AD72" s="1035"/>
      <c r="AE72" s="1035"/>
      <c r="AF72" s="1035">
        <v>10106</v>
      </c>
      <c r="AG72" s="1035"/>
      <c r="AH72" s="1035"/>
      <c r="AI72" s="1035"/>
      <c r="AJ72" s="1035"/>
      <c r="AK72" s="1035">
        <v>703</v>
      </c>
      <c r="AL72" s="1035"/>
      <c r="AM72" s="1035"/>
      <c r="AN72" s="1035"/>
      <c r="AO72" s="1035"/>
      <c r="AP72" s="1035" t="s">
        <v>511</v>
      </c>
      <c r="AQ72" s="1035"/>
      <c r="AR72" s="1035"/>
      <c r="AS72" s="1035"/>
      <c r="AT72" s="1035"/>
      <c r="AU72" s="1035" t="s">
        <v>511</v>
      </c>
      <c r="AV72" s="1035"/>
      <c r="AW72" s="1035"/>
      <c r="AX72" s="1035"/>
      <c r="AY72" s="1035"/>
      <c r="AZ72" s="1036"/>
      <c r="BA72" s="1036"/>
      <c r="BB72" s="1036"/>
      <c r="BC72" s="1036"/>
      <c r="BD72" s="1037"/>
      <c r="BE72" s="244"/>
      <c r="BF72" s="244"/>
      <c r="BG72" s="244"/>
      <c r="BH72" s="244"/>
      <c r="BI72" s="244"/>
      <c r="BJ72" s="244"/>
      <c r="BK72" s="244"/>
      <c r="BL72" s="244"/>
      <c r="BM72" s="244"/>
      <c r="BN72" s="244"/>
      <c r="BO72" s="244"/>
      <c r="BP72" s="244"/>
      <c r="BQ72" s="241">
        <v>66</v>
      </c>
      <c r="BR72" s="246"/>
      <c r="BS72" s="1009"/>
      <c r="BT72" s="1010"/>
      <c r="BU72" s="1010"/>
      <c r="BV72" s="1010"/>
      <c r="BW72" s="1010"/>
      <c r="BX72" s="1010"/>
      <c r="BY72" s="1010"/>
      <c r="BZ72" s="1010"/>
      <c r="CA72" s="1010"/>
      <c r="CB72" s="1010"/>
      <c r="CC72" s="1010"/>
      <c r="CD72" s="1010"/>
      <c r="CE72" s="1010"/>
      <c r="CF72" s="1010"/>
      <c r="CG72" s="1019"/>
      <c r="CH72" s="1020"/>
      <c r="CI72" s="1021"/>
      <c r="CJ72" s="1021"/>
      <c r="CK72" s="1021"/>
      <c r="CL72" s="1022"/>
      <c r="CM72" s="1020"/>
      <c r="CN72" s="1021"/>
      <c r="CO72" s="1021"/>
      <c r="CP72" s="1021"/>
      <c r="CQ72" s="1022"/>
      <c r="CR72" s="1020"/>
      <c r="CS72" s="1021"/>
      <c r="CT72" s="1021"/>
      <c r="CU72" s="1021"/>
      <c r="CV72" s="1022"/>
      <c r="CW72" s="1020"/>
      <c r="CX72" s="1021"/>
      <c r="CY72" s="1021"/>
      <c r="CZ72" s="1021"/>
      <c r="DA72" s="1022"/>
      <c r="DB72" s="1020"/>
      <c r="DC72" s="1021"/>
      <c r="DD72" s="1021"/>
      <c r="DE72" s="1021"/>
      <c r="DF72" s="1022"/>
      <c r="DG72" s="1020"/>
      <c r="DH72" s="1021"/>
      <c r="DI72" s="1021"/>
      <c r="DJ72" s="1021"/>
      <c r="DK72" s="1022"/>
      <c r="DL72" s="1020"/>
      <c r="DM72" s="1021"/>
      <c r="DN72" s="1021"/>
      <c r="DO72" s="1021"/>
      <c r="DP72" s="1022"/>
      <c r="DQ72" s="1020"/>
      <c r="DR72" s="1021"/>
      <c r="DS72" s="1021"/>
      <c r="DT72" s="1021"/>
      <c r="DU72" s="1022"/>
      <c r="DV72" s="1009"/>
      <c r="DW72" s="1010"/>
      <c r="DX72" s="1010"/>
      <c r="DY72" s="1010"/>
      <c r="DZ72" s="1011"/>
      <c r="EA72" s="233"/>
    </row>
    <row r="73" spans="1:131" ht="26.25" customHeight="1" x14ac:dyDescent="0.15">
      <c r="A73" s="241">
        <v>6</v>
      </c>
      <c r="B73" s="1038" t="s">
        <v>583</v>
      </c>
      <c r="C73" s="1039"/>
      <c r="D73" s="1039"/>
      <c r="E73" s="1039"/>
      <c r="F73" s="1039"/>
      <c r="G73" s="1039"/>
      <c r="H73" s="1039"/>
      <c r="I73" s="1039"/>
      <c r="J73" s="1039"/>
      <c r="K73" s="1039"/>
      <c r="L73" s="1039"/>
      <c r="M73" s="1039"/>
      <c r="N73" s="1039"/>
      <c r="O73" s="1039"/>
      <c r="P73" s="1040"/>
      <c r="Q73" s="1041">
        <v>5641</v>
      </c>
      <c r="R73" s="1035"/>
      <c r="S73" s="1035"/>
      <c r="T73" s="1035"/>
      <c r="U73" s="1035"/>
      <c r="V73" s="1035">
        <v>5343</v>
      </c>
      <c r="W73" s="1035"/>
      <c r="X73" s="1035"/>
      <c r="Y73" s="1035"/>
      <c r="Z73" s="1035"/>
      <c r="AA73" s="1035">
        <v>298</v>
      </c>
      <c r="AB73" s="1035"/>
      <c r="AC73" s="1035"/>
      <c r="AD73" s="1035"/>
      <c r="AE73" s="1035"/>
      <c r="AF73" s="1035">
        <v>5071</v>
      </c>
      <c r="AG73" s="1035"/>
      <c r="AH73" s="1035"/>
      <c r="AI73" s="1035"/>
      <c r="AJ73" s="1035"/>
      <c r="AK73" s="1035" t="s">
        <v>511</v>
      </c>
      <c r="AL73" s="1035"/>
      <c r="AM73" s="1035"/>
      <c r="AN73" s="1035"/>
      <c r="AO73" s="1035"/>
      <c r="AP73" s="1035">
        <v>6863</v>
      </c>
      <c r="AQ73" s="1035"/>
      <c r="AR73" s="1035"/>
      <c r="AS73" s="1035"/>
      <c r="AT73" s="1035"/>
      <c r="AU73" s="1035" t="s">
        <v>511</v>
      </c>
      <c r="AV73" s="1035"/>
      <c r="AW73" s="1035"/>
      <c r="AX73" s="1035"/>
      <c r="AY73" s="1035"/>
      <c r="AZ73" s="1036"/>
      <c r="BA73" s="1036"/>
      <c r="BB73" s="1036"/>
      <c r="BC73" s="1036"/>
      <c r="BD73" s="1037"/>
      <c r="BE73" s="244"/>
      <c r="BF73" s="244"/>
      <c r="BG73" s="244"/>
      <c r="BH73" s="244"/>
      <c r="BI73" s="244"/>
      <c r="BJ73" s="244"/>
      <c r="BK73" s="244"/>
      <c r="BL73" s="244"/>
      <c r="BM73" s="244"/>
      <c r="BN73" s="244"/>
      <c r="BO73" s="244"/>
      <c r="BP73" s="244"/>
      <c r="BQ73" s="241">
        <v>67</v>
      </c>
      <c r="BR73" s="246"/>
      <c r="BS73" s="1009"/>
      <c r="BT73" s="1010"/>
      <c r="BU73" s="1010"/>
      <c r="BV73" s="1010"/>
      <c r="BW73" s="1010"/>
      <c r="BX73" s="1010"/>
      <c r="BY73" s="1010"/>
      <c r="BZ73" s="1010"/>
      <c r="CA73" s="1010"/>
      <c r="CB73" s="1010"/>
      <c r="CC73" s="1010"/>
      <c r="CD73" s="1010"/>
      <c r="CE73" s="1010"/>
      <c r="CF73" s="1010"/>
      <c r="CG73" s="1019"/>
      <c r="CH73" s="1020"/>
      <c r="CI73" s="1021"/>
      <c r="CJ73" s="1021"/>
      <c r="CK73" s="1021"/>
      <c r="CL73" s="1022"/>
      <c r="CM73" s="1020"/>
      <c r="CN73" s="1021"/>
      <c r="CO73" s="1021"/>
      <c r="CP73" s="1021"/>
      <c r="CQ73" s="1022"/>
      <c r="CR73" s="1020"/>
      <c r="CS73" s="1021"/>
      <c r="CT73" s="1021"/>
      <c r="CU73" s="1021"/>
      <c r="CV73" s="1022"/>
      <c r="CW73" s="1020"/>
      <c r="CX73" s="1021"/>
      <c r="CY73" s="1021"/>
      <c r="CZ73" s="1021"/>
      <c r="DA73" s="1022"/>
      <c r="DB73" s="1020"/>
      <c r="DC73" s="1021"/>
      <c r="DD73" s="1021"/>
      <c r="DE73" s="1021"/>
      <c r="DF73" s="1022"/>
      <c r="DG73" s="1020"/>
      <c r="DH73" s="1021"/>
      <c r="DI73" s="1021"/>
      <c r="DJ73" s="1021"/>
      <c r="DK73" s="1022"/>
      <c r="DL73" s="1020"/>
      <c r="DM73" s="1021"/>
      <c r="DN73" s="1021"/>
      <c r="DO73" s="1021"/>
      <c r="DP73" s="1022"/>
      <c r="DQ73" s="1020"/>
      <c r="DR73" s="1021"/>
      <c r="DS73" s="1021"/>
      <c r="DT73" s="1021"/>
      <c r="DU73" s="1022"/>
      <c r="DV73" s="1009"/>
      <c r="DW73" s="1010"/>
      <c r="DX73" s="1010"/>
      <c r="DY73" s="1010"/>
      <c r="DZ73" s="1011"/>
      <c r="EA73" s="233"/>
    </row>
    <row r="74" spans="1:131" ht="26.25" customHeight="1" x14ac:dyDescent="0.15">
      <c r="A74" s="241">
        <v>7</v>
      </c>
      <c r="B74" s="1038" t="s">
        <v>584</v>
      </c>
      <c r="C74" s="1039"/>
      <c r="D74" s="1039"/>
      <c r="E74" s="1039"/>
      <c r="F74" s="1039"/>
      <c r="G74" s="1039"/>
      <c r="H74" s="1039"/>
      <c r="I74" s="1039"/>
      <c r="J74" s="1039"/>
      <c r="K74" s="1039"/>
      <c r="L74" s="1039"/>
      <c r="M74" s="1039"/>
      <c r="N74" s="1039"/>
      <c r="O74" s="1039"/>
      <c r="P74" s="1040"/>
      <c r="Q74" s="1041">
        <v>1462</v>
      </c>
      <c r="R74" s="1035"/>
      <c r="S74" s="1035"/>
      <c r="T74" s="1035"/>
      <c r="U74" s="1035"/>
      <c r="V74" s="1035">
        <v>1405</v>
      </c>
      <c r="W74" s="1035"/>
      <c r="X74" s="1035"/>
      <c r="Y74" s="1035"/>
      <c r="Z74" s="1035"/>
      <c r="AA74" s="1035">
        <v>57</v>
      </c>
      <c r="AB74" s="1035"/>
      <c r="AC74" s="1035"/>
      <c r="AD74" s="1035"/>
      <c r="AE74" s="1035"/>
      <c r="AF74" s="1035">
        <v>57</v>
      </c>
      <c r="AG74" s="1035"/>
      <c r="AH74" s="1035"/>
      <c r="AI74" s="1035"/>
      <c r="AJ74" s="1035"/>
      <c r="AK74" s="1035" t="s">
        <v>511</v>
      </c>
      <c r="AL74" s="1035"/>
      <c r="AM74" s="1035"/>
      <c r="AN74" s="1035"/>
      <c r="AO74" s="1035"/>
      <c r="AP74" s="1035">
        <v>1108</v>
      </c>
      <c r="AQ74" s="1035"/>
      <c r="AR74" s="1035"/>
      <c r="AS74" s="1035"/>
      <c r="AT74" s="1035"/>
      <c r="AU74" s="1035" t="s">
        <v>511</v>
      </c>
      <c r="AV74" s="1035"/>
      <c r="AW74" s="1035"/>
      <c r="AX74" s="1035"/>
      <c r="AY74" s="1035"/>
      <c r="AZ74" s="1036"/>
      <c r="BA74" s="1036"/>
      <c r="BB74" s="1036"/>
      <c r="BC74" s="1036"/>
      <c r="BD74" s="1037"/>
      <c r="BE74" s="244"/>
      <c r="BF74" s="244"/>
      <c r="BG74" s="244"/>
      <c r="BH74" s="244"/>
      <c r="BI74" s="244"/>
      <c r="BJ74" s="244"/>
      <c r="BK74" s="244"/>
      <c r="BL74" s="244"/>
      <c r="BM74" s="244"/>
      <c r="BN74" s="244"/>
      <c r="BO74" s="244"/>
      <c r="BP74" s="244"/>
      <c r="BQ74" s="241">
        <v>68</v>
      </c>
      <c r="BR74" s="246"/>
      <c r="BS74" s="1009"/>
      <c r="BT74" s="1010"/>
      <c r="BU74" s="1010"/>
      <c r="BV74" s="1010"/>
      <c r="BW74" s="1010"/>
      <c r="BX74" s="1010"/>
      <c r="BY74" s="1010"/>
      <c r="BZ74" s="1010"/>
      <c r="CA74" s="1010"/>
      <c r="CB74" s="1010"/>
      <c r="CC74" s="1010"/>
      <c r="CD74" s="1010"/>
      <c r="CE74" s="1010"/>
      <c r="CF74" s="1010"/>
      <c r="CG74" s="1019"/>
      <c r="CH74" s="1020"/>
      <c r="CI74" s="1021"/>
      <c r="CJ74" s="1021"/>
      <c r="CK74" s="1021"/>
      <c r="CL74" s="1022"/>
      <c r="CM74" s="1020"/>
      <c r="CN74" s="1021"/>
      <c r="CO74" s="1021"/>
      <c r="CP74" s="1021"/>
      <c r="CQ74" s="1022"/>
      <c r="CR74" s="1020"/>
      <c r="CS74" s="1021"/>
      <c r="CT74" s="1021"/>
      <c r="CU74" s="1021"/>
      <c r="CV74" s="1022"/>
      <c r="CW74" s="1020"/>
      <c r="CX74" s="1021"/>
      <c r="CY74" s="1021"/>
      <c r="CZ74" s="1021"/>
      <c r="DA74" s="1022"/>
      <c r="DB74" s="1020"/>
      <c r="DC74" s="1021"/>
      <c r="DD74" s="1021"/>
      <c r="DE74" s="1021"/>
      <c r="DF74" s="1022"/>
      <c r="DG74" s="1020"/>
      <c r="DH74" s="1021"/>
      <c r="DI74" s="1021"/>
      <c r="DJ74" s="1021"/>
      <c r="DK74" s="1022"/>
      <c r="DL74" s="1020"/>
      <c r="DM74" s="1021"/>
      <c r="DN74" s="1021"/>
      <c r="DO74" s="1021"/>
      <c r="DP74" s="1022"/>
      <c r="DQ74" s="1020"/>
      <c r="DR74" s="1021"/>
      <c r="DS74" s="1021"/>
      <c r="DT74" s="1021"/>
      <c r="DU74" s="1022"/>
      <c r="DV74" s="1009"/>
      <c r="DW74" s="1010"/>
      <c r="DX74" s="1010"/>
      <c r="DY74" s="1010"/>
      <c r="DZ74" s="1011"/>
      <c r="EA74" s="233"/>
    </row>
    <row r="75" spans="1:131" ht="26.25" customHeight="1" x14ac:dyDescent="0.15">
      <c r="A75" s="241">
        <v>8</v>
      </c>
      <c r="B75" s="1038" t="s">
        <v>585</v>
      </c>
      <c r="C75" s="1039"/>
      <c r="D75" s="1039"/>
      <c r="E75" s="1039"/>
      <c r="F75" s="1039"/>
      <c r="G75" s="1039"/>
      <c r="H75" s="1039"/>
      <c r="I75" s="1039"/>
      <c r="J75" s="1039"/>
      <c r="K75" s="1039"/>
      <c r="L75" s="1039"/>
      <c r="M75" s="1039"/>
      <c r="N75" s="1039"/>
      <c r="O75" s="1039"/>
      <c r="P75" s="1040"/>
      <c r="Q75" s="1042">
        <v>390</v>
      </c>
      <c r="R75" s="1043"/>
      <c r="S75" s="1043"/>
      <c r="T75" s="1043"/>
      <c r="U75" s="1044"/>
      <c r="V75" s="1045">
        <v>367</v>
      </c>
      <c r="W75" s="1043"/>
      <c r="X75" s="1043"/>
      <c r="Y75" s="1043"/>
      <c r="Z75" s="1044"/>
      <c r="AA75" s="1045">
        <v>23</v>
      </c>
      <c r="AB75" s="1043"/>
      <c r="AC75" s="1043"/>
      <c r="AD75" s="1043"/>
      <c r="AE75" s="1044"/>
      <c r="AF75" s="1045">
        <v>23</v>
      </c>
      <c r="AG75" s="1043"/>
      <c r="AH75" s="1043"/>
      <c r="AI75" s="1043"/>
      <c r="AJ75" s="1044"/>
      <c r="AK75" s="1045" t="s">
        <v>511</v>
      </c>
      <c r="AL75" s="1043"/>
      <c r="AM75" s="1043"/>
      <c r="AN75" s="1043"/>
      <c r="AO75" s="1044"/>
      <c r="AP75" s="1045" t="s">
        <v>511</v>
      </c>
      <c r="AQ75" s="1043"/>
      <c r="AR75" s="1043"/>
      <c r="AS75" s="1043"/>
      <c r="AT75" s="1044"/>
      <c r="AU75" s="1045" t="s">
        <v>511</v>
      </c>
      <c r="AV75" s="1043"/>
      <c r="AW75" s="1043"/>
      <c r="AX75" s="1043"/>
      <c r="AY75" s="1044"/>
      <c r="AZ75" s="1036"/>
      <c r="BA75" s="1036"/>
      <c r="BB75" s="1036"/>
      <c r="BC75" s="1036"/>
      <c r="BD75" s="1037"/>
      <c r="BE75" s="244"/>
      <c r="BF75" s="244"/>
      <c r="BG75" s="244"/>
      <c r="BH75" s="244"/>
      <c r="BI75" s="244"/>
      <c r="BJ75" s="244"/>
      <c r="BK75" s="244"/>
      <c r="BL75" s="244"/>
      <c r="BM75" s="244"/>
      <c r="BN75" s="244"/>
      <c r="BO75" s="244"/>
      <c r="BP75" s="244"/>
      <c r="BQ75" s="241">
        <v>69</v>
      </c>
      <c r="BR75" s="246"/>
      <c r="BS75" s="1009"/>
      <c r="BT75" s="1010"/>
      <c r="BU75" s="1010"/>
      <c r="BV75" s="1010"/>
      <c r="BW75" s="1010"/>
      <c r="BX75" s="1010"/>
      <c r="BY75" s="1010"/>
      <c r="BZ75" s="1010"/>
      <c r="CA75" s="1010"/>
      <c r="CB75" s="1010"/>
      <c r="CC75" s="1010"/>
      <c r="CD75" s="1010"/>
      <c r="CE75" s="1010"/>
      <c r="CF75" s="1010"/>
      <c r="CG75" s="1019"/>
      <c r="CH75" s="1020"/>
      <c r="CI75" s="1021"/>
      <c r="CJ75" s="1021"/>
      <c r="CK75" s="1021"/>
      <c r="CL75" s="1022"/>
      <c r="CM75" s="1020"/>
      <c r="CN75" s="1021"/>
      <c r="CO75" s="1021"/>
      <c r="CP75" s="1021"/>
      <c r="CQ75" s="1022"/>
      <c r="CR75" s="1020"/>
      <c r="CS75" s="1021"/>
      <c r="CT75" s="1021"/>
      <c r="CU75" s="1021"/>
      <c r="CV75" s="1022"/>
      <c r="CW75" s="1020"/>
      <c r="CX75" s="1021"/>
      <c r="CY75" s="1021"/>
      <c r="CZ75" s="1021"/>
      <c r="DA75" s="1022"/>
      <c r="DB75" s="1020"/>
      <c r="DC75" s="1021"/>
      <c r="DD75" s="1021"/>
      <c r="DE75" s="1021"/>
      <c r="DF75" s="1022"/>
      <c r="DG75" s="1020"/>
      <c r="DH75" s="1021"/>
      <c r="DI75" s="1021"/>
      <c r="DJ75" s="1021"/>
      <c r="DK75" s="1022"/>
      <c r="DL75" s="1020"/>
      <c r="DM75" s="1021"/>
      <c r="DN75" s="1021"/>
      <c r="DO75" s="1021"/>
      <c r="DP75" s="1022"/>
      <c r="DQ75" s="1020"/>
      <c r="DR75" s="1021"/>
      <c r="DS75" s="1021"/>
      <c r="DT75" s="1021"/>
      <c r="DU75" s="1022"/>
      <c r="DV75" s="1009"/>
      <c r="DW75" s="1010"/>
      <c r="DX75" s="1010"/>
      <c r="DY75" s="1010"/>
      <c r="DZ75" s="1011"/>
      <c r="EA75" s="233"/>
    </row>
    <row r="76" spans="1:131" ht="26.25" customHeight="1" x14ac:dyDescent="0.15">
      <c r="A76" s="241">
        <v>9</v>
      </c>
      <c r="B76" s="1038" t="s">
        <v>586</v>
      </c>
      <c r="C76" s="1039"/>
      <c r="D76" s="1039"/>
      <c r="E76" s="1039"/>
      <c r="F76" s="1039"/>
      <c r="G76" s="1039"/>
      <c r="H76" s="1039"/>
      <c r="I76" s="1039"/>
      <c r="J76" s="1039"/>
      <c r="K76" s="1039"/>
      <c r="L76" s="1039"/>
      <c r="M76" s="1039"/>
      <c r="N76" s="1039"/>
      <c r="O76" s="1039"/>
      <c r="P76" s="1040"/>
      <c r="Q76" s="1042">
        <v>4170</v>
      </c>
      <c r="R76" s="1043"/>
      <c r="S76" s="1043"/>
      <c r="T76" s="1043"/>
      <c r="U76" s="1044"/>
      <c r="V76" s="1045">
        <v>4111</v>
      </c>
      <c r="W76" s="1043"/>
      <c r="X76" s="1043"/>
      <c r="Y76" s="1043"/>
      <c r="Z76" s="1044"/>
      <c r="AA76" s="1045">
        <v>59</v>
      </c>
      <c r="AB76" s="1043"/>
      <c r="AC76" s="1043"/>
      <c r="AD76" s="1043"/>
      <c r="AE76" s="1044"/>
      <c r="AF76" s="1045">
        <v>59</v>
      </c>
      <c r="AG76" s="1043"/>
      <c r="AH76" s="1043"/>
      <c r="AI76" s="1043"/>
      <c r="AJ76" s="1044"/>
      <c r="AK76" s="1045" t="s">
        <v>511</v>
      </c>
      <c r="AL76" s="1043"/>
      <c r="AM76" s="1043"/>
      <c r="AN76" s="1043"/>
      <c r="AO76" s="1044"/>
      <c r="AP76" s="1045">
        <v>1457</v>
      </c>
      <c r="AQ76" s="1043"/>
      <c r="AR76" s="1043"/>
      <c r="AS76" s="1043"/>
      <c r="AT76" s="1044"/>
      <c r="AU76" s="1045" t="s">
        <v>511</v>
      </c>
      <c r="AV76" s="1043"/>
      <c r="AW76" s="1043"/>
      <c r="AX76" s="1043"/>
      <c r="AY76" s="1044"/>
      <c r="AZ76" s="1036"/>
      <c r="BA76" s="1036"/>
      <c r="BB76" s="1036"/>
      <c r="BC76" s="1036"/>
      <c r="BD76" s="1037"/>
      <c r="BE76" s="244"/>
      <c r="BF76" s="244"/>
      <c r="BG76" s="244"/>
      <c r="BH76" s="244"/>
      <c r="BI76" s="244"/>
      <c r="BJ76" s="244"/>
      <c r="BK76" s="244"/>
      <c r="BL76" s="244"/>
      <c r="BM76" s="244"/>
      <c r="BN76" s="244"/>
      <c r="BO76" s="244"/>
      <c r="BP76" s="244"/>
      <c r="BQ76" s="241">
        <v>70</v>
      </c>
      <c r="BR76" s="246"/>
      <c r="BS76" s="1009"/>
      <c r="BT76" s="1010"/>
      <c r="BU76" s="1010"/>
      <c r="BV76" s="1010"/>
      <c r="BW76" s="1010"/>
      <c r="BX76" s="1010"/>
      <c r="BY76" s="1010"/>
      <c r="BZ76" s="1010"/>
      <c r="CA76" s="1010"/>
      <c r="CB76" s="1010"/>
      <c r="CC76" s="1010"/>
      <c r="CD76" s="1010"/>
      <c r="CE76" s="1010"/>
      <c r="CF76" s="1010"/>
      <c r="CG76" s="1019"/>
      <c r="CH76" s="1020"/>
      <c r="CI76" s="1021"/>
      <c r="CJ76" s="1021"/>
      <c r="CK76" s="1021"/>
      <c r="CL76" s="1022"/>
      <c r="CM76" s="1020"/>
      <c r="CN76" s="1021"/>
      <c r="CO76" s="1021"/>
      <c r="CP76" s="1021"/>
      <c r="CQ76" s="1022"/>
      <c r="CR76" s="1020"/>
      <c r="CS76" s="1021"/>
      <c r="CT76" s="1021"/>
      <c r="CU76" s="1021"/>
      <c r="CV76" s="1022"/>
      <c r="CW76" s="1020"/>
      <c r="CX76" s="1021"/>
      <c r="CY76" s="1021"/>
      <c r="CZ76" s="1021"/>
      <c r="DA76" s="1022"/>
      <c r="DB76" s="1020"/>
      <c r="DC76" s="1021"/>
      <c r="DD76" s="1021"/>
      <c r="DE76" s="1021"/>
      <c r="DF76" s="1022"/>
      <c r="DG76" s="1020"/>
      <c r="DH76" s="1021"/>
      <c r="DI76" s="1021"/>
      <c r="DJ76" s="1021"/>
      <c r="DK76" s="1022"/>
      <c r="DL76" s="1020"/>
      <c r="DM76" s="1021"/>
      <c r="DN76" s="1021"/>
      <c r="DO76" s="1021"/>
      <c r="DP76" s="1022"/>
      <c r="DQ76" s="1020"/>
      <c r="DR76" s="1021"/>
      <c r="DS76" s="1021"/>
      <c r="DT76" s="1021"/>
      <c r="DU76" s="1022"/>
      <c r="DV76" s="1009"/>
      <c r="DW76" s="1010"/>
      <c r="DX76" s="1010"/>
      <c r="DY76" s="1010"/>
      <c r="DZ76" s="1011"/>
      <c r="EA76" s="233"/>
    </row>
    <row r="77" spans="1:131" ht="26.25" customHeight="1" x14ac:dyDescent="0.15">
      <c r="A77" s="241">
        <v>10</v>
      </c>
      <c r="B77" s="1038" t="s">
        <v>587</v>
      </c>
      <c r="C77" s="1039"/>
      <c r="D77" s="1039"/>
      <c r="E77" s="1039"/>
      <c r="F77" s="1039"/>
      <c r="G77" s="1039"/>
      <c r="H77" s="1039"/>
      <c r="I77" s="1039"/>
      <c r="J77" s="1039"/>
      <c r="K77" s="1039"/>
      <c r="L77" s="1039"/>
      <c r="M77" s="1039"/>
      <c r="N77" s="1039"/>
      <c r="O77" s="1039"/>
      <c r="P77" s="1040"/>
      <c r="Q77" s="1042">
        <v>12</v>
      </c>
      <c r="R77" s="1043"/>
      <c r="S77" s="1043"/>
      <c r="T77" s="1043"/>
      <c r="U77" s="1044"/>
      <c r="V77" s="1045">
        <v>11</v>
      </c>
      <c r="W77" s="1043"/>
      <c r="X77" s="1043"/>
      <c r="Y77" s="1043"/>
      <c r="Z77" s="1044"/>
      <c r="AA77" s="1045">
        <v>1</v>
      </c>
      <c r="AB77" s="1043"/>
      <c r="AC77" s="1043"/>
      <c r="AD77" s="1043"/>
      <c r="AE77" s="1044"/>
      <c r="AF77" s="1045">
        <v>1</v>
      </c>
      <c r="AG77" s="1043"/>
      <c r="AH77" s="1043"/>
      <c r="AI77" s="1043"/>
      <c r="AJ77" s="1044"/>
      <c r="AK77" s="1045" t="s">
        <v>511</v>
      </c>
      <c r="AL77" s="1043"/>
      <c r="AM77" s="1043"/>
      <c r="AN77" s="1043"/>
      <c r="AO77" s="1044"/>
      <c r="AP77" s="1045" t="s">
        <v>511</v>
      </c>
      <c r="AQ77" s="1043"/>
      <c r="AR77" s="1043"/>
      <c r="AS77" s="1043"/>
      <c r="AT77" s="1044"/>
      <c r="AU77" s="1045" t="s">
        <v>511</v>
      </c>
      <c r="AV77" s="1043"/>
      <c r="AW77" s="1043"/>
      <c r="AX77" s="1043"/>
      <c r="AY77" s="1044"/>
      <c r="AZ77" s="1036"/>
      <c r="BA77" s="1036"/>
      <c r="BB77" s="1036"/>
      <c r="BC77" s="1036"/>
      <c r="BD77" s="1037"/>
      <c r="BE77" s="244"/>
      <c r="BF77" s="244"/>
      <c r="BG77" s="244"/>
      <c r="BH77" s="244"/>
      <c r="BI77" s="244"/>
      <c r="BJ77" s="244"/>
      <c r="BK77" s="244"/>
      <c r="BL77" s="244"/>
      <c r="BM77" s="244"/>
      <c r="BN77" s="244"/>
      <c r="BO77" s="244"/>
      <c r="BP77" s="244"/>
      <c r="BQ77" s="241">
        <v>71</v>
      </c>
      <c r="BR77" s="246"/>
      <c r="BS77" s="1009"/>
      <c r="BT77" s="1010"/>
      <c r="BU77" s="1010"/>
      <c r="BV77" s="1010"/>
      <c r="BW77" s="1010"/>
      <c r="BX77" s="1010"/>
      <c r="BY77" s="1010"/>
      <c r="BZ77" s="1010"/>
      <c r="CA77" s="1010"/>
      <c r="CB77" s="1010"/>
      <c r="CC77" s="1010"/>
      <c r="CD77" s="1010"/>
      <c r="CE77" s="1010"/>
      <c r="CF77" s="1010"/>
      <c r="CG77" s="1019"/>
      <c r="CH77" s="1020"/>
      <c r="CI77" s="1021"/>
      <c r="CJ77" s="1021"/>
      <c r="CK77" s="1021"/>
      <c r="CL77" s="1022"/>
      <c r="CM77" s="1020"/>
      <c r="CN77" s="1021"/>
      <c r="CO77" s="1021"/>
      <c r="CP77" s="1021"/>
      <c r="CQ77" s="1022"/>
      <c r="CR77" s="1020"/>
      <c r="CS77" s="1021"/>
      <c r="CT77" s="1021"/>
      <c r="CU77" s="1021"/>
      <c r="CV77" s="1022"/>
      <c r="CW77" s="1020"/>
      <c r="CX77" s="1021"/>
      <c r="CY77" s="1021"/>
      <c r="CZ77" s="1021"/>
      <c r="DA77" s="1022"/>
      <c r="DB77" s="1020"/>
      <c r="DC77" s="1021"/>
      <c r="DD77" s="1021"/>
      <c r="DE77" s="1021"/>
      <c r="DF77" s="1022"/>
      <c r="DG77" s="1020"/>
      <c r="DH77" s="1021"/>
      <c r="DI77" s="1021"/>
      <c r="DJ77" s="1021"/>
      <c r="DK77" s="1022"/>
      <c r="DL77" s="1020"/>
      <c r="DM77" s="1021"/>
      <c r="DN77" s="1021"/>
      <c r="DO77" s="1021"/>
      <c r="DP77" s="1022"/>
      <c r="DQ77" s="1020"/>
      <c r="DR77" s="1021"/>
      <c r="DS77" s="1021"/>
      <c r="DT77" s="1021"/>
      <c r="DU77" s="1022"/>
      <c r="DV77" s="1009"/>
      <c r="DW77" s="1010"/>
      <c r="DX77" s="1010"/>
      <c r="DY77" s="1010"/>
      <c r="DZ77" s="1011"/>
      <c r="EA77" s="233"/>
    </row>
    <row r="78" spans="1:131" ht="26.25" customHeight="1" x14ac:dyDescent="0.15">
      <c r="A78" s="241">
        <v>11</v>
      </c>
      <c r="B78" s="1038"/>
      <c r="C78" s="1039"/>
      <c r="D78" s="1039"/>
      <c r="E78" s="1039"/>
      <c r="F78" s="1039"/>
      <c r="G78" s="1039"/>
      <c r="H78" s="1039"/>
      <c r="I78" s="1039"/>
      <c r="J78" s="1039"/>
      <c r="K78" s="1039"/>
      <c r="L78" s="1039"/>
      <c r="M78" s="1039"/>
      <c r="N78" s="1039"/>
      <c r="O78" s="1039"/>
      <c r="P78" s="1040"/>
      <c r="Q78" s="1041"/>
      <c r="R78" s="1035"/>
      <c r="S78" s="1035"/>
      <c r="T78" s="1035"/>
      <c r="U78" s="1035"/>
      <c r="V78" s="1035"/>
      <c r="W78" s="1035"/>
      <c r="X78" s="1035"/>
      <c r="Y78" s="1035"/>
      <c r="Z78" s="1035"/>
      <c r="AA78" s="1035"/>
      <c r="AB78" s="1035"/>
      <c r="AC78" s="1035"/>
      <c r="AD78" s="1035"/>
      <c r="AE78" s="1035"/>
      <c r="AF78" s="1035"/>
      <c r="AG78" s="1035"/>
      <c r="AH78" s="1035"/>
      <c r="AI78" s="1035"/>
      <c r="AJ78" s="1035"/>
      <c r="AK78" s="1035"/>
      <c r="AL78" s="1035"/>
      <c r="AM78" s="1035"/>
      <c r="AN78" s="1035"/>
      <c r="AO78" s="1035"/>
      <c r="AP78" s="1035"/>
      <c r="AQ78" s="1035"/>
      <c r="AR78" s="1035"/>
      <c r="AS78" s="1035"/>
      <c r="AT78" s="1035"/>
      <c r="AU78" s="1035"/>
      <c r="AV78" s="1035"/>
      <c r="AW78" s="1035"/>
      <c r="AX78" s="1035"/>
      <c r="AY78" s="1035"/>
      <c r="AZ78" s="1036"/>
      <c r="BA78" s="1036"/>
      <c r="BB78" s="1036"/>
      <c r="BC78" s="1036"/>
      <c r="BD78" s="1037"/>
      <c r="BE78" s="244"/>
      <c r="BF78" s="244"/>
      <c r="BG78" s="244"/>
      <c r="BH78" s="244"/>
      <c r="BI78" s="244"/>
      <c r="BJ78" s="233"/>
      <c r="BK78" s="233"/>
      <c r="BL78" s="233"/>
      <c r="BM78" s="233"/>
      <c r="BN78" s="233"/>
      <c r="BO78" s="244"/>
      <c r="BP78" s="244"/>
      <c r="BQ78" s="241">
        <v>72</v>
      </c>
      <c r="BR78" s="246"/>
      <c r="BS78" s="1009"/>
      <c r="BT78" s="1010"/>
      <c r="BU78" s="1010"/>
      <c r="BV78" s="1010"/>
      <c r="BW78" s="1010"/>
      <c r="BX78" s="1010"/>
      <c r="BY78" s="1010"/>
      <c r="BZ78" s="1010"/>
      <c r="CA78" s="1010"/>
      <c r="CB78" s="1010"/>
      <c r="CC78" s="1010"/>
      <c r="CD78" s="1010"/>
      <c r="CE78" s="1010"/>
      <c r="CF78" s="1010"/>
      <c r="CG78" s="1019"/>
      <c r="CH78" s="1020"/>
      <c r="CI78" s="1021"/>
      <c r="CJ78" s="1021"/>
      <c r="CK78" s="1021"/>
      <c r="CL78" s="1022"/>
      <c r="CM78" s="1020"/>
      <c r="CN78" s="1021"/>
      <c r="CO78" s="1021"/>
      <c r="CP78" s="1021"/>
      <c r="CQ78" s="1022"/>
      <c r="CR78" s="1020"/>
      <c r="CS78" s="1021"/>
      <c r="CT78" s="1021"/>
      <c r="CU78" s="1021"/>
      <c r="CV78" s="1022"/>
      <c r="CW78" s="1020"/>
      <c r="CX78" s="1021"/>
      <c r="CY78" s="1021"/>
      <c r="CZ78" s="1021"/>
      <c r="DA78" s="1022"/>
      <c r="DB78" s="1020"/>
      <c r="DC78" s="1021"/>
      <c r="DD78" s="1021"/>
      <c r="DE78" s="1021"/>
      <c r="DF78" s="1022"/>
      <c r="DG78" s="1020"/>
      <c r="DH78" s="1021"/>
      <c r="DI78" s="1021"/>
      <c r="DJ78" s="1021"/>
      <c r="DK78" s="1022"/>
      <c r="DL78" s="1020"/>
      <c r="DM78" s="1021"/>
      <c r="DN78" s="1021"/>
      <c r="DO78" s="1021"/>
      <c r="DP78" s="1022"/>
      <c r="DQ78" s="1020"/>
      <c r="DR78" s="1021"/>
      <c r="DS78" s="1021"/>
      <c r="DT78" s="1021"/>
      <c r="DU78" s="1022"/>
      <c r="DV78" s="1009"/>
      <c r="DW78" s="1010"/>
      <c r="DX78" s="1010"/>
      <c r="DY78" s="1010"/>
      <c r="DZ78" s="1011"/>
      <c r="EA78" s="233"/>
    </row>
    <row r="79" spans="1:131" ht="26.25" customHeight="1" x14ac:dyDescent="0.15">
      <c r="A79" s="241">
        <v>12</v>
      </c>
      <c r="B79" s="1038"/>
      <c r="C79" s="1039"/>
      <c r="D79" s="1039"/>
      <c r="E79" s="1039"/>
      <c r="F79" s="1039"/>
      <c r="G79" s="1039"/>
      <c r="H79" s="1039"/>
      <c r="I79" s="1039"/>
      <c r="J79" s="1039"/>
      <c r="K79" s="1039"/>
      <c r="L79" s="1039"/>
      <c r="M79" s="1039"/>
      <c r="N79" s="1039"/>
      <c r="O79" s="1039"/>
      <c r="P79" s="1040"/>
      <c r="Q79" s="1041"/>
      <c r="R79" s="1035"/>
      <c r="S79" s="1035"/>
      <c r="T79" s="1035"/>
      <c r="U79" s="1035"/>
      <c r="V79" s="1035"/>
      <c r="W79" s="1035"/>
      <c r="X79" s="1035"/>
      <c r="Y79" s="1035"/>
      <c r="Z79" s="1035"/>
      <c r="AA79" s="1035"/>
      <c r="AB79" s="1035"/>
      <c r="AC79" s="1035"/>
      <c r="AD79" s="1035"/>
      <c r="AE79" s="1035"/>
      <c r="AF79" s="1035"/>
      <c r="AG79" s="1035"/>
      <c r="AH79" s="1035"/>
      <c r="AI79" s="1035"/>
      <c r="AJ79" s="1035"/>
      <c r="AK79" s="1035"/>
      <c r="AL79" s="1035"/>
      <c r="AM79" s="1035"/>
      <c r="AN79" s="1035"/>
      <c r="AO79" s="1035"/>
      <c r="AP79" s="1035"/>
      <c r="AQ79" s="1035"/>
      <c r="AR79" s="1035"/>
      <c r="AS79" s="1035"/>
      <c r="AT79" s="1035"/>
      <c r="AU79" s="1035"/>
      <c r="AV79" s="1035"/>
      <c r="AW79" s="1035"/>
      <c r="AX79" s="1035"/>
      <c r="AY79" s="1035"/>
      <c r="AZ79" s="1036"/>
      <c r="BA79" s="1036"/>
      <c r="BB79" s="1036"/>
      <c r="BC79" s="1036"/>
      <c r="BD79" s="1037"/>
      <c r="BE79" s="244"/>
      <c r="BF79" s="244"/>
      <c r="BG79" s="244"/>
      <c r="BH79" s="244"/>
      <c r="BI79" s="244"/>
      <c r="BJ79" s="233"/>
      <c r="BK79" s="233"/>
      <c r="BL79" s="233"/>
      <c r="BM79" s="233"/>
      <c r="BN79" s="233"/>
      <c r="BO79" s="244"/>
      <c r="BP79" s="244"/>
      <c r="BQ79" s="241">
        <v>73</v>
      </c>
      <c r="BR79" s="246"/>
      <c r="BS79" s="1009"/>
      <c r="BT79" s="1010"/>
      <c r="BU79" s="1010"/>
      <c r="BV79" s="1010"/>
      <c r="BW79" s="1010"/>
      <c r="BX79" s="1010"/>
      <c r="BY79" s="1010"/>
      <c r="BZ79" s="1010"/>
      <c r="CA79" s="1010"/>
      <c r="CB79" s="1010"/>
      <c r="CC79" s="1010"/>
      <c r="CD79" s="1010"/>
      <c r="CE79" s="1010"/>
      <c r="CF79" s="1010"/>
      <c r="CG79" s="1019"/>
      <c r="CH79" s="1020"/>
      <c r="CI79" s="1021"/>
      <c r="CJ79" s="1021"/>
      <c r="CK79" s="1021"/>
      <c r="CL79" s="1022"/>
      <c r="CM79" s="1020"/>
      <c r="CN79" s="1021"/>
      <c r="CO79" s="1021"/>
      <c r="CP79" s="1021"/>
      <c r="CQ79" s="1022"/>
      <c r="CR79" s="1020"/>
      <c r="CS79" s="1021"/>
      <c r="CT79" s="1021"/>
      <c r="CU79" s="1021"/>
      <c r="CV79" s="1022"/>
      <c r="CW79" s="1020"/>
      <c r="CX79" s="1021"/>
      <c r="CY79" s="1021"/>
      <c r="CZ79" s="1021"/>
      <c r="DA79" s="1022"/>
      <c r="DB79" s="1020"/>
      <c r="DC79" s="1021"/>
      <c r="DD79" s="1021"/>
      <c r="DE79" s="1021"/>
      <c r="DF79" s="1022"/>
      <c r="DG79" s="1020"/>
      <c r="DH79" s="1021"/>
      <c r="DI79" s="1021"/>
      <c r="DJ79" s="1021"/>
      <c r="DK79" s="1022"/>
      <c r="DL79" s="1020"/>
      <c r="DM79" s="1021"/>
      <c r="DN79" s="1021"/>
      <c r="DO79" s="1021"/>
      <c r="DP79" s="1022"/>
      <c r="DQ79" s="1020"/>
      <c r="DR79" s="1021"/>
      <c r="DS79" s="1021"/>
      <c r="DT79" s="1021"/>
      <c r="DU79" s="1022"/>
      <c r="DV79" s="1009"/>
      <c r="DW79" s="1010"/>
      <c r="DX79" s="1010"/>
      <c r="DY79" s="1010"/>
      <c r="DZ79" s="1011"/>
      <c r="EA79" s="233"/>
    </row>
    <row r="80" spans="1:131" ht="26.25" customHeight="1" x14ac:dyDescent="0.15">
      <c r="A80" s="241">
        <v>13</v>
      </c>
      <c r="B80" s="1038"/>
      <c r="C80" s="1039"/>
      <c r="D80" s="1039"/>
      <c r="E80" s="1039"/>
      <c r="F80" s="1039"/>
      <c r="G80" s="1039"/>
      <c r="H80" s="1039"/>
      <c r="I80" s="1039"/>
      <c r="J80" s="1039"/>
      <c r="K80" s="1039"/>
      <c r="L80" s="1039"/>
      <c r="M80" s="1039"/>
      <c r="N80" s="1039"/>
      <c r="O80" s="1039"/>
      <c r="P80" s="1040"/>
      <c r="Q80" s="1041"/>
      <c r="R80" s="1035"/>
      <c r="S80" s="1035"/>
      <c r="T80" s="1035"/>
      <c r="U80" s="1035"/>
      <c r="V80" s="1035"/>
      <c r="W80" s="1035"/>
      <c r="X80" s="1035"/>
      <c r="Y80" s="1035"/>
      <c r="Z80" s="1035"/>
      <c r="AA80" s="1035"/>
      <c r="AB80" s="1035"/>
      <c r="AC80" s="1035"/>
      <c r="AD80" s="1035"/>
      <c r="AE80" s="1035"/>
      <c r="AF80" s="1035"/>
      <c r="AG80" s="1035"/>
      <c r="AH80" s="1035"/>
      <c r="AI80" s="1035"/>
      <c r="AJ80" s="1035"/>
      <c r="AK80" s="1035"/>
      <c r="AL80" s="1035"/>
      <c r="AM80" s="1035"/>
      <c r="AN80" s="1035"/>
      <c r="AO80" s="1035"/>
      <c r="AP80" s="1035"/>
      <c r="AQ80" s="1035"/>
      <c r="AR80" s="1035"/>
      <c r="AS80" s="1035"/>
      <c r="AT80" s="1035"/>
      <c r="AU80" s="1035"/>
      <c r="AV80" s="1035"/>
      <c r="AW80" s="1035"/>
      <c r="AX80" s="1035"/>
      <c r="AY80" s="1035"/>
      <c r="AZ80" s="1036"/>
      <c r="BA80" s="1036"/>
      <c r="BB80" s="1036"/>
      <c r="BC80" s="1036"/>
      <c r="BD80" s="1037"/>
      <c r="BE80" s="244"/>
      <c r="BF80" s="244"/>
      <c r="BG80" s="244"/>
      <c r="BH80" s="244"/>
      <c r="BI80" s="244"/>
      <c r="BJ80" s="244"/>
      <c r="BK80" s="244"/>
      <c r="BL80" s="244"/>
      <c r="BM80" s="244"/>
      <c r="BN80" s="244"/>
      <c r="BO80" s="244"/>
      <c r="BP80" s="244"/>
      <c r="BQ80" s="241">
        <v>74</v>
      </c>
      <c r="BR80" s="246"/>
      <c r="BS80" s="1009"/>
      <c r="BT80" s="1010"/>
      <c r="BU80" s="1010"/>
      <c r="BV80" s="1010"/>
      <c r="BW80" s="1010"/>
      <c r="BX80" s="1010"/>
      <c r="BY80" s="1010"/>
      <c r="BZ80" s="1010"/>
      <c r="CA80" s="1010"/>
      <c r="CB80" s="1010"/>
      <c r="CC80" s="1010"/>
      <c r="CD80" s="1010"/>
      <c r="CE80" s="1010"/>
      <c r="CF80" s="1010"/>
      <c r="CG80" s="1019"/>
      <c r="CH80" s="1020"/>
      <c r="CI80" s="1021"/>
      <c r="CJ80" s="1021"/>
      <c r="CK80" s="1021"/>
      <c r="CL80" s="1022"/>
      <c r="CM80" s="1020"/>
      <c r="CN80" s="1021"/>
      <c r="CO80" s="1021"/>
      <c r="CP80" s="1021"/>
      <c r="CQ80" s="1022"/>
      <c r="CR80" s="1020"/>
      <c r="CS80" s="1021"/>
      <c r="CT80" s="1021"/>
      <c r="CU80" s="1021"/>
      <c r="CV80" s="1022"/>
      <c r="CW80" s="1020"/>
      <c r="CX80" s="1021"/>
      <c r="CY80" s="1021"/>
      <c r="CZ80" s="1021"/>
      <c r="DA80" s="1022"/>
      <c r="DB80" s="1020"/>
      <c r="DC80" s="1021"/>
      <c r="DD80" s="1021"/>
      <c r="DE80" s="1021"/>
      <c r="DF80" s="1022"/>
      <c r="DG80" s="1020"/>
      <c r="DH80" s="1021"/>
      <c r="DI80" s="1021"/>
      <c r="DJ80" s="1021"/>
      <c r="DK80" s="1022"/>
      <c r="DL80" s="1020"/>
      <c r="DM80" s="1021"/>
      <c r="DN80" s="1021"/>
      <c r="DO80" s="1021"/>
      <c r="DP80" s="1022"/>
      <c r="DQ80" s="1020"/>
      <c r="DR80" s="1021"/>
      <c r="DS80" s="1021"/>
      <c r="DT80" s="1021"/>
      <c r="DU80" s="1022"/>
      <c r="DV80" s="1009"/>
      <c r="DW80" s="1010"/>
      <c r="DX80" s="1010"/>
      <c r="DY80" s="1010"/>
      <c r="DZ80" s="1011"/>
      <c r="EA80" s="233"/>
    </row>
    <row r="81" spans="1:131" ht="26.25" customHeight="1" x14ac:dyDescent="0.15">
      <c r="A81" s="241">
        <v>14</v>
      </c>
      <c r="B81" s="1038"/>
      <c r="C81" s="1039"/>
      <c r="D81" s="1039"/>
      <c r="E81" s="1039"/>
      <c r="F81" s="1039"/>
      <c r="G81" s="1039"/>
      <c r="H81" s="1039"/>
      <c r="I81" s="1039"/>
      <c r="J81" s="1039"/>
      <c r="K81" s="1039"/>
      <c r="L81" s="1039"/>
      <c r="M81" s="1039"/>
      <c r="N81" s="1039"/>
      <c r="O81" s="1039"/>
      <c r="P81" s="1040"/>
      <c r="Q81" s="1041"/>
      <c r="R81" s="1035"/>
      <c r="S81" s="1035"/>
      <c r="T81" s="1035"/>
      <c r="U81" s="1035"/>
      <c r="V81" s="1035"/>
      <c r="W81" s="1035"/>
      <c r="X81" s="1035"/>
      <c r="Y81" s="1035"/>
      <c r="Z81" s="1035"/>
      <c r="AA81" s="1035"/>
      <c r="AB81" s="1035"/>
      <c r="AC81" s="1035"/>
      <c r="AD81" s="1035"/>
      <c r="AE81" s="1035"/>
      <c r="AF81" s="1035"/>
      <c r="AG81" s="1035"/>
      <c r="AH81" s="1035"/>
      <c r="AI81" s="1035"/>
      <c r="AJ81" s="1035"/>
      <c r="AK81" s="1035"/>
      <c r="AL81" s="1035"/>
      <c r="AM81" s="1035"/>
      <c r="AN81" s="1035"/>
      <c r="AO81" s="1035"/>
      <c r="AP81" s="1035"/>
      <c r="AQ81" s="1035"/>
      <c r="AR81" s="1035"/>
      <c r="AS81" s="1035"/>
      <c r="AT81" s="1035"/>
      <c r="AU81" s="1035"/>
      <c r="AV81" s="1035"/>
      <c r="AW81" s="1035"/>
      <c r="AX81" s="1035"/>
      <c r="AY81" s="1035"/>
      <c r="AZ81" s="1036"/>
      <c r="BA81" s="1036"/>
      <c r="BB81" s="1036"/>
      <c r="BC81" s="1036"/>
      <c r="BD81" s="1037"/>
      <c r="BE81" s="244"/>
      <c r="BF81" s="244"/>
      <c r="BG81" s="244"/>
      <c r="BH81" s="244"/>
      <c r="BI81" s="244"/>
      <c r="BJ81" s="244"/>
      <c r="BK81" s="244"/>
      <c r="BL81" s="244"/>
      <c r="BM81" s="244"/>
      <c r="BN81" s="244"/>
      <c r="BO81" s="244"/>
      <c r="BP81" s="244"/>
      <c r="BQ81" s="241">
        <v>75</v>
      </c>
      <c r="BR81" s="246"/>
      <c r="BS81" s="1009"/>
      <c r="BT81" s="1010"/>
      <c r="BU81" s="1010"/>
      <c r="BV81" s="1010"/>
      <c r="BW81" s="1010"/>
      <c r="BX81" s="1010"/>
      <c r="BY81" s="1010"/>
      <c r="BZ81" s="1010"/>
      <c r="CA81" s="1010"/>
      <c r="CB81" s="1010"/>
      <c r="CC81" s="1010"/>
      <c r="CD81" s="1010"/>
      <c r="CE81" s="1010"/>
      <c r="CF81" s="1010"/>
      <c r="CG81" s="1019"/>
      <c r="CH81" s="1020"/>
      <c r="CI81" s="1021"/>
      <c r="CJ81" s="1021"/>
      <c r="CK81" s="1021"/>
      <c r="CL81" s="1022"/>
      <c r="CM81" s="1020"/>
      <c r="CN81" s="1021"/>
      <c r="CO81" s="1021"/>
      <c r="CP81" s="1021"/>
      <c r="CQ81" s="1022"/>
      <c r="CR81" s="1020"/>
      <c r="CS81" s="1021"/>
      <c r="CT81" s="1021"/>
      <c r="CU81" s="1021"/>
      <c r="CV81" s="1022"/>
      <c r="CW81" s="1020"/>
      <c r="CX81" s="1021"/>
      <c r="CY81" s="1021"/>
      <c r="CZ81" s="1021"/>
      <c r="DA81" s="1022"/>
      <c r="DB81" s="1020"/>
      <c r="DC81" s="1021"/>
      <c r="DD81" s="1021"/>
      <c r="DE81" s="1021"/>
      <c r="DF81" s="1022"/>
      <c r="DG81" s="1020"/>
      <c r="DH81" s="1021"/>
      <c r="DI81" s="1021"/>
      <c r="DJ81" s="1021"/>
      <c r="DK81" s="1022"/>
      <c r="DL81" s="1020"/>
      <c r="DM81" s="1021"/>
      <c r="DN81" s="1021"/>
      <c r="DO81" s="1021"/>
      <c r="DP81" s="1022"/>
      <c r="DQ81" s="1020"/>
      <c r="DR81" s="1021"/>
      <c r="DS81" s="1021"/>
      <c r="DT81" s="1021"/>
      <c r="DU81" s="1022"/>
      <c r="DV81" s="1009"/>
      <c r="DW81" s="1010"/>
      <c r="DX81" s="1010"/>
      <c r="DY81" s="1010"/>
      <c r="DZ81" s="1011"/>
      <c r="EA81" s="233"/>
    </row>
    <row r="82" spans="1:131" ht="26.25" customHeight="1" x14ac:dyDescent="0.15">
      <c r="A82" s="241">
        <v>15</v>
      </c>
      <c r="B82" s="1038"/>
      <c r="C82" s="1039"/>
      <c r="D82" s="1039"/>
      <c r="E82" s="1039"/>
      <c r="F82" s="1039"/>
      <c r="G82" s="1039"/>
      <c r="H82" s="1039"/>
      <c r="I82" s="1039"/>
      <c r="J82" s="1039"/>
      <c r="K82" s="1039"/>
      <c r="L82" s="1039"/>
      <c r="M82" s="1039"/>
      <c r="N82" s="1039"/>
      <c r="O82" s="1039"/>
      <c r="P82" s="1040"/>
      <c r="Q82" s="1041"/>
      <c r="R82" s="1035"/>
      <c r="S82" s="1035"/>
      <c r="T82" s="1035"/>
      <c r="U82" s="1035"/>
      <c r="V82" s="1035"/>
      <c r="W82" s="1035"/>
      <c r="X82" s="1035"/>
      <c r="Y82" s="1035"/>
      <c r="Z82" s="1035"/>
      <c r="AA82" s="1035"/>
      <c r="AB82" s="1035"/>
      <c r="AC82" s="1035"/>
      <c r="AD82" s="1035"/>
      <c r="AE82" s="1035"/>
      <c r="AF82" s="1035"/>
      <c r="AG82" s="1035"/>
      <c r="AH82" s="1035"/>
      <c r="AI82" s="1035"/>
      <c r="AJ82" s="1035"/>
      <c r="AK82" s="1035"/>
      <c r="AL82" s="1035"/>
      <c r="AM82" s="1035"/>
      <c r="AN82" s="1035"/>
      <c r="AO82" s="1035"/>
      <c r="AP82" s="1035"/>
      <c r="AQ82" s="1035"/>
      <c r="AR82" s="1035"/>
      <c r="AS82" s="1035"/>
      <c r="AT82" s="1035"/>
      <c r="AU82" s="1035"/>
      <c r="AV82" s="1035"/>
      <c r="AW82" s="1035"/>
      <c r="AX82" s="1035"/>
      <c r="AY82" s="1035"/>
      <c r="AZ82" s="1036"/>
      <c r="BA82" s="1036"/>
      <c r="BB82" s="1036"/>
      <c r="BC82" s="1036"/>
      <c r="BD82" s="1037"/>
      <c r="BE82" s="244"/>
      <c r="BF82" s="244"/>
      <c r="BG82" s="244"/>
      <c r="BH82" s="244"/>
      <c r="BI82" s="244"/>
      <c r="BJ82" s="244"/>
      <c r="BK82" s="244"/>
      <c r="BL82" s="244"/>
      <c r="BM82" s="244"/>
      <c r="BN82" s="244"/>
      <c r="BO82" s="244"/>
      <c r="BP82" s="244"/>
      <c r="BQ82" s="241">
        <v>76</v>
      </c>
      <c r="BR82" s="246"/>
      <c r="BS82" s="1009"/>
      <c r="BT82" s="1010"/>
      <c r="BU82" s="1010"/>
      <c r="BV82" s="1010"/>
      <c r="BW82" s="1010"/>
      <c r="BX82" s="1010"/>
      <c r="BY82" s="1010"/>
      <c r="BZ82" s="1010"/>
      <c r="CA82" s="1010"/>
      <c r="CB82" s="1010"/>
      <c r="CC82" s="1010"/>
      <c r="CD82" s="1010"/>
      <c r="CE82" s="1010"/>
      <c r="CF82" s="1010"/>
      <c r="CG82" s="1019"/>
      <c r="CH82" s="1020"/>
      <c r="CI82" s="1021"/>
      <c r="CJ82" s="1021"/>
      <c r="CK82" s="1021"/>
      <c r="CL82" s="1022"/>
      <c r="CM82" s="1020"/>
      <c r="CN82" s="1021"/>
      <c r="CO82" s="1021"/>
      <c r="CP82" s="1021"/>
      <c r="CQ82" s="1022"/>
      <c r="CR82" s="1020"/>
      <c r="CS82" s="1021"/>
      <c r="CT82" s="1021"/>
      <c r="CU82" s="1021"/>
      <c r="CV82" s="1022"/>
      <c r="CW82" s="1020"/>
      <c r="CX82" s="1021"/>
      <c r="CY82" s="1021"/>
      <c r="CZ82" s="1021"/>
      <c r="DA82" s="1022"/>
      <c r="DB82" s="1020"/>
      <c r="DC82" s="1021"/>
      <c r="DD82" s="1021"/>
      <c r="DE82" s="1021"/>
      <c r="DF82" s="1022"/>
      <c r="DG82" s="1020"/>
      <c r="DH82" s="1021"/>
      <c r="DI82" s="1021"/>
      <c r="DJ82" s="1021"/>
      <c r="DK82" s="1022"/>
      <c r="DL82" s="1020"/>
      <c r="DM82" s="1021"/>
      <c r="DN82" s="1021"/>
      <c r="DO82" s="1021"/>
      <c r="DP82" s="1022"/>
      <c r="DQ82" s="1020"/>
      <c r="DR82" s="1021"/>
      <c r="DS82" s="1021"/>
      <c r="DT82" s="1021"/>
      <c r="DU82" s="1022"/>
      <c r="DV82" s="1009"/>
      <c r="DW82" s="1010"/>
      <c r="DX82" s="1010"/>
      <c r="DY82" s="1010"/>
      <c r="DZ82" s="1011"/>
      <c r="EA82" s="233"/>
    </row>
    <row r="83" spans="1:131" ht="26.25" customHeight="1" x14ac:dyDescent="0.15">
      <c r="A83" s="241">
        <v>16</v>
      </c>
      <c r="B83" s="1038"/>
      <c r="C83" s="1039"/>
      <c r="D83" s="1039"/>
      <c r="E83" s="1039"/>
      <c r="F83" s="1039"/>
      <c r="G83" s="1039"/>
      <c r="H83" s="1039"/>
      <c r="I83" s="1039"/>
      <c r="J83" s="1039"/>
      <c r="K83" s="1039"/>
      <c r="L83" s="1039"/>
      <c r="M83" s="1039"/>
      <c r="N83" s="1039"/>
      <c r="O83" s="1039"/>
      <c r="P83" s="1040"/>
      <c r="Q83" s="1041"/>
      <c r="R83" s="1035"/>
      <c r="S83" s="1035"/>
      <c r="T83" s="1035"/>
      <c r="U83" s="1035"/>
      <c r="V83" s="1035"/>
      <c r="W83" s="1035"/>
      <c r="X83" s="1035"/>
      <c r="Y83" s="1035"/>
      <c r="Z83" s="1035"/>
      <c r="AA83" s="1035"/>
      <c r="AB83" s="1035"/>
      <c r="AC83" s="1035"/>
      <c r="AD83" s="1035"/>
      <c r="AE83" s="1035"/>
      <c r="AF83" s="1035"/>
      <c r="AG83" s="1035"/>
      <c r="AH83" s="1035"/>
      <c r="AI83" s="1035"/>
      <c r="AJ83" s="1035"/>
      <c r="AK83" s="1035"/>
      <c r="AL83" s="1035"/>
      <c r="AM83" s="1035"/>
      <c r="AN83" s="1035"/>
      <c r="AO83" s="1035"/>
      <c r="AP83" s="1035"/>
      <c r="AQ83" s="1035"/>
      <c r="AR83" s="1035"/>
      <c r="AS83" s="1035"/>
      <c r="AT83" s="1035"/>
      <c r="AU83" s="1035"/>
      <c r="AV83" s="1035"/>
      <c r="AW83" s="1035"/>
      <c r="AX83" s="1035"/>
      <c r="AY83" s="1035"/>
      <c r="AZ83" s="1036"/>
      <c r="BA83" s="1036"/>
      <c r="BB83" s="1036"/>
      <c r="BC83" s="1036"/>
      <c r="BD83" s="1037"/>
      <c r="BE83" s="244"/>
      <c r="BF83" s="244"/>
      <c r="BG83" s="244"/>
      <c r="BH83" s="244"/>
      <c r="BI83" s="244"/>
      <c r="BJ83" s="244"/>
      <c r="BK83" s="244"/>
      <c r="BL83" s="244"/>
      <c r="BM83" s="244"/>
      <c r="BN83" s="244"/>
      <c r="BO83" s="244"/>
      <c r="BP83" s="244"/>
      <c r="BQ83" s="241">
        <v>77</v>
      </c>
      <c r="BR83" s="246"/>
      <c r="BS83" s="1009"/>
      <c r="BT83" s="1010"/>
      <c r="BU83" s="1010"/>
      <c r="BV83" s="1010"/>
      <c r="BW83" s="1010"/>
      <c r="BX83" s="1010"/>
      <c r="BY83" s="1010"/>
      <c r="BZ83" s="1010"/>
      <c r="CA83" s="1010"/>
      <c r="CB83" s="1010"/>
      <c r="CC83" s="1010"/>
      <c r="CD83" s="1010"/>
      <c r="CE83" s="1010"/>
      <c r="CF83" s="1010"/>
      <c r="CG83" s="1019"/>
      <c r="CH83" s="1020"/>
      <c r="CI83" s="1021"/>
      <c r="CJ83" s="1021"/>
      <c r="CK83" s="1021"/>
      <c r="CL83" s="1022"/>
      <c r="CM83" s="1020"/>
      <c r="CN83" s="1021"/>
      <c r="CO83" s="1021"/>
      <c r="CP83" s="1021"/>
      <c r="CQ83" s="1022"/>
      <c r="CR83" s="1020"/>
      <c r="CS83" s="1021"/>
      <c r="CT83" s="1021"/>
      <c r="CU83" s="1021"/>
      <c r="CV83" s="1022"/>
      <c r="CW83" s="1020"/>
      <c r="CX83" s="1021"/>
      <c r="CY83" s="1021"/>
      <c r="CZ83" s="1021"/>
      <c r="DA83" s="1022"/>
      <c r="DB83" s="1020"/>
      <c r="DC83" s="1021"/>
      <c r="DD83" s="1021"/>
      <c r="DE83" s="1021"/>
      <c r="DF83" s="1022"/>
      <c r="DG83" s="1020"/>
      <c r="DH83" s="1021"/>
      <c r="DI83" s="1021"/>
      <c r="DJ83" s="1021"/>
      <c r="DK83" s="1022"/>
      <c r="DL83" s="1020"/>
      <c r="DM83" s="1021"/>
      <c r="DN83" s="1021"/>
      <c r="DO83" s="1021"/>
      <c r="DP83" s="1022"/>
      <c r="DQ83" s="1020"/>
      <c r="DR83" s="1021"/>
      <c r="DS83" s="1021"/>
      <c r="DT83" s="1021"/>
      <c r="DU83" s="1022"/>
      <c r="DV83" s="1009"/>
      <c r="DW83" s="1010"/>
      <c r="DX83" s="1010"/>
      <c r="DY83" s="1010"/>
      <c r="DZ83" s="1011"/>
      <c r="EA83" s="233"/>
    </row>
    <row r="84" spans="1:131" ht="26.25" customHeight="1" x14ac:dyDescent="0.15">
      <c r="A84" s="241">
        <v>17</v>
      </c>
      <c r="B84" s="1038"/>
      <c r="C84" s="1039"/>
      <c r="D84" s="1039"/>
      <c r="E84" s="1039"/>
      <c r="F84" s="1039"/>
      <c r="G84" s="1039"/>
      <c r="H84" s="1039"/>
      <c r="I84" s="1039"/>
      <c r="J84" s="1039"/>
      <c r="K84" s="1039"/>
      <c r="L84" s="1039"/>
      <c r="M84" s="1039"/>
      <c r="N84" s="1039"/>
      <c r="O84" s="1039"/>
      <c r="P84" s="1040"/>
      <c r="Q84" s="1041"/>
      <c r="R84" s="1035"/>
      <c r="S84" s="1035"/>
      <c r="T84" s="1035"/>
      <c r="U84" s="1035"/>
      <c r="V84" s="1035"/>
      <c r="W84" s="1035"/>
      <c r="X84" s="1035"/>
      <c r="Y84" s="1035"/>
      <c r="Z84" s="1035"/>
      <c r="AA84" s="1035"/>
      <c r="AB84" s="1035"/>
      <c r="AC84" s="1035"/>
      <c r="AD84" s="1035"/>
      <c r="AE84" s="1035"/>
      <c r="AF84" s="1035"/>
      <c r="AG84" s="1035"/>
      <c r="AH84" s="1035"/>
      <c r="AI84" s="1035"/>
      <c r="AJ84" s="1035"/>
      <c r="AK84" s="1035"/>
      <c r="AL84" s="1035"/>
      <c r="AM84" s="1035"/>
      <c r="AN84" s="1035"/>
      <c r="AO84" s="1035"/>
      <c r="AP84" s="1035"/>
      <c r="AQ84" s="1035"/>
      <c r="AR84" s="1035"/>
      <c r="AS84" s="1035"/>
      <c r="AT84" s="1035"/>
      <c r="AU84" s="1035"/>
      <c r="AV84" s="1035"/>
      <c r="AW84" s="1035"/>
      <c r="AX84" s="1035"/>
      <c r="AY84" s="1035"/>
      <c r="AZ84" s="1036"/>
      <c r="BA84" s="1036"/>
      <c r="BB84" s="1036"/>
      <c r="BC84" s="1036"/>
      <c r="BD84" s="1037"/>
      <c r="BE84" s="244"/>
      <c r="BF84" s="244"/>
      <c r="BG84" s="244"/>
      <c r="BH84" s="244"/>
      <c r="BI84" s="244"/>
      <c r="BJ84" s="244"/>
      <c r="BK84" s="244"/>
      <c r="BL84" s="244"/>
      <c r="BM84" s="244"/>
      <c r="BN84" s="244"/>
      <c r="BO84" s="244"/>
      <c r="BP84" s="244"/>
      <c r="BQ84" s="241">
        <v>78</v>
      </c>
      <c r="BR84" s="246"/>
      <c r="BS84" s="1009"/>
      <c r="BT84" s="1010"/>
      <c r="BU84" s="1010"/>
      <c r="BV84" s="1010"/>
      <c r="BW84" s="1010"/>
      <c r="BX84" s="1010"/>
      <c r="BY84" s="1010"/>
      <c r="BZ84" s="1010"/>
      <c r="CA84" s="1010"/>
      <c r="CB84" s="1010"/>
      <c r="CC84" s="1010"/>
      <c r="CD84" s="1010"/>
      <c r="CE84" s="1010"/>
      <c r="CF84" s="1010"/>
      <c r="CG84" s="1019"/>
      <c r="CH84" s="1020"/>
      <c r="CI84" s="1021"/>
      <c r="CJ84" s="1021"/>
      <c r="CK84" s="1021"/>
      <c r="CL84" s="1022"/>
      <c r="CM84" s="1020"/>
      <c r="CN84" s="1021"/>
      <c r="CO84" s="1021"/>
      <c r="CP84" s="1021"/>
      <c r="CQ84" s="1022"/>
      <c r="CR84" s="1020"/>
      <c r="CS84" s="1021"/>
      <c r="CT84" s="1021"/>
      <c r="CU84" s="1021"/>
      <c r="CV84" s="1022"/>
      <c r="CW84" s="1020"/>
      <c r="CX84" s="1021"/>
      <c r="CY84" s="1021"/>
      <c r="CZ84" s="1021"/>
      <c r="DA84" s="1022"/>
      <c r="DB84" s="1020"/>
      <c r="DC84" s="1021"/>
      <c r="DD84" s="1021"/>
      <c r="DE84" s="1021"/>
      <c r="DF84" s="1022"/>
      <c r="DG84" s="1020"/>
      <c r="DH84" s="1021"/>
      <c r="DI84" s="1021"/>
      <c r="DJ84" s="1021"/>
      <c r="DK84" s="1022"/>
      <c r="DL84" s="1020"/>
      <c r="DM84" s="1021"/>
      <c r="DN84" s="1021"/>
      <c r="DO84" s="1021"/>
      <c r="DP84" s="1022"/>
      <c r="DQ84" s="1020"/>
      <c r="DR84" s="1021"/>
      <c r="DS84" s="1021"/>
      <c r="DT84" s="1021"/>
      <c r="DU84" s="1022"/>
      <c r="DV84" s="1009"/>
      <c r="DW84" s="1010"/>
      <c r="DX84" s="1010"/>
      <c r="DY84" s="1010"/>
      <c r="DZ84" s="1011"/>
      <c r="EA84" s="233"/>
    </row>
    <row r="85" spans="1:131" ht="26.25" customHeight="1" x14ac:dyDescent="0.15">
      <c r="A85" s="241">
        <v>18</v>
      </c>
      <c r="B85" s="1038"/>
      <c r="C85" s="1039"/>
      <c r="D85" s="1039"/>
      <c r="E85" s="1039"/>
      <c r="F85" s="1039"/>
      <c r="G85" s="1039"/>
      <c r="H85" s="1039"/>
      <c r="I85" s="1039"/>
      <c r="J85" s="1039"/>
      <c r="K85" s="1039"/>
      <c r="L85" s="1039"/>
      <c r="M85" s="1039"/>
      <c r="N85" s="1039"/>
      <c r="O85" s="1039"/>
      <c r="P85" s="1040"/>
      <c r="Q85" s="1041"/>
      <c r="R85" s="1035"/>
      <c r="S85" s="1035"/>
      <c r="T85" s="1035"/>
      <c r="U85" s="1035"/>
      <c r="V85" s="1035"/>
      <c r="W85" s="1035"/>
      <c r="X85" s="1035"/>
      <c r="Y85" s="1035"/>
      <c r="Z85" s="1035"/>
      <c r="AA85" s="1035"/>
      <c r="AB85" s="1035"/>
      <c r="AC85" s="1035"/>
      <c r="AD85" s="1035"/>
      <c r="AE85" s="1035"/>
      <c r="AF85" s="1035"/>
      <c r="AG85" s="1035"/>
      <c r="AH85" s="1035"/>
      <c r="AI85" s="1035"/>
      <c r="AJ85" s="1035"/>
      <c r="AK85" s="1035"/>
      <c r="AL85" s="1035"/>
      <c r="AM85" s="1035"/>
      <c r="AN85" s="1035"/>
      <c r="AO85" s="1035"/>
      <c r="AP85" s="1035"/>
      <c r="AQ85" s="1035"/>
      <c r="AR85" s="1035"/>
      <c r="AS85" s="1035"/>
      <c r="AT85" s="1035"/>
      <c r="AU85" s="1035"/>
      <c r="AV85" s="1035"/>
      <c r="AW85" s="1035"/>
      <c r="AX85" s="1035"/>
      <c r="AY85" s="1035"/>
      <c r="AZ85" s="1036"/>
      <c r="BA85" s="1036"/>
      <c r="BB85" s="1036"/>
      <c r="BC85" s="1036"/>
      <c r="BD85" s="1037"/>
      <c r="BE85" s="244"/>
      <c r="BF85" s="244"/>
      <c r="BG85" s="244"/>
      <c r="BH85" s="244"/>
      <c r="BI85" s="244"/>
      <c r="BJ85" s="244"/>
      <c r="BK85" s="244"/>
      <c r="BL85" s="244"/>
      <c r="BM85" s="244"/>
      <c r="BN85" s="244"/>
      <c r="BO85" s="244"/>
      <c r="BP85" s="244"/>
      <c r="BQ85" s="241">
        <v>79</v>
      </c>
      <c r="BR85" s="246"/>
      <c r="BS85" s="1009"/>
      <c r="BT85" s="1010"/>
      <c r="BU85" s="1010"/>
      <c r="BV85" s="1010"/>
      <c r="BW85" s="1010"/>
      <c r="BX85" s="1010"/>
      <c r="BY85" s="1010"/>
      <c r="BZ85" s="1010"/>
      <c r="CA85" s="1010"/>
      <c r="CB85" s="1010"/>
      <c r="CC85" s="1010"/>
      <c r="CD85" s="1010"/>
      <c r="CE85" s="1010"/>
      <c r="CF85" s="1010"/>
      <c r="CG85" s="1019"/>
      <c r="CH85" s="1020"/>
      <c r="CI85" s="1021"/>
      <c r="CJ85" s="1021"/>
      <c r="CK85" s="1021"/>
      <c r="CL85" s="1022"/>
      <c r="CM85" s="1020"/>
      <c r="CN85" s="1021"/>
      <c r="CO85" s="1021"/>
      <c r="CP85" s="1021"/>
      <c r="CQ85" s="1022"/>
      <c r="CR85" s="1020"/>
      <c r="CS85" s="1021"/>
      <c r="CT85" s="1021"/>
      <c r="CU85" s="1021"/>
      <c r="CV85" s="1022"/>
      <c r="CW85" s="1020"/>
      <c r="CX85" s="1021"/>
      <c r="CY85" s="1021"/>
      <c r="CZ85" s="1021"/>
      <c r="DA85" s="1022"/>
      <c r="DB85" s="1020"/>
      <c r="DC85" s="1021"/>
      <c r="DD85" s="1021"/>
      <c r="DE85" s="1021"/>
      <c r="DF85" s="1022"/>
      <c r="DG85" s="1020"/>
      <c r="DH85" s="1021"/>
      <c r="DI85" s="1021"/>
      <c r="DJ85" s="1021"/>
      <c r="DK85" s="1022"/>
      <c r="DL85" s="1020"/>
      <c r="DM85" s="1021"/>
      <c r="DN85" s="1021"/>
      <c r="DO85" s="1021"/>
      <c r="DP85" s="1022"/>
      <c r="DQ85" s="1020"/>
      <c r="DR85" s="1021"/>
      <c r="DS85" s="1021"/>
      <c r="DT85" s="1021"/>
      <c r="DU85" s="1022"/>
      <c r="DV85" s="1009"/>
      <c r="DW85" s="1010"/>
      <c r="DX85" s="1010"/>
      <c r="DY85" s="1010"/>
      <c r="DZ85" s="1011"/>
      <c r="EA85" s="233"/>
    </row>
    <row r="86" spans="1:131" ht="26.25" customHeight="1" x14ac:dyDescent="0.15">
      <c r="A86" s="241">
        <v>19</v>
      </c>
      <c r="B86" s="1038"/>
      <c r="C86" s="1039"/>
      <c r="D86" s="1039"/>
      <c r="E86" s="1039"/>
      <c r="F86" s="1039"/>
      <c r="G86" s="1039"/>
      <c r="H86" s="1039"/>
      <c r="I86" s="1039"/>
      <c r="J86" s="1039"/>
      <c r="K86" s="1039"/>
      <c r="L86" s="1039"/>
      <c r="M86" s="1039"/>
      <c r="N86" s="1039"/>
      <c r="O86" s="1039"/>
      <c r="P86" s="1040"/>
      <c r="Q86" s="1041"/>
      <c r="R86" s="1035"/>
      <c r="S86" s="1035"/>
      <c r="T86" s="1035"/>
      <c r="U86" s="1035"/>
      <c r="V86" s="1035"/>
      <c r="W86" s="1035"/>
      <c r="X86" s="1035"/>
      <c r="Y86" s="1035"/>
      <c r="Z86" s="1035"/>
      <c r="AA86" s="1035"/>
      <c r="AB86" s="1035"/>
      <c r="AC86" s="1035"/>
      <c r="AD86" s="1035"/>
      <c r="AE86" s="1035"/>
      <c r="AF86" s="1035"/>
      <c r="AG86" s="1035"/>
      <c r="AH86" s="1035"/>
      <c r="AI86" s="1035"/>
      <c r="AJ86" s="1035"/>
      <c r="AK86" s="1035"/>
      <c r="AL86" s="1035"/>
      <c r="AM86" s="1035"/>
      <c r="AN86" s="1035"/>
      <c r="AO86" s="1035"/>
      <c r="AP86" s="1035"/>
      <c r="AQ86" s="1035"/>
      <c r="AR86" s="1035"/>
      <c r="AS86" s="1035"/>
      <c r="AT86" s="1035"/>
      <c r="AU86" s="1035"/>
      <c r="AV86" s="1035"/>
      <c r="AW86" s="1035"/>
      <c r="AX86" s="1035"/>
      <c r="AY86" s="1035"/>
      <c r="AZ86" s="1036"/>
      <c r="BA86" s="1036"/>
      <c r="BB86" s="1036"/>
      <c r="BC86" s="1036"/>
      <c r="BD86" s="1037"/>
      <c r="BE86" s="244"/>
      <c r="BF86" s="244"/>
      <c r="BG86" s="244"/>
      <c r="BH86" s="244"/>
      <c r="BI86" s="244"/>
      <c r="BJ86" s="244"/>
      <c r="BK86" s="244"/>
      <c r="BL86" s="244"/>
      <c r="BM86" s="244"/>
      <c r="BN86" s="244"/>
      <c r="BO86" s="244"/>
      <c r="BP86" s="244"/>
      <c r="BQ86" s="241">
        <v>80</v>
      </c>
      <c r="BR86" s="246"/>
      <c r="BS86" s="1009"/>
      <c r="BT86" s="1010"/>
      <c r="BU86" s="1010"/>
      <c r="BV86" s="1010"/>
      <c r="BW86" s="1010"/>
      <c r="BX86" s="1010"/>
      <c r="BY86" s="1010"/>
      <c r="BZ86" s="1010"/>
      <c r="CA86" s="1010"/>
      <c r="CB86" s="1010"/>
      <c r="CC86" s="1010"/>
      <c r="CD86" s="1010"/>
      <c r="CE86" s="1010"/>
      <c r="CF86" s="1010"/>
      <c r="CG86" s="1019"/>
      <c r="CH86" s="1020"/>
      <c r="CI86" s="1021"/>
      <c r="CJ86" s="1021"/>
      <c r="CK86" s="1021"/>
      <c r="CL86" s="1022"/>
      <c r="CM86" s="1020"/>
      <c r="CN86" s="1021"/>
      <c r="CO86" s="1021"/>
      <c r="CP86" s="1021"/>
      <c r="CQ86" s="1022"/>
      <c r="CR86" s="1020"/>
      <c r="CS86" s="1021"/>
      <c r="CT86" s="1021"/>
      <c r="CU86" s="1021"/>
      <c r="CV86" s="1022"/>
      <c r="CW86" s="1020"/>
      <c r="CX86" s="1021"/>
      <c r="CY86" s="1021"/>
      <c r="CZ86" s="1021"/>
      <c r="DA86" s="1022"/>
      <c r="DB86" s="1020"/>
      <c r="DC86" s="1021"/>
      <c r="DD86" s="1021"/>
      <c r="DE86" s="1021"/>
      <c r="DF86" s="1022"/>
      <c r="DG86" s="1020"/>
      <c r="DH86" s="1021"/>
      <c r="DI86" s="1021"/>
      <c r="DJ86" s="1021"/>
      <c r="DK86" s="1022"/>
      <c r="DL86" s="1020"/>
      <c r="DM86" s="1021"/>
      <c r="DN86" s="1021"/>
      <c r="DO86" s="1021"/>
      <c r="DP86" s="1022"/>
      <c r="DQ86" s="1020"/>
      <c r="DR86" s="1021"/>
      <c r="DS86" s="1021"/>
      <c r="DT86" s="1021"/>
      <c r="DU86" s="1022"/>
      <c r="DV86" s="1009"/>
      <c r="DW86" s="1010"/>
      <c r="DX86" s="1010"/>
      <c r="DY86" s="1010"/>
      <c r="DZ86" s="1011"/>
      <c r="EA86" s="233"/>
    </row>
    <row r="87" spans="1:131" ht="26.25" customHeight="1" x14ac:dyDescent="0.15">
      <c r="A87" s="247">
        <v>20</v>
      </c>
      <c r="B87" s="1028"/>
      <c r="C87" s="1029"/>
      <c r="D87" s="1029"/>
      <c r="E87" s="1029"/>
      <c r="F87" s="1029"/>
      <c r="G87" s="1029"/>
      <c r="H87" s="1029"/>
      <c r="I87" s="1029"/>
      <c r="J87" s="1029"/>
      <c r="K87" s="1029"/>
      <c r="L87" s="1029"/>
      <c r="M87" s="1029"/>
      <c r="N87" s="1029"/>
      <c r="O87" s="1029"/>
      <c r="P87" s="1030"/>
      <c r="Q87" s="1031"/>
      <c r="R87" s="1032"/>
      <c r="S87" s="1032"/>
      <c r="T87" s="1032"/>
      <c r="U87" s="1032"/>
      <c r="V87" s="1032"/>
      <c r="W87" s="1032"/>
      <c r="X87" s="1032"/>
      <c r="Y87" s="1032"/>
      <c r="Z87" s="1032"/>
      <c r="AA87" s="1032"/>
      <c r="AB87" s="1032"/>
      <c r="AC87" s="1032"/>
      <c r="AD87" s="1032"/>
      <c r="AE87" s="1032"/>
      <c r="AF87" s="1032"/>
      <c r="AG87" s="1032"/>
      <c r="AH87" s="1032"/>
      <c r="AI87" s="1032"/>
      <c r="AJ87" s="1032"/>
      <c r="AK87" s="1032"/>
      <c r="AL87" s="1032"/>
      <c r="AM87" s="1032"/>
      <c r="AN87" s="1032"/>
      <c r="AO87" s="1032"/>
      <c r="AP87" s="1032"/>
      <c r="AQ87" s="1032"/>
      <c r="AR87" s="1032"/>
      <c r="AS87" s="1032"/>
      <c r="AT87" s="1032"/>
      <c r="AU87" s="1032"/>
      <c r="AV87" s="1032"/>
      <c r="AW87" s="1032"/>
      <c r="AX87" s="1032"/>
      <c r="AY87" s="1032"/>
      <c r="AZ87" s="1033"/>
      <c r="BA87" s="1033"/>
      <c r="BB87" s="1033"/>
      <c r="BC87" s="1033"/>
      <c r="BD87" s="1034"/>
      <c r="BE87" s="244"/>
      <c r="BF87" s="244"/>
      <c r="BG87" s="244"/>
      <c r="BH87" s="244"/>
      <c r="BI87" s="244"/>
      <c r="BJ87" s="244"/>
      <c r="BK87" s="244"/>
      <c r="BL87" s="244"/>
      <c r="BM87" s="244"/>
      <c r="BN87" s="244"/>
      <c r="BO87" s="244"/>
      <c r="BP87" s="244"/>
      <c r="BQ87" s="241">
        <v>81</v>
      </c>
      <c r="BR87" s="246"/>
      <c r="BS87" s="1009"/>
      <c r="BT87" s="1010"/>
      <c r="BU87" s="1010"/>
      <c r="BV87" s="1010"/>
      <c r="BW87" s="1010"/>
      <c r="BX87" s="1010"/>
      <c r="BY87" s="1010"/>
      <c r="BZ87" s="1010"/>
      <c r="CA87" s="1010"/>
      <c r="CB87" s="1010"/>
      <c r="CC87" s="1010"/>
      <c r="CD87" s="1010"/>
      <c r="CE87" s="1010"/>
      <c r="CF87" s="1010"/>
      <c r="CG87" s="1019"/>
      <c r="CH87" s="1020"/>
      <c r="CI87" s="1021"/>
      <c r="CJ87" s="1021"/>
      <c r="CK87" s="1021"/>
      <c r="CL87" s="1022"/>
      <c r="CM87" s="1020"/>
      <c r="CN87" s="1021"/>
      <c r="CO87" s="1021"/>
      <c r="CP87" s="1021"/>
      <c r="CQ87" s="1022"/>
      <c r="CR87" s="1020"/>
      <c r="CS87" s="1021"/>
      <c r="CT87" s="1021"/>
      <c r="CU87" s="1021"/>
      <c r="CV87" s="1022"/>
      <c r="CW87" s="1020"/>
      <c r="CX87" s="1021"/>
      <c r="CY87" s="1021"/>
      <c r="CZ87" s="1021"/>
      <c r="DA87" s="1022"/>
      <c r="DB87" s="1020"/>
      <c r="DC87" s="1021"/>
      <c r="DD87" s="1021"/>
      <c r="DE87" s="1021"/>
      <c r="DF87" s="1022"/>
      <c r="DG87" s="1020"/>
      <c r="DH87" s="1021"/>
      <c r="DI87" s="1021"/>
      <c r="DJ87" s="1021"/>
      <c r="DK87" s="1022"/>
      <c r="DL87" s="1020"/>
      <c r="DM87" s="1021"/>
      <c r="DN87" s="1021"/>
      <c r="DO87" s="1021"/>
      <c r="DP87" s="1022"/>
      <c r="DQ87" s="1020"/>
      <c r="DR87" s="1021"/>
      <c r="DS87" s="1021"/>
      <c r="DT87" s="1021"/>
      <c r="DU87" s="1022"/>
      <c r="DV87" s="1009"/>
      <c r="DW87" s="1010"/>
      <c r="DX87" s="1010"/>
      <c r="DY87" s="1010"/>
      <c r="DZ87" s="1011"/>
      <c r="EA87" s="233"/>
    </row>
    <row r="88" spans="1:131" ht="26.25" customHeight="1" thickBot="1" x14ac:dyDescent="0.2">
      <c r="A88" s="243" t="s">
        <v>392</v>
      </c>
      <c r="B88" s="1001" t="s">
        <v>422</v>
      </c>
      <c r="C88" s="1002"/>
      <c r="D88" s="1002"/>
      <c r="E88" s="1002"/>
      <c r="F88" s="1002"/>
      <c r="G88" s="1002"/>
      <c r="H88" s="1002"/>
      <c r="I88" s="1002"/>
      <c r="J88" s="1002"/>
      <c r="K88" s="1002"/>
      <c r="L88" s="1002"/>
      <c r="M88" s="1002"/>
      <c r="N88" s="1002"/>
      <c r="O88" s="1002"/>
      <c r="P88" s="1012"/>
      <c r="Q88" s="1026"/>
      <c r="R88" s="1027"/>
      <c r="S88" s="1027"/>
      <c r="T88" s="1027"/>
      <c r="U88" s="1027"/>
      <c r="V88" s="1027"/>
      <c r="W88" s="1027"/>
      <c r="X88" s="1027"/>
      <c r="Y88" s="1027"/>
      <c r="Z88" s="1027"/>
      <c r="AA88" s="1027"/>
      <c r="AB88" s="1027"/>
      <c r="AC88" s="1027"/>
      <c r="AD88" s="1027"/>
      <c r="AE88" s="1027"/>
      <c r="AF88" s="1023">
        <v>15554</v>
      </c>
      <c r="AG88" s="1023"/>
      <c r="AH88" s="1023"/>
      <c r="AI88" s="1023"/>
      <c r="AJ88" s="1023"/>
      <c r="AK88" s="1027"/>
      <c r="AL88" s="1027"/>
      <c r="AM88" s="1027"/>
      <c r="AN88" s="1027"/>
      <c r="AO88" s="1027"/>
      <c r="AP88" s="1023">
        <v>9428</v>
      </c>
      <c r="AQ88" s="1023"/>
      <c r="AR88" s="1023"/>
      <c r="AS88" s="1023"/>
      <c r="AT88" s="1023"/>
      <c r="AU88" s="1023"/>
      <c r="AV88" s="1023"/>
      <c r="AW88" s="1023"/>
      <c r="AX88" s="1023"/>
      <c r="AY88" s="1023"/>
      <c r="AZ88" s="1024"/>
      <c r="BA88" s="1024"/>
      <c r="BB88" s="1024"/>
      <c r="BC88" s="1024"/>
      <c r="BD88" s="1025"/>
      <c r="BE88" s="244"/>
      <c r="BF88" s="244"/>
      <c r="BG88" s="244"/>
      <c r="BH88" s="244"/>
      <c r="BI88" s="244"/>
      <c r="BJ88" s="244"/>
      <c r="BK88" s="244"/>
      <c r="BL88" s="244"/>
      <c r="BM88" s="244"/>
      <c r="BN88" s="244"/>
      <c r="BO88" s="244"/>
      <c r="BP88" s="244"/>
      <c r="BQ88" s="241">
        <v>82</v>
      </c>
      <c r="BR88" s="246"/>
      <c r="BS88" s="1009"/>
      <c r="BT88" s="1010"/>
      <c r="BU88" s="1010"/>
      <c r="BV88" s="1010"/>
      <c r="BW88" s="1010"/>
      <c r="BX88" s="1010"/>
      <c r="BY88" s="1010"/>
      <c r="BZ88" s="1010"/>
      <c r="CA88" s="1010"/>
      <c r="CB88" s="1010"/>
      <c r="CC88" s="1010"/>
      <c r="CD88" s="1010"/>
      <c r="CE88" s="1010"/>
      <c r="CF88" s="1010"/>
      <c r="CG88" s="1019"/>
      <c r="CH88" s="1020"/>
      <c r="CI88" s="1021"/>
      <c r="CJ88" s="1021"/>
      <c r="CK88" s="1021"/>
      <c r="CL88" s="1022"/>
      <c r="CM88" s="1020"/>
      <c r="CN88" s="1021"/>
      <c r="CO88" s="1021"/>
      <c r="CP88" s="1021"/>
      <c r="CQ88" s="1022"/>
      <c r="CR88" s="1020"/>
      <c r="CS88" s="1021"/>
      <c r="CT88" s="1021"/>
      <c r="CU88" s="1021"/>
      <c r="CV88" s="1022"/>
      <c r="CW88" s="1020"/>
      <c r="CX88" s="1021"/>
      <c r="CY88" s="1021"/>
      <c r="CZ88" s="1021"/>
      <c r="DA88" s="1022"/>
      <c r="DB88" s="1020"/>
      <c r="DC88" s="1021"/>
      <c r="DD88" s="1021"/>
      <c r="DE88" s="1021"/>
      <c r="DF88" s="1022"/>
      <c r="DG88" s="1020"/>
      <c r="DH88" s="1021"/>
      <c r="DI88" s="1021"/>
      <c r="DJ88" s="1021"/>
      <c r="DK88" s="1022"/>
      <c r="DL88" s="1020"/>
      <c r="DM88" s="1021"/>
      <c r="DN88" s="1021"/>
      <c r="DO88" s="1021"/>
      <c r="DP88" s="1022"/>
      <c r="DQ88" s="1020"/>
      <c r="DR88" s="1021"/>
      <c r="DS88" s="1021"/>
      <c r="DT88" s="1021"/>
      <c r="DU88" s="1022"/>
      <c r="DV88" s="1009"/>
      <c r="DW88" s="1010"/>
      <c r="DX88" s="1010"/>
      <c r="DY88" s="1010"/>
      <c r="DZ88" s="1011"/>
      <c r="EA88" s="233"/>
    </row>
    <row r="89" spans="1:131" ht="26.25" hidden="1" customHeight="1" x14ac:dyDescent="0.15">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1009"/>
      <c r="BT89" s="1010"/>
      <c r="BU89" s="1010"/>
      <c r="BV89" s="1010"/>
      <c r="BW89" s="1010"/>
      <c r="BX89" s="1010"/>
      <c r="BY89" s="1010"/>
      <c r="BZ89" s="1010"/>
      <c r="CA89" s="1010"/>
      <c r="CB89" s="1010"/>
      <c r="CC89" s="1010"/>
      <c r="CD89" s="1010"/>
      <c r="CE89" s="1010"/>
      <c r="CF89" s="1010"/>
      <c r="CG89" s="1019"/>
      <c r="CH89" s="1020"/>
      <c r="CI89" s="1021"/>
      <c r="CJ89" s="1021"/>
      <c r="CK89" s="1021"/>
      <c r="CL89" s="1022"/>
      <c r="CM89" s="1020"/>
      <c r="CN89" s="1021"/>
      <c r="CO89" s="1021"/>
      <c r="CP89" s="1021"/>
      <c r="CQ89" s="1022"/>
      <c r="CR89" s="1020"/>
      <c r="CS89" s="1021"/>
      <c r="CT89" s="1021"/>
      <c r="CU89" s="1021"/>
      <c r="CV89" s="1022"/>
      <c r="CW89" s="1020"/>
      <c r="CX89" s="1021"/>
      <c r="CY89" s="1021"/>
      <c r="CZ89" s="1021"/>
      <c r="DA89" s="1022"/>
      <c r="DB89" s="1020"/>
      <c r="DC89" s="1021"/>
      <c r="DD89" s="1021"/>
      <c r="DE89" s="1021"/>
      <c r="DF89" s="1022"/>
      <c r="DG89" s="1020"/>
      <c r="DH89" s="1021"/>
      <c r="DI89" s="1021"/>
      <c r="DJ89" s="1021"/>
      <c r="DK89" s="1022"/>
      <c r="DL89" s="1020"/>
      <c r="DM89" s="1021"/>
      <c r="DN89" s="1021"/>
      <c r="DO89" s="1021"/>
      <c r="DP89" s="1022"/>
      <c r="DQ89" s="1020"/>
      <c r="DR89" s="1021"/>
      <c r="DS89" s="1021"/>
      <c r="DT89" s="1021"/>
      <c r="DU89" s="1022"/>
      <c r="DV89" s="1009"/>
      <c r="DW89" s="1010"/>
      <c r="DX89" s="1010"/>
      <c r="DY89" s="1010"/>
      <c r="DZ89" s="1011"/>
      <c r="EA89" s="233"/>
    </row>
    <row r="90" spans="1:131" ht="26.25" hidden="1" customHeight="1" x14ac:dyDescent="0.15">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1009"/>
      <c r="BT90" s="1010"/>
      <c r="BU90" s="1010"/>
      <c r="BV90" s="1010"/>
      <c r="BW90" s="1010"/>
      <c r="BX90" s="1010"/>
      <c r="BY90" s="1010"/>
      <c r="BZ90" s="1010"/>
      <c r="CA90" s="1010"/>
      <c r="CB90" s="1010"/>
      <c r="CC90" s="1010"/>
      <c r="CD90" s="1010"/>
      <c r="CE90" s="1010"/>
      <c r="CF90" s="1010"/>
      <c r="CG90" s="1019"/>
      <c r="CH90" s="1020"/>
      <c r="CI90" s="1021"/>
      <c r="CJ90" s="1021"/>
      <c r="CK90" s="1021"/>
      <c r="CL90" s="1022"/>
      <c r="CM90" s="1020"/>
      <c r="CN90" s="1021"/>
      <c r="CO90" s="1021"/>
      <c r="CP90" s="1021"/>
      <c r="CQ90" s="1022"/>
      <c r="CR90" s="1020"/>
      <c r="CS90" s="1021"/>
      <c r="CT90" s="1021"/>
      <c r="CU90" s="1021"/>
      <c r="CV90" s="1022"/>
      <c r="CW90" s="1020"/>
      <c r="CX90" s="1021"/>
      <c r="CY90" s="1021"/>
      <c r="CZ90" s="1021"/>
      <c r="DA90" s="1022"/>
      <c r="DB90" s="1020"/>
      <c r="DC90" s="1021"/>
      <c r="DD90" s="1021"/>
      <c r="DE90" s="1021"/>
      <c r="DF90" s="1022"/>
      <c r="DG90" s="1020"/>
      <c r="DH90" s="1021"/>
      <c r="DI90" s="1021"/>
      <c r="DJ90" s="1021"/>
      <c r="DK90" s="1022"/>
      <c r="DL90" s="1020"/>
      <c r="DM90" s="1021"/>
      <c r="DN90" s="1021"/>
      <c r="DO90" s="1021"/>
      <c r="DP90" s="1022"/>
      <c r="DQ90" s="1020"/>
      <c r="DR90" s="1021"/>
      <c r="DS90" s="1021"/>
      <c r="DT90" s="1021"/>
      <c r="DU90" s="1022"/>
      <c r="DV90" s="1009"/>
      <c r="DW90" s="1010"/>
      <c r="DX90" s="1010"/>
      <c r="DY90" s="1010"/>
      <c r="DZ90" s="1011"/>
      <c r="EA90" s="233"/>
    </row>
    <row r="91" spans="1:131" ht="26.25" hidden="1" customHeight="1" x14ac:dyDescent="0.15">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1009"/>
      <c r="BT91" s="1010"/>
      <c r="BU91" s="1010"/>
      <c r="BV91" s="1010"/>
      <c r="BW91" s="1010"/>
      <c r="BX91" s="1010"/>
      <c r="BY91" s="1010"/>
      <c r="BZ91" s="1010"/>
      <c r="CA91" s="1010"/>
      <c r="CB91" s="1010"/>
      <c r="CC91" s="1010"/>
      <c r="CD91" s="1010"/>
      <c r="CE91" s="1010"/>
      <c r="CF91" s="1010"/>
      <c r="CG91" s="1019"/>
      <c r="CH91" s="1020"/>
      <c r="CI91" s="1021"/>
      <c r="CJ91" s="1021"/>
      <c r="CK91" s="1021"/>
      <c r="CL91" s="1022"/>
      <c r="CM91" s="1020"/>
      <c r="CN91" s="1021"/>
      <c r="CO91" s="1021"/>
      <c r="CP91" s="1021"/>
      <c r="CQ91" s="1022"/>
      <c r="CR91" s="1020"/>
      <c r="CS91" s="1021"/>
      <c r="CT91" s="1021"/>
      <c r="CU91" s="1021"/>
      <c r="CV91" s="1022"/>
      <c r="CW91" s="1020"/>
      <c r="CX91" s="1021"/>
      <c r="CY91" s="1021"/>
      <c r="CZ91" s="1021"/>
      <c r="DA91" s="1022"/>
      <c r="DB91" s="1020"/>
      <c r="DC91" s="1021"/>
      <c r="DD91" s="1021"/>
      <c r="DE91" s="1021"/>
      <c r="DF91" s="1022"/>
      <c r="DG91" s="1020"/>
      <c r="DH91" s="1021"/>
      <c r="DI91" s="1021"/>
      <c r="DJ91" s="1021"/>
      <c r="DK91" s="1022"/>
      <c r="DL91" s="1020"/>
      <c r="DM91" s="1021"/>
      <c r="DN91" s="1021"/>
      <c r="DO91" s="1021"/>
      <c r="DP91" s="1022"/>
      <c r="DQ91" s="1020"/>
      <c r="DR91" s="1021"/>
      <c r="DS91" s="1021"/>
      <c r="DT91" s="1021"/>
      <c r="DU91" s="1022"/>
      <c r="DV91" s="1009"/>
      <c r="DW91" s="1010"/>
      <c r="DX91" s="1010"/>
      <c r="DY91" s="1010"/>
      <c r="DZ91" s="1011"/>
      <c r="EA91" s="233"/>
    </row>
    <row r="92" spans="1:131" ht="26.25" hidden="1" customHeight="1" x14ac:dyDescent="0.15">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1009"/>
      <c r="BT92" s="1010"/>
      <c r="BU92" s="1010"/>
      <c r="BV92" s="1010"/>
      <c r="BW92" s="1010"/>
      <c r="BX92" s="1010"/>
      <c r="BY92" s="1010"/>
      <c r="BZ92" s="1010"/>
      <c r="CA92" s="1010"/>
      <c r="CB92" s="1010"/>
      <c r="CC92" s="1010"/>
      <c r="CD92" s="1010"/>
      <c r="CE92" s="1010"/>
      <c r="CF92" s="1010"/>
      <c r="CG92" s="1019"/>
      <c r="CH92" s="1020"/>
      <c r="CI92" s="1021"/>
      <c r="CJ92" s="1021"/>
      <c r="CK92" s="1021"/>
      <c r="CL92" s="1022"/>
      <c r="CM92" s="1020"/>
      <c r="CN92" s="1021"/>
      <c r="CO92" s="1021"/>
      <c r="CP92" s="1021"/>
      <c r="CQ92" s="1022"/>
      <c r="CR92" s="1020"/>
      <c r="CS92" s="1021"/>
      <c r="CT92" s="1021"/>
      <c r="CU92" s="1021"/>
      <c r="CV92" s="1022"/>
      <c r="CW92" s="1020"/>
      <c r="CX92" s="1021"/>
      <c r="CY92" s="1021"/>
      <c r="CZ92" s="1021"/>
      <c r="DA92" s="1022"/>
      <c r="DB92" s="1020"/>
      <c r="DC92" s="1021"/>
      <c r="DD92" s="1021"/>
      <c r="DE92" s="1021"/>
      <c r="DF92" s="1022"/>
      <c r="DG92" s="1020"/>
      <c r="DH92" s="1021"/>
      <c r="DI92" s="1021"/>
      <c r="DJ92" s="1021"/>
      <c r="DK92" s="1022"/>
      <c r="DL92" s="1020"/>
      <c r="DM92" s="1021"/>
      <c r="DN92" s="1021"/>
      <c r="DO92" s="1021"/>
      <c r="DP92" s="1022"/>
      <c r="DQ92" s="1020"/>
      <c r="DR92" s="1021"/>
      <c r="DS92" s="1021"/>
      <c r="DT92" s="1021"/>
      <c r="DU92" s="1022"/>
      <c r="DV92" s="1009"/>
      <c r="DW92" s="1010"/>
      <c r="DX92" s="1010"/>
      <c r="DY92" s="1010"/>
      <c r="DZ92" s="1011"/>
      <c r="EA92" s="233"/>
    </row>
    <row r="93" spans="1:131" ht="26.25" hidden="1" customHeight="1" x14ac:dyDescent="0.15">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1009"/>
      <c r="BT93" s="1010"/>
      <c r="BU93" s="1010"/>
      <c r="BV93" s="1010"/>
      <c r="BW93" s="1010"/>
      <c r="BX93" s="1010"/>
      <c r="BY93" s="1010"/>
      <c r="BZ93" s="1010"/>
      <c r="CA93" s="1010"/>
      <c r="CB93" s="1010"/>
      <c r="CC93" s="1010"/>
      <c r="CD93" s="1010"/>
      <c r="CE93" s="1010"/>
      <c r="CF93" s="1010"/>
      <c r="CG93" s="1019"/>
      <c r="CH93" s="1020"/>
      <c r="CI93" s="1021"/>
      <c r="CJ93" s="1021"/>
      <c r="CK93" s="1021"/>
      <c r="CL93" s="1022"/>
      <c r="CM93" s="1020"/>
      <c r="CN93" s="1021"/>
      <c r="CO93" s="1021"/>
      <c r="CP93" s="1021"/>
      <c r="CQ93" s="1022"/>
      <c r="CR93" s="1020"/>
      <c r="CS93" s="1021"/>
      <c r="CT93" s="1021"/>
      <c r="CU93" s="1021"/>
      <c r="CV93" s="1022"/>
      <c r="CW93" s="1020"/>
      <c r="CX93" s="1021"/>
      <c r="CY93" s="1021"/>
      <c r="CZ93" s="1021"/>
      <c r="DA93" s="1022"/>
      <c r="DB93" s="1020"/>
      <c r="DC93" s="1021"/>
      <c r="DD93" s="1021"/>
      <c r="DE93" s="1021"/>
      <c r="DF93" s="1022"/>
      <c r="DG93" s="1020"/>
      <c r="DH93" s="1021"/>
      <c r="DI93" s="1021"/>
      <c r="DJ93" s="1021"/>
      <c r="DK93" s="1022"/>
      <c r="DL93" s="1020"/>
      <c r="DM93" s="1021"/>
      <c r="DN93" s="1021"/>
      <c r="DO93" s="1021"/>
      <c r="DP93" s="1022"/>
      <c r="DQ93" s="1020"/>
      <c r="DR93" s="1021"/>
      <c r="DS93" s="1021"/>
      <c r="DT93" s="1021"/>
      <c r="DU93" s="1022"/>
      <c r="DV93" s="1009"/>
      <c r="DW93" s="1010"/>
      <c r="DX93" s="1010"/>
      <c r="DY93" s="1010"/>
      <c r="DZ93" s="1011"/>
      <c r="EA93" s="233"/>
    </row>
    <row r="94" spans="1:131" ht="26.25" hidden="1" customHeight="1" x14ac:dyDescent="0.15">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1009"/>
      <c r="BT94" s="1010"/>
      <c r="BU94" s="1010"/>
      <c r="BV94" s="1010"/>
      <c r="BW94" s="1010"/>
      <c r="BX94" s="1010"/>
      <c r="BY94" s="1010"/>
      <c r="BZ94" s="1010"/>
      <c r="CA94" s="1010"/>
      <c r="CB94" s="1010"/>
      <c r="CC94" s="1010"/>
      <c r="CD94" s="1010"/>
      <c r="CE94" s="1010"/>
      <c r="CF94" s="1010"/>
      <c r="CG94" s="1019"/>
      <c r="CH94" s="1020"/>
      <c r="CI94" s="1021"/>
      <c r="CJ94" s="1021"/>
      <c r="CK94" s="1021"/>
      <c r="CL94" s="1022"/>
      <c r="CM94" s="1020"/>
      <c r="CN94" s="1021"/>
      <c r="CO94" s="1021"/>
      <c r="CP94" s="1021"/>
      <c r="CQ94" s="1022"/>
      <c r="CR94" s="1020"/>
      <c r="CS94" s="1021"/>
      <c r="CT94" s="1021"/>
      <c r="CU94" s="1021"/>
      <c r="CV94" s="1022"/>
      <c r="CW94" s="1020"/>
      <c r="CX94" s="1021"/>
      <c r="CY94" s="1021"/>
      <c r="CZ94" s="1021"/>
      <c r="DA94" s="1022"/>
      <c r="DB94" s="1020"/>
      <c r="DC94" s="1021"/>
      <c r="DD94" s="1021"/>
      <c r="DE94" s="1021"/>
      <c r="DF94" s="1022"/>
      <c r="DG94" s="1020"/>
      <c r="DH94" s="1021"/>
      <c r="DI94" s="1021"/>
      <c r="DJ94" s="1021"/>
      <c r="DK94" s="1022"/>
      <c r="DL94" s="1020"/>
      <c r="DM94" s="1021"/>
      <c r="DN94" s="1021"/>
      <c r="DO94" s="1021"/>
      <c r="DP94" s="1022"/>
      <c r="DQ94" s="1020"/>
      <c r="DR94" s="1021"/>
      <c r="DS94" s="1021"/>
      <c r="DT94" s="1021"/>
      <c r="DU94" s="1022"/>
      <c r="DV94" s="1009"/>
      <c r="DW94" s="1010"/>
      <c r="DX94" s="1010"/>
      <c r="DY94" s="1010"/>
      <c r="DZ94" s="1011"/>
      <c r="EA94" s="233"/>
    </row>
    <row r="95" spans="1:131" ht="26.25" hidden="1" customHeight="1" x14ac:dyDescent="0.15">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1009"/>
      <c r="BT95" s="1010"/>
      <c r="BU95" s="1010"/>
      <c r="BV95" s="1010"/>
      <c r="BW95" s="1010"/>
      <c r="BX95" s="1010"/>
      <c r="BY95" s="1010"/>
      <c r="BZ95" s="1010"/>
      <c r="CA95" s="1010"/>
      <c r="CB95" s="1010"/>
      <c r="CC95" s="1010"/>
      <c r="CD95" s="1010"/>
      <c r="CE95" s="1010"/>
      <c r="CF95" s="1010"/>
      <c r="CG95" s="1019"/>
      <c r="CH95" s="1020"/>
      <c r="CI95" s="1021"/>
      <c r="CJ95" s="1021"/>
      <c r="CK95" s="1021"/>
      <c r="CL95" s="1022"/>
      <c r="CM95" s="1020"/>
      <c r="CN95" s="1021"/>
      <c r="CO95" s="1021"/>
      <c r="CP95" s="1021"/>
      <c r="CQ95" s="1022"/>
      <c r="CR95" s="1020"/>
      <c r="CS95" s="1021"/>
      <c r="CT95" s="1021"/>
      <c r="CU95" s="1021"/>
      <c r="CV95" s="1022"/>
      <c r="CW95" s="1020"/>
      <c r="CX95" s="1021"/>
      <c r="CY95" s="1021"/>
      <c r="CZ95" s="1021"/>
      <c r="DA95" s="1022"/>
      <c r="DB95" s="1020"/>
      <c r="DC95" s="1021"/>
      <c r="DD95" s="1021"/>
      <c r="DE95" s="1021"/>
      <c r="DF95" s="1022"/>
      <c r="DG95" s="1020"/>
      <c r="DH95" s="1021"/>
      <c r="DI95" s="1021"/>
      <c r="DJ95" s="1021"/>
      <c r="DK95" s="1022"/>
      <c r="DL95" s="1020"/>
      <c r="DM95" s="1021"/>
      <c r="DN95" s="1021"/>
      <c r="DO95" s="1021"/>
      <c r="DP95" s="1022"/>
      <c r="DQ95" s="1020"/>
      <c r="DR95" s="1021"/>
      <c r="DS95" s="1021"/>
      <c r="DT95" s="1021"/>
      <c r="DU95" s="1022"/>
      <c r="DV95" s="1009"/>
      <c r="DW95" s="1010"/>
      <c r="DX95" s="1010"/>
      <c r="DY95" s="1010"/>
      <c r="DZ95" s="1011"/>
      <c r="EA95" s="233"/>
    </row>
    <row r="96" spans="1:131" ht="26.25" hidden="1" customHeight="1" x14ac:dyDescent="0.15">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1009"/>
      <c r="BT96" s="1010"/>
      <c r="BU96" s="1010"/>
      <c r="BV96" s="1010"/>
      <c r="BW96" s="1010"/>
      <c r="BX96" s="1010"/>
      <c r="BY96" s="1010"/>
      <c r="BZ96" s="1010"/>
      <c r="CA96" s="1010"/>
      <c r="CB96" s="1010"/>
      <c r="CC96" s="1010"/>
      <c r="CD96" s="1010"/>
      <c r="CE96" s="1010"/>
      <c r="CF96" s="1010"/>
      <c r="CG96" s="1019"/>
      <c r="CH96" s="1020"/>
      <c r="CI96" s="1021"/>
      <c r="CJ96" s="1021"/>
      <c r="CK96" s="1021"/>
      <c r="CL96" s="1022"/>
      <c r="CM96" s="1020"/>
      <c r="CN96" s="1021"/>
      <c r="CO96" s="1021"/>
      <c r="CP96" s="1021"/>
      <c r="CQ96" s="1022"/>
      <c r="CR96" s="1020"/>
      <c r="CS96" s="1021"/>
      <c r="CT96" s="1021"/>
      <c r="CU96" s="1021"/>
      <c r="CV96" s="1022"/>
      <c r="CW96" s="1020"/>
      <c r="CX96" s="1021"/>
      <c r="CY96" s="1021"/>
      <c r="CZ96" s="1021"/>
      <c r="DA96" s="1022"/>
      <c r="DB96" s="1020"/>
      <c r="DC96" s="1021"/>
      <c r="DD96" s="1021"/>
      <c r="DE96" s="1021"/>
      <c r="DF96" s="1022"/>
      <c r="DG96" s="1020"/>
      <c r="DH96" s="1021"/>
      <c r="DI96" s="1021"/>
      <c r="DJ96" s="1021"/>
      <c r="DK96" s="1022"/>
      <c r="DL96" s="1020"/>
      <c r="DM96" s="1021"/>
      <c r="DN96" s="1021"/>
      <c r="DO96" s="1021"/>
      <c r="DP96" s="1022"/>
      <c r="DQ96" s="1020"/>
      <c r="DR96" s="1021"/>
      <c r="DS96" s="1021"/>
      <c r="DT96" s="1021"/>
      <c r="DU96" s="1022"/>
      <c r="DV96" s="1009"/>
      <c r="DW96" s="1010"/>
      <c r="DX96" s="1010"/>
      <c r="DY96" s="1010"/>
      <c r="DZ96" s="1011"/>
      <c r="EA96" s="233"/>
    </row>
    <row r="97" spans="1:131" ht="26.25" hidden="1" customHeight="1" x14ac:dyDescent="0.15">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1009"/>
      <c r="BT97" s="1010"/>
      <c r="BU97" s="1010"/>
      <c r="BV97" s="1010"/>
      <c r="BW97" s="1010"/>
      <c r="BX97" s="1010"/>
      <c r="BY97" s="1010"/>
      <c r="BZ97" s="1010"/>
      <c r="CA97" s="1010"/>
      <c r="CB97" s="1010"/>
      <c r="CC97" s="1010"/>
      <c r="CD97" s="1010"/>
      <c r="CE97" s="1010"/>
      <c r="CF97" s="1010"/>
      <c r="CG97" s="1019"/>
      <c r="CH97" s="1020"/>
      <c r="CI97" s="1021"/>
      <c r="CJ97" s="1021"/>
      <c r="CK97" s="1021"/>
      <c r="CL97" s="1022"/>
      <c r="CM97" s="1020"/>
      <c r="CN97" s="1021"/>
      <c r="CO97" s="1021"/>
      <c r="CP97" s="1021"/>
      <c r="CQ97" s="1022"/>
      <c r="CR97" s="1020"/>
      <c r="CS97" s="1021"/>
      <c r="CT97" s="1021"/>
      <c r="CU97" s="1021"/>
      <c r="CV97" s="1022"/>
      <c r="CW97" s="1020"/>
      <c r="CX97" s="1021"/>
      <c r="CY97" s="1021"/>
      <c r="CZ97" s="1021"/>
      <c r="DA97" s="1022"/>
      <c r="DB97" s="1020"/>
      <c r="DC97" s="1021"/>
      <c r="DD97" s="1021"/>
      <c r="DE97" s="1021"/>
      <c r="DF97" s="1022"/>
      <c r="DG97" s="1020"/>
      <c r="DH97" s="1021"/>
      <c r="DI97" s="1021"/>
      <c r="DJ97" s="1021"/>
      <c r="DK97" s="1022"/>
      <c r="DL97" s="1020"/>
      <c r="DM97" s="1021"/>
      <c r="DN97" s="1021"/>
      <c r="DO97" s="1021"/>
      <c r="DP97" s="1022"/>
      <c r="DQ97" s="1020"/>
      <c r="DR97" s="1021"/>
      <c r="DS97" s="1021"/>
      <c r="DT97" s="1021"/>
      <c r="DU97" s="1022"/>
      <c r="DV97" s="1009"/>
      <c r="DW97" s="1010"/>
      <c r="DX97" s="1010"/>
      <c r="DY97" s="1010"/>
      <c r="DZ97" s="1011"/>
      <c r="EA97" s="233"/>
    </row>
    <row r="98" spans="1:131" ht="26.25" hidden="1" customHeight="1" x14ac:dyDescent="0.15">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1009"/>
      <c r="BT98" s="1010"/>
      <c r="BU98" s="1010"/>
      <c r="BV98" s="1010"/>
      <c r="BW98" s="1010"/>
      <c r="BX98" s="1010"/>
      <c r="BY98" s="1010"/>
      <c r="BZ98" s="1010"/>
      <c r="CA98" s="1010"/>
      <c r="CB98" s="1010"/>
      <c r="CC98" s="1010"/>
      <c r="CD98" s="1010"/>
      <c r="CE98" s="1010"/>
      <c r="CF98" s="1010"/>
      <c r="CG98" s="1019"/>
      <c r="CH98" s="1020"/>
      <c r="CI98" s="1021"/>
      <c r="CJ98" s="1021"/>
      <c r="CK98" s="1021"/>
      <c r="CL98" s="1022"/>
      <c r="CM98" s="1020"/>
      <c r="CN98" s="1021"/>
      <c r="CO98" s="1021"/>
      <c r="CP98" s="1021"/>
      <c r="CQ98" s="1022"/>
      <c r="CR98" s="1020"/>
      <c r="CS98" s="1021"/>
      <c r="CT98" s="1021"/>
      <c r="CU98" s="1021"/>
      <c r="CV98" s="1022"/>
      <c r="CW98" s="1020"/>
      <c r="CX98" s="1021"/>
      <c r="CY98" s="1021"/>
      <c r="CZ98" s="1021"/>
      <c r="DA98" s="1022"/>
      <c r="DB98" s="1020"/>
      <c r="DC98" s="1021"/>
      <c r="DD98" s="1021"/>
      <c r="DE98" s="1021"/>
      <c r="DF98" s="1022"/>
      <c r="DG98" s="1020"/>
      <c r="DH98" s="1021"/>
      <c r="DI98" s="1021"/>
      <c r="DJ98" s="1021"/>
      <c r="DK98" s="1022"/>
      <c r="DL98" s="1020"/>
      <c r="DM98" s="1021"/>
      <c r="DN98" s="1021"/>
      <c r="DO98" s="1021"/>
      <c r="DP98" s="1022"/>
      <c r="DQ98" s="1020"/>
      <c r="DR98" s="1021"/>
      <c r="DS98" s="1021"/>
      <c r="DT98" s="1021"/>
      <c r="DU98" s="1022"/>
      <c r="DV98" s="1009"/>
      <c r="DW98" s="1010"/>
      <c r="DX98" s="1010"/>
      <c r="DY98" s="1010"/>
      <c r="DZ98" s="1011"/>
      <c r="EA98" s="233"/>
    </row>
    <row r="99" spans="1:131" ht="26.25" hidden="1" customHeight="1" x14ac:dyDescent="0.15">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1009"/>
      <c r="BT99" s="1010"/>
      <c r="BU99" s="1010"/>
      <c r="BV99" s="1010"/>
      <c r="BW99" s="1010"/>
      <c r="BX99" s="1010"/>
      <c r="BY99" s="1010"/>
      <c r="BZ99" s="1010"/>
      <c r="CA99" s="1010"/>
      <c r="CB99" s="1010"/>
      <c r="CC99" s="1010"/>
      <c r="CD99" s="1010"/>
      <c r="CE99" s="1010"/>
      <c r="CF99" s="1010"/>
      <c r="CG99" s="1019"/>
      <c r="CH99" s="1020"/>
      <c r="CI99" s="1021"/>
      <c r="CJ99" s="1021"/>
      <c r="CK99" s="1021"/>
      <c r="CL99" s="1022"/>
      <c r="CM99" s="1020"/>
      <c r="CN99" s="1021"/>
      <c r="CO99" s="1021"/>
      <c r="CP99" s="1021"/>
      <c r="CQ99" s="1022"/>
      <c r="CR99" s="1020"/>
      <c r="CS99" s="1021"/>
      <c r="CT99" s="1021"/>
      <c r="CU99" s="1021"/>
      <c r="CV99" s="1022"/>
      <c r="CW99" s="1020"/>
      <c r="CX99" s="1021"/>
      <c r="CY99" s="1021"/>
      <c r="CZ99" s="1021"/>
      <c r="DA99" s="1022"/>
      <c r="DB99" s="1020"/>
      <c r="DC99" s="1021"/>
      <c r="DD99" s="1021"/>
      <c r="DE99" s="1021"/>
      <c r="DF99" s="1022"/>
      <c r="DG99" s="1020"/>
      <c r="DH99" s="1021"/>
      <c r="DI99" s="1021"/>
      <c r="DJ99" s="1021"/>
      <c r="DK99" s="1022"/>
      <c r="DL99" s="1020"/>
      <c r="DM99" s="1021"/>
      <c r="DN99" s="1021"/>
      <c r="DO99" s="1021"/>
      <c r="DP99" s="1022"/>
      <c r="DQ99" s="1020"/>
      <c r="DR99" s="1021"/>
      <c r="DS99" s="1021"/>
      <c r="DT99" s="1021"/>
      <c r="DU99" s="1022"/>
      <c r="DV99" s="1009"/>
      <c r="DW99" s="1010"/>
      <c r="DX99" s="1010"/>
      <c r="DY99" s="1010"/>
      <c r="DZ99" s="1011"/>
      <c r="EA99" s="233"/>
    </row>
    <row r="100" spans="1:131" ht="26.25" hidden="1" customHeight="1" x14ac:dyDescent="0.15">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1009"/>
      <c r="BT100" s="1010"/>
      <c r="BU100" s="1010"/>
      <c r="BV100" s="1010"/>
      <c r="BW100" s="1010"/>
      <c r="BX100" s="1010"/>
      <c r="BY100" s="1010"/>
      <c r="BZ100" s="1010"/>
      <c r="CA100" s="1010"/>
      <c r="CB100" s="1010"/>
      <c r="CC100" s="1010"/>
      <c r="CD100" s="1010"/>
      <c r="CE100" s="1010"/>
      <c r="CF100" s="1010"/>
      <c r="CG100" s="1019"/>
      <c r="CH100" s="1020"/>
      <c r="CI100" s="1021"/>
      <c r="CJ100" s="1021"/>
      <c r="CK100" s="1021"/>
      <c r="CL100" s="1022"/>
      <c r="CM100" s="1020"/>
      <c r="CN100" s="1021"/>
      <c r="CO100" s="1021"/>
      <c r="CP100" s="1021"/>
      <c r="CQ100" s="1022"/>
      <c r="CR100" s="1020"/>
      <c r="CS100" s="1021"/>
      <c r="CT100" s="1021"/>
      <c r="CU100" s="1021"/>
      <c r="CV100" s="1022"/>
      <c r="CW100" s="1020"/>
      <c r="CX100" s="1021"/>
      <c r="CY100" s="1021"/>
      <c r="CZ100" s="1021"/>
      <c r="DA100" s="1022"/>
      <c r="DB100" s="1020"/>
      <c r="DC100" s="1021"/>
      <c r="DD100" s="1021"/>
      <c r="DE100" s="1021"/>
      <c r="DF100" s="1022"/>
      <c r="DG100" s="1020"/>
      <c r="DH100" s="1021"/>
      <c r="DI100" s="1021"/>
      <c r="DJ100" s="1021"/>
      <c r="DK100" s="1022"/>
      <c r="DL100" s="1020"/>
      <c r="DM100" s="1021"/>
      <c r="DN100" s="1021"/>
      <c r="DO100" s="1021"/>
      <c r="DP100" s="1022"/>
      <c r="DQ100" s="1020"/>
      <c r="DR100" s="1021"/>
      <c r="DS100" s="1021"/>
      <c r="DT100" s="1021"/>
      <c r="DU100" s="1022"/>
      <c r="DV100" s="1009"/>
      <c r="DW100" s="1010"/>
      <c r="DX100" s="1010"/>
      <c r="DY100" s="1010"/>
      <c r="DZ100" s="1011"/>
      <c r="EA100" s="233"/>
    </row>
    <row r="101" spans="1:131" ht="26.25" hidden="1" customHeight="1" x14ac:dyDescent="0.15">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1009"/>
      <c r="BT101" s="1010"/>
      <c r="BU101" s="1010"/>
      <c r="BV101" s="1010"/>
      <c r="BW101" s="1010"/>
      <c r="BX101" s="1010"/>
      <c r="BY101" s="1010"/>
      <c r="BZ101" s="1010"/>
      <c r="CA101" s="1010"/>
      <c r="CB101" s="1010"/>
      <c r="CC101" s="1010"/>
      <c r="CD101" s="1010"/>
      <c r="CE101" s="1010"/>
      <c r="CF101" s="1010"/>
      <c r="CG101" s="1019"/>
      <c r="CH101" s="1020"/>
      <c r="CI101" s="1021"/>
      <c r="CJ101" s="1021"/>
      <c r="CK101" s="1021"/>
      <c r="CL101" s="1022"/>
      <c r="CM101" s="1020"/>
      <c r="CN101" s="1021"/>
      <c r="CO101" s="1021"/>
      <c r="CP101" s="1021"/>
      <c r="CQ101" s="1022"/>
      <c r="CR101" s="1020"/>
      <c r="CS101" s="1021"/>
      <c r="CT101" s="1021"/>
      <c r="CU101" s="1021"/>
      <c r="CV101" s="1022"/>
      <c r="CW101" s="1020"/>
      <c r="CX101" s="1021"/>
      <c r="CY101" s="1021"/>
      <c r="CZ101" s="1021"/>
      <c r="DA101" s="1022"/>
      <c r="DB101" s="1020"/>
      <c r="DC101" s="1021"/>
      <c r="DD101" s="1021"/>
      <c r="DE101" s="1021"/>
      <c r="DF101" s="1022"/>
      <c r="DG101" s="1020"/>
      <c r="DH101" s="1021"/>
      <c r="DI101" s="1021"/>
      <c r="DJ101" s="1021"/>
      <c r="DK101" s="1022"/>
      <c r="DL101" s="1020"/>
      <c r="DM101" s="1021"/>
      <c r="DN101" s="1021"/>
      <c r="DO101" s="1021"/>
      <c r="DP101" s="1022"/>
      <c r="DQ101" s="1020"/>
      <c r="DR101" s="1021"/>
      <c r="DS101" s="1021"/>
      <c r="DT101" s="1021"/>
      <c r="DU101" s="1022"/>
      <c r="DV101" s="1009"/>
      <c r="DW101" s="1010"/>
      <c r="DX101" s="1010"/>
      <c r="DY101" s="1010"/>
      <c r="DZ101" s="1011"/>
      <c r="EA101" s="233"/>
    </row>
    <row r="102" spans="1:131" ht="26.25" customHeight="1" thickBot="1" x14ac:dyDescent="0.2">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392</v>
      </c>
      <c r="BR102" s="1001" t="s">
        <v>423</v>
      </c>
      <c r="BS102" s="1002"/>
      <c r="BT102" s="1002"/>
      <c r="BU102" s="1002"/>
      <c r="BV102" s="1002"/>
      <c r="BW102" s="1002"/>
      <c r="BX102" s="1002"/>
      <c r="BY102" s="1002"/>
      <c r="BZ102" s="1002"/>
      <c r="CA102" s="1002"/>
      <c r="CB102" s="1002"/>
      <c r="CC102" s="1002"/>
      <c r="CD102" s="1002"/>
      <c r="CE102" s="1002"/>
      <c r="CF102" s="1002"/>
      <c r="CG102" s="1012"/>
      <c r="CH102" s="1013"/>
      <c r="CI102" s="1014"/>
      <c r="CJ102" s="1014"/>
      <c r="CK102" s="1014"/>
      <c r="CL102" s="1015"/>
      <c r="CM102" s="1013"/>
      <c r="CN102" s="1014"/>
      <c r="CO102" s="1014"/>
      <c r="CP102" s="1014"/>
      <c r="CQ102" s="1015"/>
      <c r="CR102" s="1016"/>
      <c r="CS102" s="1017"/>
      <c r="CT102" s="1017"/>
      <c r="CU102" s="1017"/>
      <c r="CV102" s="1018"/>
      <c r="CW102" s="1016"/>
      <c r="CX102" s="1017"/>
      <c r="CY102" s="1017"/>
      <c r="CZ102" s="1017"/>
      <c r="DA102" s="1018"/>
      <c r="DB102" s="1016"/>
      <c r="DC102" s="1017"/>
      <c r="DD102" s="1017"/>
      <c r="DE102" s="1017"/>
      <c r="DF102" s="1018"/>
      <c r="DG102" s="1016"/>
      <c r="DH102" s="1017"/>
      <c r="DI102" s="1017"/>
      <c r="DJ102" s="1017"/>
      <c r="DK102" s="1018"/>
      <c r="DL102" s="1016"/>
      <c r="DM102" s="1017"/>
      <c r="DN102" s="1017"/>
      <c r="DO102" s="1017"/>
      <c r="DP102" s="1018"/>
      <c r="DQ102" s="1016"/>
      <c r="DR102" s="1017"/>
      <c r="DS102" s="1017"/>
      <c r="DT102" s="1017"/>
      <c r="DU102" s="1018"/>
      <c r="DV102" s="1001"/>
      <c r="DW102" s="1002"/>
      <c r="DX102" s="1002"/>
      <c r="DY102" s="1002"/>
      <c r="DZ102" s="1003"/>
      <c r="EA102" s="233"/>
    </row>
    <row r="103" spans="1:131" ht="26.25" customHeight="1" x14ac:dyDescent="0.15">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1004" t="s">
        <v>424</v>
      </c>
      <c r="BR103" s="1004"/>
      <c r="BS103" s="1004"/>
      <c r="BT103" s="1004"/>
      <c r="BU103" s="1004"/>
      <c r="BV103" s="1004"/>
      <c r="BW103" s="1004"/>
      <c r="BX103" s="1004"/>
      <c r="BY103" s="1004"/>
      <c r="BZ103" s="1004"/>
      <c r="CA103" s="1004"/>
      <c r="CB103" s="1004"/>
      <c r="CC103" s="1004"/>
      <c r="CD103" s="1004"/>
      <c r="CE103" s="1004"/>
      <c r="CF103" s="1004"/>
      <c r="CG103" s="1004"/>
      <c r="CH103" s="1004"/>
      <c r="CI103" s="1004"/>
      <c r="CJ103" s="1004"/>
      <c r="CK103" s="1004"/>
      <c r="CL103" s="1004"/>
      <c r="CM103" s="1004"/>
      <c r="CN103" s="1004"/>
      <c r="CO103" s="1004"/>
      <c r="CP103" s="1004"/>
      <c r="CQ103" s="1004"/>
      <c r="CR103" s="1004"/>
      <c r="CS103" s="1004"/>
      <c r="CT103" s="1004"/>
      <c r="CU103" s="1004"/>
      <c r="CV103" s="1004"/>
      <c r="CW103" s="1004"/>
      <c r="CX103" s="1004"/>
      <c r="CY103" s="1004"/>
      <c r="CZ103" s="1004"/>
      <c r="DA103" s="1004"/>
      <c r="DB103" s="1004"/>
      <c r="DC103" s="1004"/>
      <c r="DD103" s="1004"/>
      <c r="DE103" s="1004"/>
      <c r="DF103" s="1004"/>
      <c r="DG103" s="1004"/>
      <c r="DH103" s="1004"/>
      <c r="DI103" s="1004"/>
      <c r="DJ103" s="1004"/>
      <c r="DK103" s="1004"/>
      <c r="DL103" s="1004"/>
      <c r="DM103" s="1004"/>
      <c r="DN103" s="1004"/>
      <c r="DO103" s="1004"/>
      <c r="DP103" s="1004"/>
      <c r="DQ103" s="1004"/>
      <c r="DR103" s="1004"/>
      <c r="DS103" s="1004"/>
      <c r="DT103" s="1004"/>
      <c r="DU103" s="1004"/>
      <c r="DV103" s="1004"/>
      <c r="DW103" s="1004"/>
      <c r="DX103" s="1004"/>
      <c r="DY103" s="1004"/>
      <c r="DZ103" s="1004"/>
      <c r="EA103" s="233"/>
    </row>
    <row r="104" spans="1:131" ht="26.25" customHeight="1" x14ac:dyDescent="0.15">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1005" t="s">
        <v>425</v>
      </c>
      <c r="BR104" s="1005"/>
      <c r="BS104" s="1005"/>
      <c r="BT104" s="1005"/>
      <c r="BU104" s="1005"/>
      <c r="BV104" s="1005"/>
      <c r="BW104" s="1005"/>
      <c r="BX104" s="1005"/>
      <c r="BY104" s="1005"/>
      <c r="BZ104" s="1005"/>
      <c r="CA104" s="1005"/>
      <c r="CB104" s="1005"/>
      <c r="CC104" s="1005"/>
      <c r="CD104" s="1005"/>
      <c r="CE104" s="1005"/>
      <c r="CF104" s="1005"/>
      <c r="CG104" s="1005"/>
      <c r="CH104" s="1005"/>
      <c r="CI104" s="1005"/>
      <c r="CJ104" s="1005"/>
      <c r="CK104" s="1005"/>
      <c r="CL104" s="1005"/>
      <c r="CM104" s="1005"/>
      <c r="CN104" s="1005"/>
      <c r="CO104" s="1005"/>
      <c r="CP104" s="1005"/>
      <c r="CQ104" s="1005"/>
      <c r="CR104" s="1005"/>
      <c r="CS104" s="1005"/>
      <c r="CT104" s="1005"/>
      <c r="CU104" s="1005"/>
      <c r="CV104" s="1005"/>
      <c r="CW104" s="1005"/>
      <c r="CX104" s="1005"/>
      <c r="CY104" s="1005"/>
      <c r="CZ104" s="1005"/>
      <c r="DA104" s="1005"/>
      <c r="DB104" s="1005"/>
      <c r="DC104" s="1005"/>
      <c r="DD104" s="1005"/>
      <c r="DE104" s="1005"/>
      <c r="DF104" s="1005"/>
      <c r="DG104" s="1005"/>
      <c r="DH104" s="1005"/>
      <c r="DI104" s="1005"/>
      <c r="DJ104" s="1005"/>
      <c r="DK104" s="1005"/>
      <c r="DL104" s="1005"/>
      <c r="DM104" s="1005"/>
      <c r="DN104" s="1005"/>
      <c r="DO104" s="1005"/>
      <c r="DP104" s="1005"/>
      <c r="DQ104" s="1005"/>
      <c r="DR104" s="1005"/>
      <c r="DS104" s="1005"/>
      <c r="DT104" s="1005"/>
      <c r="DU104" s="1005"/>
      <c r="DV104" s="1005"/>
      <c r="DW104" s="1005"/>
      <c r="DX104" s="1005"/>
      <c r="DY104" s="1005"/>
      <c r="DZ104" s="1005"/>
      <c r="EA104" s="233"/>
    </row>
    <row r="105" spans="1:131" ht="11.25" customHeight="1" x14ac:dyDescent="0.15">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15">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
      <c r="A107" s="252" t="s">
        <v>426</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427</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15">
      <c r="A108" s="1006" t="s">
        <v>428</v>
      </c>
      <c r="B108" s="1007"/>
      <c r="C108" s="1007"/>
      <c r="D108" s="1007"/>
      <c r="E108" s="1007"/>
      <c r="F108" s="1007"/>
      <c r="G108" s="1007"/>
      <c r="H108" s="1007"/>
      <c r="I108" s="1007"/>
      <c r="J108" s="1007"/>
      <c r="K108" s="1007"/>
      <c r="L108" s="1007"/>
      <c r="M108" s="1007"/>
      <c r="N108" s="1007"/>
      <c r="O108" s="1007"/>
      <c r="P108" s="1007"/>
      <c r="Q108" s="1007"/>
      <c r="R108" s="1007"/>
      <c r="S108" s="1007"/>
      <c r="T108" s="1007"/>
      <c r="U108" s="1007"/>
      <c r="V108" s="1007"/>
      <c r="W108" s="1007"/>
      <c r="X108" s="1007"/>
      <c r="Y108" s="1007"/>
      <c r="Z108" s="1007"/>
      <c r="AA108" s="1007"/>
      <c r="AB108" s="1007"/>
      <c r="AC108" s="1007"/>
      <c r="AD108" s="1007"/>
      <c r="AE108" s="1007"/>
      <c r="AF108" s="1007"/>
      <c r="AG108" s="1007"/>
      <c r="AH108" s="1007"/>
      <c r="AI108" s="1007"/>
      <c r="AJ108" s="1007"/>
      <c r="AK108" s="1007"/>
      <c r="AL108" s="1007"/>
      <c r="AM108" s="1007"/>
      <c r="AN108" s="1007"/>
      <c r="AO108" s="1007"/>
      <c r="AP108" s="1007"/>
      <c r="AQ108" s="1007"/>
      <c r="AR108" s="1007"/>
      <c r="AS108" s="1007"/>
      <c r="AT108" s="1008"/>
      <c r="AU108" s="1006" t="s">
        <v>429</v>
      </c>
      <c r="AV108" s="1007"/>
      <c r="AW108" s="1007"/>
      <c r="AX108" s="1007"/>
      <c r="AY108" s="1007"/>
      <c r="AZ108" s="1007"/>
      <c r="BA108" s="1007"/>
      <c r="BB108" s="1007"/>
      <c r="BC108" s="1007"/>
      <c r="BD108" s="1007"/>
      <c r="BE108" s="1007"/>
      <c r="BF108" s="1007"/>
      <c r="BG108" s="1007"/>
      <c r="BH108" s="1007"/>
      <c r="BI108" s="1007"/>
      <c r="BJ108" s="1007"/>
      <c r="BK108" s="1007"/>
      <c r="BL108" s="1007"/>
      <c r="BM108" s="1007"/>
      <c r="BN108" s="1007"/>
      <c r="BO108" s="1007"/>
      <c r="BP108" s="1007"/>
      <c r="BQ108" s="1007"/>
      <c r="BR108" s="1007"/>
      <c r="BS108" s="1007"/>
      <c r="BT108" s="1007"/>
      <c r="BU108" s="1007"/>
      <c r="BV108" s="1007"/>
      <c r="BW108" s="1007"/>
      <c r="BX108" s="1007"/>
      <c r="BY108" s="1007"/>
      <c r="BZ108" s="1007"/>
      <c r="CA108" s="1007"/>
      <c r="CB108" s="1007"/>
      <c r="CC108" s="1007"/>
      <c r="CD108" s="1007"/>
      <c r="CE108" s="1007"/>
      <c r="CF108" s="1007"/>
      <c r="CG108" s="1007"/>
      <c r="CH108" s="1007"/>
      <c r="CI108" s="1007"/>
      <c r="CJ108" s="1007"/>
      <c r="CK108" s="1007"/>
      <c r="CL108" s="1007"/>
      <c r="CM108" s="1007"/>
      <c r="CN108" s="1007"/>
      <c r="CO108" s="1007"/>
      <c r="CP108" s="1007"/>
      <c r="CQ108" s="1007"/>
      <c r="CR108" s="1007"/>
      <c r="CS108" s="1007"/>
      <c r="CT108" s="1007"/>
      <c r="CU108" s="1007"/>
      <c r="CV108" s="1007"/>
      <c r="CW108" s="1007"/>
      <c r="CX108" s="1007"/>
      <c r="CY108" s="1007"/>
      <c r="CZ108" s="1007"/>
      <c r="DA108" s="1007"/>
      <c r="DB108" s="1007"/>
      <c r="DC108" s="1007"/>
      <c r="DD108" s="1007"/>
      <c r="DE108" s="1007"/>
      <c r="DF108" s="1007"/>
      <c r="DG108" s="1007"/>
      <c r="DH108" s="1007"/>
      <c r="DI108" s="1007"/>
      <c r="DJ108" s="1007"/>
      <c r="DK108" s="1007"/>
      <c r="DL108" s="1007"/>
      <c r="DM108" s="1007"/>
      <c r="DN108" s="1007"/>
      <c r="DO108" s="1007"/>
      <c r="DP108" s="1007"/>
      <c r="DQ108" s="1007"/>
      <c r="DR108" s="1007"/>
      <c r="DS108" s="1007"/>
      <c r="DT108" s="1007"/>
      <c r="DU108" s="1007"/>
      <c r="DV108" s="1007"/>
      <c r="DW108" s="1007"/>
      <c r="DX108" s="1007"/>
      <c r="DY108" s="1007"/>
      <c r="DZ108" s="1008"/>
    </row>
    <row r="109" spans="1:131" s="233" customFormat="1" ht="26.25" customHeight="1" x14ac:dyDescent="0.15">
      <c r="A109" s="959" t="s">
        <v>430</v>
      </c>
      <c r="B109" s="960"/>
      <c r="C109" s="960"/>
      <c r="D109" s="960"/>
      <c r="E109" s="960"/>
      <c r="F109" s="960"/>
      <c r="G109" s="960"/>
      <c r="H109" s="960"/>
      <c r="I109" s="960"/>
      <c r="J109" s="960"/>
      <c r="K109" s="960"/>
      <c r="L109" s="960"/>
      <c r="M109" s="960"/>
      <c r="N109" s="960"/>
      <c r="O109" s="960"/>
      <c r="P109" s="960"/>
      <c r="Q109" s="960"/>
      <c r="R109" s="960"/>
      <c r="S109" s="960"/>
      <c r="T109" s="960"/>
      <c r="U109" s="960"/>
      <c r="V109" s="960"/>
      <c r="W109" s="960"/>
      <c r="X109" s="960"/>
      <c r="Y109" s="960"/>
      <c r="Z109" s="961"/>
      <c r="AA109" s="962" t="s">
        <v>431</v>
      </c>
      <c r="AB109" s="960"/>
      <c r="AC109" s="960"/>
      <c r="AD109" s="960"/>
      <c r="AE109" s="961"/>
      <c r="AF109" s="962" t="s">
        <v>432</v>
      </c>
      <c r="AG109" s="960"/>
      <c r="AH109" s="960"/>
      <c r="AI109" s="960"/>
      <c r="AJ109" s="961"/>
      <c r="AK109" s="962" t="s">
        <v>306</v>
      </c>
      <c r="AL109" s="960"/>
      <c r="AM109" s="960"/>
      <c r="AN109" s="960"/>
      <c r="AO109" s="961"/>
      <c r="AP109" s="962" t="s">
        <v>433</v>
      </c>
      <c r="AQ109" s="960"/>
      <c r="AR109" s="960"/>
      <c r="AS109" s="960"/>
      <c r="AT109" s="993"/>
      <c r="AU109" s="959" t="s">
        <v>430</v>
      </c>
      <c r="AV109" s="960"/>
      <c r="AW109" s="960"/>
      <c r="AX109" s="960"/>
      <c r="AY109" s="960"/>
      <c r="AZ109" s="960"/>
      <c r="BA109" s="960"/>
      <c r="BB109" s="960"/>
      <c r="BC109" s="960"/>
      <c r="BD109" s="960"/>
      <c r="BE109" s="960"/>
      <c r="BF109" s="960"/>
      <c r="BG109" s="960"/>
      <c r="BH109" s="960"/>
      <c r="BI109" s="960"/>
      <c r="BJ109" s="960"/>
      <c r="BK109" s="960"/>
      <c r="BL109" s="960"/>
      <c r="BM109" s="960"/>
      <c r="BN109" s="960"/>
      <c r="BO109" s="960"/>
      <c r="BP109" s="961"/>
      <c r="BQ109" s="962" t="s">
        <v>431</v>
      </c>
      <c r="BR109" s="960"/>
      <c r="BS109" s="960"/>
      <c r="BT109" s="960"/>
      <c r="BU109" s="961"/>
      <c r="BV109" s="962" t="s">
        <v>432</v>
      </c>
      <c r="BW109" s="960"/>
      <c r="BX109" s="960"/>
      <c r="BY109" s="960"/>
      <c r="BZ109" s="961"/>
      <c r="CA109" s="962" t="s">
        <v>306</v>
      </c>
      <c r="CB109" s="960"/>
      <c r="CC109" s="960"/>
      <c r="CD109" s="960"/>
      <c r="CE109" s="961"/>
      <c r="CF109" s="1000" t="s">
        <v>433</v>
      </c>
      <c r="CG109" s="1000"/>
      <c r="CH109" s="1000"/>
      <c r="CI109" s="1000"/>
      <c r="CJ109" s="1000"/>
      <c r="CK109" s="962" t="s">
        <v>434</v>
      </c>
      <c r="CL109" s="960"/>
      <c r="CM109" s="960"/>
      <c r="CN109" s="960"/>
      <c r="CO109" s="960"/>
      <c r="CP109" s="960"/>
      <c r="CQ109" s="960"/>
      <c r="CR109" s="960"/>
      <c r="CS109" s="960"/>
      <c r="CT109" s="960"/>
      <c r="CU109" s="960"/>
      <c r="CV109" s="960"/>
      <c r="CW109" s="960"/>
      <c r="CX109" s="960"/>
      <c r="CY109" s="960"/>
      <c r="CZ109" s="960"/>
      <c r="DA109" s="960"/>
      <c r="DB109" s="960"/>
      <c r="DC109" s="960"/>
      <c r="DD109" s="960"/>
      <c r="DE109" s="960"/>
      <c r="DF109" s="961"/>
      <c r="DG109" s="962" t="s">
        <v>431</v>
      </c>
      <c r="DH109" s="960"/>
      <c r="DI109" s="960"/>
      <c r="DJ109" s="960"/>
      <c r="DK109" s="961"/>
      <c r="DL109" s="962" t="s">
        <v>432</v>
      </c>
      <c r="DM109" s="960"/>
      <c r="DN109" s="960"/>
      <c r="DO109" s="960"/>
      <c r="DP109" s="961"/>
      <c r="DQ109" s="962" t="s">
        <v>306</v>
      </c>
      <c r="DR109" s="960"/>
      <c r="DS109" s="960"/>
      <c r="DT109" s="960"/>
      <c r="DU109" s="961"/>
      <c r="DV109" s="962" t="s">
        <v>433</v>
      </c>
      <c r="DW109" s="960"/>
      <c r="DX109" s="960"/>
      <c r="DY109" s="960"/>
      <c r="DZ109" s="993"/>
    </row>
    <row r="110" spans="1:131" s="233" customFormat="1" ht="26.25" customHeight="1" x14ac:dyDescent="0.15">
      <c r="A110" s="871" t="s">
        <v>435</v>
      </c>
      <c r="B110" s="872"/>
      <c r="C110" s="872"/>
      <c r="D110" s="872"/>
      <c r="E110" s="872"/>
      <c r="F110" s="872"/>
      <c r="G110" s="872"/>
      <c r="H110" s="872"/>
      <c r="I110" s="872"/>
      <c r="J110" s="872"/>
      <c r="K110" s="872"/>
      <c r="L110" s="872"/>
      <c r="M110" s="872"/>
      <c r="N110" s="872"/>
      <c r="O110" s="872"/>
      <c r="P110" s="872"/>
      <c r="Q110" s="872"/>
      <c r="R110" s="872"/>
      <c r="S110" s="872"/>
      <c r="T110" s="872"/>
      <c r="U110" s="872"/>
      <c r="V110" s="872"/>
      <c r="W110" s="872"/>
      <c r="X110" s="872"/>
      <c r="Y110" s="872"/>
      <c r="Z110" s="873"/>
      <c r="AA110" s="952">
        <v>341341</v>
      </c>
      <c r="AB110" s="953"/>
      <c r="AC110" s="953"/>
      <c r="AD110" s="953"/>
      <c r="AE110" s="954"/>
      <c r="AF110" s="955">
        <v>347946</v>
      </c>
      <c r="AG110" s="953"/>
      <c r="AH110" s="953"/>
      <c r="AI110" s="953"/>
      <c r="AJ110" s="954"/>
      <c r="AK110" s="955">
        <v>344098</v>
      </c>
      <c r="AL110" s="953"/>
      <c r="AM110" s="953"/>
      <c r="AN110" s="953"/>
      <c r="AO110" s="954"/>
      <c r="AP110" s="956">
        <v>9.1999999999999993</v>
      </c>
      <c r="AQ110" s="957"/>
      <c r="AR110" s="957"/>
      <c r="AS110" s="957"/>
      <c r="AT110" s="958"/>
      <c r="AU110" s="994" t="s">
        <v>72</v>
      </c>
      <c r="AV110" s="995"/>
      <c r="AW110" s="995"/>
      <c r="AX110" s="995"/>
      <c r="AY110" s="995"/>
      <c r="AZ110" s="924" t="s">
        <v>436</v>
      </c>
      <c r="BA110" s="872"/>
      <c r="BB110" s="872"/>
      <c r="BC110" s="872"/>
      <c r="BD110" s="872"/>
      <c r="BE110" s="872"/>
      <c r="BF110" s="872"/>
      <c r="BG110" s="872"/>
      <c r="BH110" s="872"/>
      <c r="BI110" s="872"/>
      <c r="BJ110" s="872"/>
      <c r="BK110" s="872"/>
      <c r="BL110" s="872"/>
      <c r="BM110" s="872"/>
      <c r="BN110" s="872"/>
      <c r="BO110" s="872"/>
      <c r="BP110" s="873"/>
      <c r="BQ110" s="925">
        <v>4907050</v>
      </c>
      <c r="BR110" s="906"/>
      <c r="BS110" s="906"/>
      <c r="BT110" s="906"/>
      <c r="BU110" s="906"/>
      <c r="BV110" s="906">
        <v>5220182</v>
      </c>
      <c r="BW110" s="906"/>
      <c r="BX110" s="906"/>
      <c r="BY110" s="906"/>
      <c r="BZ110" s="906"/>
      <c r="CA110" s="906">
        <v>5398323</v>
      </c>
      <c r="CB110" s="906"/>
      <c r="CC110" s="906"/>
      <c r="CD110" s="906"/>
      <c r="CE110" s="906"/>
      <c r="CF110" s="930">
        <v>144.4</v>
      </c>
      <c r="CG110" s="931"/>
      <c r="CH110" s="931"/>
      <c r="CI110" s="931"/>
      <c r="CJ110" s="931"/>
      <c r="CK110" s="990" t="s">
        <v>437</v>
      </c>
      <c r="CL110" s="883"/>
      <c r="CM110" s="924" t="s">
        <v>438</v>
      </c>
      <c r="CN110" s="872"/>
      <c r="CO110" s="872"/>
      <c r="CP110" s="872"/>
      <c r="CQ110" s="872"/>
      <c r="CR110" s="872"/>
      <c r="CS110" s="872"/>
      <c r="CT110" s="872"/>
      <c r="CU110" s="872"/>
      <c r="CV110" s="872"/>
      <c r="CW110" s="872"/>
      <c r="CX110" s="872"/>
      <c r="CY110" s="872"/>
      <c r="CZ110" s="872"/>
      <c r="DA110" s="872"/>
      <c r="DB110" s="872"/>
      <c r="DC110" s="872"/>
      <c r="DD110" s="872"/>
      <c r="DE110" s="872"/>
      <c r="DF110" s="873"/>
      <c r="DG110" s="925" t="s">
        <v>174</v>
      </c>
      <c r="DH110" s="906"/>
      <c r="DI110" s="906"/>
      <c r="DJ110" s="906"/>
      <c r="DK110" s="906"/>
      <c r="DL110" s="906" t="s">
        <v>439</v>
      </c>
      <c r="DM110" s="906"/>
      <c r="DN110" s="906"/>
      <c r="DO110" s="906"/>
      <c r="DP110" s="906"/>
      <c r="DQ110" s="906" t="s">
        <v>174</v>
      </c>
      <c r="DR110" s="906"/>
      <c r="DS110" s="906"/>
      <c r="DT110" s="906"/>
      <c r="DU110" s="906"/>
      <c r="DV110" s="907" t="s">
        <v>439</v>
      </c>
      <c r="DW110" s="907"/>
      <c r="DX110" s="907"/>
      <c r="DY110" s="907"/>
      <c r="DZ110" s="908"/>
    </row>
    <row r="111" spans="1:131" s="233" customFormat="1" ht="26.25" customHeight="1" x14ac:dyDescent="0.15">
      <c r="A111" s="838" t="s">
        <v>440</v>
      </c>
      <c r="B111" s="839"/>
      <c r="C111" s="839"/>
      <c r="D111" s="839"/>
      <c r="E111" s="839"/>
      <c r="F111" s="839"/>
      <c r="G111" s="839"/>
      <c r="H111" s="839"/>
      <c r="I111" s="839"/>
      <c r="J111" s="839"/>
      <c r="K111" s="839"/>
      <c r="L111" s="839"/>
      <c r="M111" s="839"/>
      <c r="N111" s="839"/>
      <c r="O111" s="839"/>
      <c r="P111" s="839"/>
      <c r="Q111" s="839"/>
      <c r="R111" s="839"/>
      <c r="S111" s="839"/>
      <c r="T111" s="839"/>
      <c r="U111" s="839"/>
      <c r="V111" s="839"/>
      <c r="W111" s="839"/>
      <c r="X111" s="839"/>
      <c r="Y111" s="839"/>
      <c r="Z111" s="989"/>
      <c r="AA111" s="982" t="s">
        <v>394</v>
      </c>
      <c r="AB111" s="983"/>
      <c r="AC111" s="983"/>
      <c r="AD111" s="983"/>
      <c r="AE111" s="984"/>
      <c r="AF111" s="985" t="s">
        <v>394</v>
      </c>
      <c r="AG111" s="983"/>
      <c r="AH111" s="983"/>
      <c r="AI111" s="983"/>
      <c r="AJ111" s="984"/>
      <c r="AK111" s="985" t="s">
        <v>439</v>
      </c>
      <c r="AL111" s="983"/>
      <c r="AM111" s="983"/>
      <c r="AN111" s="983"/>
      <c r="AO111" s="984"/>
      <c r="AP111" s="986" t="s">
        <v>439</v>
      </c>
      <c r="AQ111" s="987"/>
      <c r="AR111" s="987"/>
      <c r="AS111" s="987"/>
      <c r="AT111" s="988"/>
      <c r="AU111" s="996"/>
      <c r="AV111" s="997"/>
      <c r="AW111" s="997"/>
      <c r="AX111" s="997"/>
      <c r="AY111" s="997"/>
      <c r="AZ111" s="879" t="s">
        <v>441</v>
      </c>
      <c r="BA111" s="816"/>
      <c r="BB111" s="816"/>
      <c r="BC111" s="816"/>
      <c r="BD111" s="816"/>
      <c r="BE111" s="816"/>
      <c r="BF111" s="816"/>
      <c r="BG111" s="816"/>
      <c r="BH111" s="816"/>
      <c r="BI111" s="816"/>
      <c r="BJ111" s="816"/>
      <c r="BK111" s="816"/>
      <c r="BL111" s="816"/>
      <c r="BM111" s="816"/>
      <c r="BN111" s="816"/>
      <c r="BO111" s="816"/>
      <c r="BP111" s="817"/>
      <c r="BQ111" s="880">
        <v>120692</v>
      </c>
      <c r="BR111" s="881"/>
      <c r="BS111" s="881"/>
      <c r="BT111" s="881"/>
      <c r="BU111" s="881"/>
      <c r="BV111" s="881">
        <v>83018</v>
      </c>
      <c r="BW111" s="881"/>
      <c r="BX111" s="881"/>
      <c r="BY111" s="881"/>
      <c r="BZ111" s="881"/>
      <c r="CA111" s="881">
        <v>56430</v>
      </c>
      <c r="CB111" s="881"/>
      <c r="CC111" s="881"/>
      <c r="CD111" s="881"/>
      <c r="CE111" s="881"/>
      <c r="CF111" s="939">
        <v>1.5</v>
      </c>
      <c r="CG111" s="940"/>
      <c r="CH111" s="940"/>
      <c r="CI111" s="940"/>
      <c r="CJ111" s="940"/>
      <c r="CK111" s="991"/>
      <c r="CL111" s="885"/>
      <c r="CM111" s="879" t="s">
        <v>442</v>
      </c>
      <c r="CN111" s="816"/>
      <c r="CO111" s="816"/>
      <c r="CP111" s="816"/>
      <c r="CQ111" s="816"/>
      <c r="CR111" s="816"/>
      <c r="CS111" s="816"/>
      <c r="CT111" s="816"/>
      <c r="CU111" s="816"/>
      <c r="CV111" s="816"/>
      <c r="CW111" s="816"/>
      <c r="CX111" s="816"/>
      <c r="CY111" s="816"/>
      <c r="CZ111" s="816"/>
      <c r="DA111" s="816"/>
      <c r="DB111" s="816"/>
      <c r="DC111" s="816"/>
      <c r="DD111" s="816"/>
      <c r="DE111" s="816"/>
      <c r="DF111" s="817"/>
      <c r="DG111" s="880" t="s">
        <v>174</v>
      </c>
      <c r="DH111" s="881"/>
      <c r="DI111" s="881"/>
      <c r="DJ111" s="881"/>
      <c r="DK111" s="881"/>
      <c r="DL111" s="881" t="s">
        <v>439</v>
      </c>
      <c r="DM111" s="881"/>
      <c r="DN111" s="881"/>
      <c r="DO111" s="881"/>
      <c r="DP111" s="881"/>
      <c r="DQ111" s="881" t="s">
        <v>439</v>
      </c>
      <c r="DR111" s="881"/>
      <c r="DS111" s="881"/>
      <c r="DT111" s="881"/>
      <c r="DU111" s="881"/>
      <c r="DV111" s="858" t="s">
        <v>394</v>
      </c>
      <c r="DW111" s="858"/>
      <c r="DX111" s="858"/>
      <c r="DY111" s="858"/>
      <c r="DZ111" s="859"/>
    </row>
    <row r="112" spans="1:131" s="233" customFormat="1" ht="26.25" customHeight="1" x14ac:dyDescent="0.15">
      <c r="A112" s="976" t="s">
        <v>443</v>
      </c>
      <c r="B112" s="977"/>
      <c r="C112" s="816" t="s">
        <v>444</v>
      </c>
      <c r="D112" s="816"/>
      <c r="E112" s="816"/>
      <c r="F112" s="816"/>
      <c r="G112" s="816"/>
      <c r="H112" s="816"/>
      <c r="I112" s="816"/>
      <c r="J112" s="816"/>
      <c r="K112" s="816"/>
      <c r="L112" s="816"/>
      <c r="M112" s="816"/>
      <c r="N112" s="816"/>
      <c r="O112" s="816"/>
      <c r="P112" s="816"/>
      <c r="Q112" s="816"/>
      <c r="R112" s="816"/>
      <c r="S112" s="816"/>
      <c r="T112" s="816"/>
      <c r="U112" s="816"/>
      <c r="V112" s="816"/>
      <c r="W112" s="816"/>
      <c r="X112" s="816"/>
      <c r="Y112" s="816"/>
      <c r="Z112" s="817"/>
      <c r="AA112" s="843" t="s">
        <v>439</v>
      </c>
      <c r="AB112" s="844"/>
      <c r="AC112" s="844"/>
      <c r="AD112" s="844"/>
      <c r="AE112" s="845"/>
      <c r="AF112" s="846" t="s">
        <v>174</v>
      </c>
      <c r="AG112" s="844"/>
      <c r="AH112" s="844"/>
      <c r="AI112" s="844"/>
      <c r="AJ112" s="845"/>
      <c r="AK112" s="846" t="s">
        <v>439</v>
      </c>
      <c r="AL112" s="844"/>
      <c r="AM112" s="844"/>
      <c r="AN112" s="844"/>
      <c r="AO112" s="845"/>
      <c r="AP112" s="888" t="s">
        <v>439</v>
      </c>
      <c r="AQ112" s="889"/>
      <c r="AR112" s="889"/>
      <c r="AS112" s="889"/>
      <c r="AT112" s="890"/>
      <c r="AU112" s="996"/>
      <c r="AV112" s="997"/>
      <c r="AW112" s="997"/>
      <c r="AX112" s="997"/>
      <c r="AY112" s="997"/>
      <c r="AZ112" s="879" t="s">
        <v>445</v>
      </c>
      <c r="BA112" s="816"/>
      <c r="BB112" s="816"/>
      <c r="BC112" s="816"/>
      <c r="BD112" s="816"/>
      <c r="BE112" s="816"/>
      <c r="BF112" s="816"/>
      <c r="BG112" s="816"/>
      <c r="BH112" s="816"/>
      <c r="BI112" s="816"/>
      <c r="BJ112" s="816"/>
      <c r="BK112" s="816"/>
      <c r="BL112" s="816"/>
      <c r="BM112" s="816"/>
      <c r="BN112" s="816"/>
      <c r="BO112" s="816"/>
      <c r="BP112" s="817"/>
      <c r="BQ112" s="880">
        <v>210003</v>
      </c>
      <c r="BR112" s="881"/>
      <c r="BS112" s="881"/>
      <c r="BT112" s="881"/>
      <c r="BU112" s="881"/>
      <c r="BV112" s="881">
        <v>212668</v>
      </c>
      <c r="BW112" s="881"/>
      <c r="BX112" s="881"/>
      <c r="BY112" s="881"/>
      <c r="BZ112" s="881"/>
      <c r="CA112" s="881">
        <v>217900</v>
      </c>
      <c r="CB112" s="881"/>
      <c r="CC112" s="881"/>
      <c r="CD112" s="881"/>
      <c r="CE112" s="881"/>
      <c r="CF112" s="939">
        <v>5.8</v>
      </c>
      <c r="CG112" s="940"/>
      <c r="CH112" s="940"/>
      <c r="CI112" s="940"/>
      <c r="CJ112" s="940"/>
      <c r="CK112" s="991"/>
      <c r="CL112" s="885"/>
      <c r="CM112" s="879" t="s">
        <v>446</v>
      </c>
      <c r="CN112" s="816"/>
      <c r="CO112" s="816"/>
      <c r="CP112" s="816"/>
      <c r="CQ112" s="816"/>
      <c r="CR112" s="816"/>
      <c r="CS112" s="816"/>
      <c r="CT112" s="816"/>
      <c r="CU112" s="816"/>
      <c r="CV112" s="816"/>
      <c r="CW112" s="816"/>
      <c r="CX112" s="816"/>
      <c r="CY112" s="816"/>
      <c r="CZ112" s="816"/>
      <c r="DA112" s="816"/>
      <c r="DB112" s="816"/>
      <c r="DC112" s="816"/>
      <c r="DD112" s="816"/>
      <c r="DE112" s="816"/>
      <c r="DF112" s="817"/>
      <c r="DG112" s="880" t="s">
        <v>394</v>
      </c>
      <c r="DH112" s="881"/>
      <c r="DI112" s="881"/>
      <c r="DJ112" s="881"/>
      <c r="DK112" s="881"/>
      <c r="DL112" s="881" t="s">
        <v>439</v>
      </c>
      <c r="DM112" s="881"/>
      <c r="DN112" s="881"/>
      <c r="DO112" s="881"/>
      <c r="DP112" s="881"/>
      <c r="DQ112" s="881" t="s">
        <v>174</v>
      </c>
      <c r="DR112" s="881"/>
      <c r="DS112" s="881"/>
      <c r="DT112" s="881"/>
      <c r="DU112" s="881"/>
      <c r="DV112" s="858" t="s">
        <v>174</v>
      </c>
      <c r="DW112" s="858"/>
      <c r="DX112" s="858"/>
      <c r="DY112" s="858"/>
      <c r="DZ112" s="859"/>
    </row>
    <row r="113" spans="1:130" s="233" customFormat="1" ht="26.25" customHeight="1" x14ac:dyDescent="0.15">
      <c r="A113" s="978"/>
      <c r="B113" s="979"/>
      <c r="C113" s="816" t="s">
        <v>447</v>
      </c>
      <c r="D113" s="816"/>
      <c r="E113" s="816"/>
      <c r="F113" s="816"/>
      <c r="G113" s="816"/>
      <c r="H113" s="816"/>
      <c r="I113" s="816"/>
      <c r="J113" s="816"/>
      <c r="K113" s="816"/>
      <c r="L113" s="816"/>
      <c r="M113" s="816"/>
      <c r="N113" s="816"/>
      <c r="O113" s="816"/>
      <c r="P113" s="816"/>
      <c r="Q113" s="816"/>
      <c r="R113" s="816"/>
      <c r="S113" s="816"/>
      <c r="T113" s="816"/>
      <c r="U113" s="816"/>
      <c r="V113" s="816"/>
      <c r="W113" s="816"/>
      <c r="X113" s="816"/>
      <c r="Y113" s="816"/>
      <c r="Z113" s="817"/>
      <c r="AA113" s="982">
        <v>31302</v>
      </c>
      <c r="AB113" s="983"/>
      <c r="AC113" s="983"/>
      <c r="AD113" s="983"/>
      <c r="AE113" s="984"/>
      <c r="AF113" s="985">
        <v>28518</v>
      </c>
      <c r="AG113" s="983"/>
      <c r="AH113" s="983"/>
      <c r="AI113" s="983"/>
      <c r="AJ113" s="984"/>
      <c r="AK113" s="985">
        <v>21303</v>
      </c>
      <c r="AL113" s="983"/>
      <c r="AM113" s="983"/>
      <c r="AN113" s="983"/>
      <c r="AO113" s="984"/>
      <c r="AP113" s="986">
        <v>0.6</v>
      </c>
      <c r="AQ113" s="987"/>
      <c r="AR113" s="987"/>
      <c r="AS113" s="987"/>
      <c r="AT113" s="988"/>
      <c r="AU113" s="996"/>
      <c r="AV113" s="997"/>
      <c r="AW113" s="997"/>
      <c r="AX113" s="997"/>
      <c r="AY113" s="997"/>
      <c r="AZ113" s="879" t="s">
        <v>448</v>
      </c>
      <c r="BA113" s="816"/>
      <c r="BB113" s="816"/>
      <c r="BC113" s="816"/>
      <c r="BD113" s="816"/>
      <c r="BE113" s="816"/>
      <c r="BF113" s="816"/>
      <c r="BG113" s="816"/>
      <c r="BH113" s="816"/>
      <c r="BI113" s="816"/>
      <c r="BJ113" s="816"/>
      <c r="BK113" s="816"/>
      <c r="BL113" s="816"/>
      <c r="BM113" s="816"/>
      <c r="BN113" s="816"/>
      <c r="BO113" s="816"/>
      <c r="BP113" s="817"/>
      <c r="BQ113" s="880">
        <v>195021</v>
      </c>
      <c r="BR113" s="881"/>
      <c r="BS113" s="881"/>
      <c r="BT113" s="881"/>
      <c r="BU113" s="881"/>
      <c r="BV113" s="881">
        <v>297596</v>
      </c>
      <c r="BW113" s="881"/>
      <c r="BX113" s="881"/>
      <c r="BY113" s="881"/>
      <c r="BZ113" s="881"/>
      <c r="CA113" s="881">
        <v>279182</v>
      </c>
      <c r="CB113" s="881"/>
      <c r="CC113" s="881"/>
      <c r="CD113" s="881"/>
      <c r="CE113" s="881"/>
      <c r="CF113" s="939">
        <v>7.5</v>
      </c>
      <c r="CG113" s="940"/>
      <c r="CH113" s="940"/>
      <c r="CI113" s="940"/>
      <c r="CJ113" s="940"/>
      <c r="CK113" s="991"/>
      <c r="CL113" s="885"/>
      <c r="CM113" s="879" t="s">
        <v>449</v>
      </c>
      <c r="CN113" s="816"/>
      <c r="CO113" s="816"/>
      <c r="CP113" s="816"/>
      <c r="CQ113" s="816"/>
      <c r="CR113" s="816"/>
      <c r="CS113" s="816"/>
      <c r="CT113" s="816"/>
      <c r="CU113" s="816"/>
      <c r="CV113" s="816"/>
      <c r="CW113" s="816"/>
      <c r="CX113" s="816"/>
      <c r="CY113" s="816"/>
      <c r="CZ113" s="816"/>
      <c r="DA113" s="816"/>
      <c r="DB113" s="816"/>
      <c r="DC113" s="816"/>
      <c r="DD113" s="816"/>
      <c r="DE113" s="816"/>
      <c r="DF113" s="817"/>
      <c r="DG113" s="843" t="s">
        <v>174</v>
      </c>
      <c r="DH113" s="844"/>
      <c r="DI113" s="844"/>
      <c r="DJ113" s="844"/>
      <c r="DK113" s="845"/>
      <c r="DL113" s="846" t="s">
        <v>439</v>
      </c>
      <c r="DM113" s="844"/>
      <c r="DN113" s="844"/>
      <c r="DO113" s="844"/>
      <c r="DP113" s="845"/>
      <c r="DQ113" s="846" t="s">
        <v>174</v>
      </c>
      <c r="DR113" s="844"/>
      <c r="DS113" s="844"/>
      <c r="DT113" s="844"/>
      <c r="DU113" s="845"/>
      <c r="DV113" s="888" t="s">
        <v>174</v>
      </c>
      <c r="DW113" s="889"/>
      <c r="DX113" s="889"/>
      <c r="DY113" s="889"/>
      <c r="DZ113" s="890"/>
    </row>
    <row r="114" spans="1:130" s="233" customFormat="1" ht="26.25" customHeight="1" x14ac:dyDescent="0.15">
      <c r="A114" s="978"/>
      <c r="B114" s="979"/>
      <c r="C114" s="816" t="s">
        <v>450</v>
      </c>
      <c r="D114" s="816"/>
      <c r="E114" s="816"/>
      <c r="F114" s="816"/>
      <c r="G114" s="816"/>
      <c r="H114" s="816"/>
      <c r="I114" s="816"/>
      <c r="J114" s="816"/>
      <c r="K114" s="816"/>
      <c r="L114" s="816"/>
      <c r="M114" s="816"/>
      <c r="N114" s="816"/>
      <c r="O114" s="816"/>
      <c r="P114" s="816"/>
      <c r="Q114" s="816"/>
      <c r="R114" s="816"/>
      <c r="S114" s="816"/>
      <c r="T114" s="816"/>
      <c r="U114" s="816"/>
      <c r="V114" s="816"/>
      <c r="W114" s="816"/>
      <c r="X114" s="816"/>
      <c r="Y114" s="816"/>
      <c r="Z114" s="817"/>
      <c r="AA114" s="843">
        <v>23936</v>
      </c>
      <c r="AB114" s="844"/>
      <c r="AC114" s="844"/>
      <c r="AD114" s="844"/>
      <c r="AE114" s="845"/>
      <c r="AF114" s="846">
        <v>24435</v>
      </c>
      <c r="AG114" s="844"/>
      <c r="AH114" s="844"/>
      <c r="AI114" s="844"/>
      <c r="AJ114" s="845"/>
      <c r="AK114" s="846">
        <v>34213</v>
      </c>
      <c r="AL114" s="844"/>
      <c r="AM114" s="844"/>
      <c r="AN114" s="844"/>
      <c r="AO114" s="845"/>
      <c r="AP114" s="888">
        <v>0.9</v>
      </c>
      <c r="AQ114" s="889"/>
      <c r="AR114" s="889"/>
      <c r="AS114" s="889"/>
      <c r="AT114" s="890"/>
      <c r="AU114" s="996"/>
      <c r="AV114" s="997"/>
      <c r="AW114" s="997"/>
      <c r="AX114" s="997"/>
      <c r="AY114" s="997"/>
      <c r="AZ114" s="879" t="s">
        <v>451</v>
      </c>
      <c r="BA114" s="816"/>
      <c r="BB114" s="816"/>
      <c r="BC114" s="816"/>
      <c r="BD114" s="816"/>
      <c r="BE114" s="816"/>
      <c r="BF114" s="816"/>
      <c r="BG114" s="816"/>
      <c r="BH114" s="816"/>
      <c r="BI114" s="816"/>
      <c r="BJ114" s="816"/>
      <c r="BK114" s="816"/>
      <c r="BL114" s="816"/>
      <c r="BM114" s="816"/>
      <c r="BN114" s="816"/>
      <c r="BO114" s="816"/>
      <c r="BP114" s="817"/>
      <c r="BQ114" s="880">
        <v>494823</v>
      </c>
      <c r="BR114" s="881"/>
      <c r="BS114" s="881"/>
      <c r="BT114" s="881"/>
      <c r="BU114" s="881"/>
      <c r="BV114" s="881">
        <v>401947</v>
      </c>
      <c r="BW114" s="881"/>
      <c r="BX114" s="881"/>
      <c r="BY114" s="881"/>
      <c r="BZ114" s="881"/>
      <c r="CA114" s="881">
        <v>390238</v>
      </c>
      <c r="CB114" s="881"/>
      <c r="CC114" s="881"/>
      <c r="CD114" s="881"/>
      <c r="CE114" s="881"/>
      <c r="CF114" s="939">
        <v>10.4</v>
      </c>
      <c r="CG114" s="940"/>
      <c r="CH114" s="940"/>
      <c r="CI114" s="940"/>
      <c r="CJ114" s="940"/>
      <c r="CK114" s="991"/>
      <c r="CL114" s="885"/>
      <c r="CM114" s="879" t="s">
        <v>452</v>
      </c>
      <c r="CN114" s="816"/>
      <c r="CO114" s="816"/>
      <c r="CP114" s="816"/>
      <c r="CQ114" s="816"/>
      <c r="CR114" s="816"/>
      <c r="CS114" s="816"/>
      <c r="CT114" s="816"/>
      <c r="CU114" s="816"/>
      <c r="CV114" s="816"/>
      <c r="CW114" s="816"/>
      <c r="CX114" s="816"/>
      <c r="CY114" s="816"/>
      <c r="CZ114" s="816"/>
      <c r="DA114" s="816"/>
      <c r="DB114" s="816"/>
      <c r="DC114" s="816"/>
      <c r="DD114" s="816"/>
      <c r="DE114" s="816"/>
      <c r="DF114" s="817"/>
      <c r="DG114" s="843" t="s">
        <v>174</v>
      </c>
      <c r="DH114" s="844"/>
      <c r="DI114" s="844"/>
      <c r="DJ114" s="844"/>
      <c r="DK114" s="845"/>
      <c r="DL114" s="846" t="s">
        <v>439</v>
      </c>
      <c r="DM114" s="844"/>
      <c r="DN114" s="844"/>
      <c r="DO114" s="844"/>
      <c r="DP114" s="845"/>
      <c r="DQ114" s="846" t="s">
        <v>439</v>
      </c>
      <c r="DR114" s="844"/>
      <c r="DS114" s="844"/>
      <c r="DT114" s="844"/>
      <c r="DU114" s="845"/>
      <c r="DV114" s="888" t="s">
        <v>439</v>
      </c>
      <c r="DW114" s="889"/>
      <c r="DX114" s="889"/>
      <c r="DY114" s="889"/>
      <c r="DZ114" s="890"/>
    </row>
    <row r="115" spans="1:130" s="233" customFormat="1" ht="26.25" customHeight="1" x14ac:dyDescent="0.15">
      <c r="A115" s="978"/>
      <c r="B115" s="979"/>
      <c r="C115" s="816" t="s">
        <v>453</v>
      </c>
      <c r="D115" s="816"/>
      <c r="E115" s="816"/>
      <c r="F115" s="816"/>
      <c r="G115" s="816"/>
      <c r="H115" s="816"/>
      <c r="I115" s="816"/>
      <c r="J115" s="816"/>
      <c r="K115" s="816"/>
      <c r="L115" s="816"/>
      <c r="M115" s="816"/>
      <c r="N115" s="816"/>
      <c r="O115" s="816"/>
      <c r="P115" s="816"/>
      <c r="Q115" s="816"/>
      <c r="R115" s="816"/>
      <c r="S115" s="816"/>
      <c r="T115" s="816"/>
      <c r="U115" s="816"/>
      <c r="V115" s="816"/>
      <c r="W115" s="816"/>
      <c r="X115" s="816"/>
      <c r="Y115" s="816"/>
      <c r="Z115" s="817"/>
      <c r="AA115" s="982">
        <v>49166</v>
      </c>
      <c r="AB115" s="983"/>
      <c r="AC115" s="983"/>
      <c r="AD115" s="983"/>
      <c r="AE115" s="984"/>
      <c r="AF115" s="985">
        <v>37674</v>
      </c>
      <c r="AG115" s="983"/>
      <c r="AH115" s="983"/>
      <c r="AI115" s="983"/>
      <c r="AJ115" s="984"/>
      <c r="AK115" s="985">
        <v>26588</v>
      </c>
      <c r="AL115" s="983"/>
      <c r="AM115" s="983"/>
      <c r="AN115" s="983"/>
      <c r="AO115" s="984"/>
      <c r="AP115" s="986">
        <v>0.7</v>
      </c>
      <c r="AQ115" s="987"/>
      <c r="AR115" s="987"/>
      <c r="AS115" s="987"/>
      <c r="AT115" s="988"/>
      <c r="AU115" s="996"/>
      <c r="AV115" s="997"/>
      <c r="AW115" s="997"/>
      <c r="AX115" s="997"/>
      <c r="AY115" s="997"/>
      <c r="AZ115" s="879" t="s">
        <v>454</v>
      </c>
      <c r="BA115" s="816"/>
      <c r="BB115" s="816"/>
      <c r="BC115" s="816"/>
      <c r="BD115" s="816"/>
      <c r="BE115" s="816"/>
      <c r="BF115" s="816"/>
      <c r="BG115" s="816"/>
      <c r="BH115" s="816"/>
      <c r="BI115" s="816"/>
      <c r="BJ115" s="816"/>
      <c r="BK115" s="816"/>
      <c r="BL115" s="816"/>
      <c r="BM115" s="816"/>
      <c r="BN115" s="816"/>
      <c r="BO115" s="816"/>
      <c r="BP115" s="817"/>
      <c r="BQ115" s="880">
        <v>5645</v>
      </c>
      <c r="BR115" s="881"/>
      <c r="BS115" s="881"/>
      <c r="BT115" s="881"/>
      <c r="BU115" s="881"/>
      <c r="BV115" s="881" t="s">
        <v>174</v>
      </c>
      <c r="BW115" s="881"/>
      <c r="BX115" s="881"/>
      <c r="BY115" s="881"/>
      <c r="BZ115" s="881"/>
      <c r="CA115" s="881" t="s">
        <v>174</v>
      </c>
      <c r="CB115" s="881"/>
      <c r="CC115" s="881"/>
      <c r="CD115" s="881"/>
      <c r="CE115" s="881"/>
      <c r="CF115" s="939" t="s">
        <v>394</v>
      </c>
      <c r="CG115" s="940"/>
      <c r="CH115" s="940"/>
      <c r="CI115" s="940"/>
      <c r="CJ115" s="940"/>
      <c r="CK115" s="991"/>
      <c r="CL115" s="885"/>
      <c r="CM115" s="879" t="s">
        <v>455</v>
      </c>
      <c r="CN115" s="816"/>
      <c r="CO115" s="816"/>
      <c r="CP115" s="816"/>
      <c r="CQ115" s="816"/>
      <c r="CR115" s="816"/>
      <c r="CS115" s="816"/>
      <c r="CT115" s="816"/>
      <c r="CU115" s="816"/>
      <c r="CV115" s="816"/>
      <c r="CW115" s="816"/>
      <c r="CX115" s="816"/>
      <c r="CY115" s="816"/>
      <c r="CZ115" s="816"/>
      <c r="DA115" s="816"/>
      <c r="DB115" s="816"/>
      <c r="DC115" s="816"/>
      <c r="DD115" s="816"/>
      <c r="DE115" s="816"/>
      <c r="DF115" s="817"/>
      <c r="DG115" s="843" t="s">
        <v>439</v>
      </c>
      <c r="DH115" s="844"/>
      <c r="DI115" s="844"/>
      <c r="DJ115" s="844"/>
      <c r="DK115" s="845"/>
      <c r="DL115" s="846" t="s">
        <v>439</v>
      </c>
      <c r="DM115" s="844"/>
      <c r="DN115" s="844"/>
      <c r="DO115" s="844"/>
      <c r="DP115" s="845"/>
      <c r="DQ115" s="846" t="s">
        <v>174</v>
      </c>
      <c r="DR115" s="844"/>
      <c r="DS115" s="844"/>
      <c r="DT115" s="844"/>
      <c r="DU115" s="845"/>
      <c r="DV115" s="888" t="s">
        <v>439</v>
      </c>
      <c r="DW115" s="889"/>
      <c r="DX115" s="889"/>
      <c r="DY115" s="889"/>
      <c r="DZ115" s="890"/>
    </row>
    <row r="116" spans="1:130" s="233" customFormat="1" ht="26.25" customHeight="1" x14ac:dyDescent="0.15">
      <c r="A116" s="980"/>
      <c r="B116" s="981"/>
      <c r="C116" s="903" t="s">
        <v>456</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843" t="s">
        <v>174</v>
      </c>
      <c r="AB116" s="844"/>
      <c r="AC116" s="844"/>
      <c r="AD116" s="844"/>
      <c r="AE116" s="845"/>
      <c r="AF116" s="846" t="s">
        <v>174</v>
      </c>
      <c r="AG116" s="844"/>
      <c r="AH116" s="844"/>
      <c r="AI116" s="844"/>
      <c r="AJ116" s="845"/>
      <c r="AK116" s="846" t="s">
        <v>174</v>
      </c>
      <c r="AL116" s="844"/>
      <c r="AM116" s="844"/>
      <c r="AN116" s="844"/>
      <c r="AO116" s="845"/>
      <c r="AP116" s="888" t="s">
        <v>439</v>
      </c>
      <c r="AQ116" s="889"/>
      <c r="AR116" s="889"/>
      <c r="AS116" s="889"/>
      <c r="AT116" s="890"/>
      <c r="AU116" s="996"/>
      <c r="AV116" s="997"/>
      <c r="AW116" s="997"/>
      <c r="AX116" s="997"/>
      <c r="AY116" s="997"/>
      <c r="AZ116" s="973" t="s">
        <v>457</v>
      </c>
      <c r="BA116" s="974"/>
      <c r="BB116" s="974"/>
      <c r="BC116" s="974"/>
      <c r="BD116" s="974"/>
      <c r="BE116" s="974"/>
      <c r="BF116" s="974"/>
      <c r="BG116" s="974"/>
      <c r="BH116" s="974"/>
      <c r="BI116" s="974"/>
      <c r="BJ116" s="974"/>
      <c r="BK116" s="974"/>
      <c r="BL116" s="974"/>
      <c r="BM116" s="974"/>
      <c r="BN116" s="974"/>
      <c r="BO116" s="974"/>
      <c r="BP116" s="975"/>
      <c r="BQ116" s="880" t="s">
        <v>439</v>
      </c>
      <c r="BR116" s="881"/>
      <c r="BS116" s="881"/>
      <c r="BT116" s="881"/>
      <c r="BU116" s="881"/>
      <c r="BV116" s="881" t="s">
        <v>174</v>
      </c>
      <c r="BW116" s="881"/>
      <c r="BX116" s="881"/>
      <c r="BY116" s="881"/>
      <c r="BZ116" s="881"/>
      <c r="CA116" s="881" t="s">
        <v>439</v>
      </c>
      <c r="CB116" s="881"/>
      <c r="CC116" s="881"/>
      <c r="CD116" s="881"/>
      <c r="CE116" s="881"/>
      <c r="CF116" s="939" t="s">
        <v>174</v>
      </c>
      <c r="CG116" s="940"/>
      <c r="CH116" s="940"/>
      <c r="CI116" s="940"/>
      <c r="CJ116" s="940"/>
      <c r="CK116" s="991"/>
      <c r="CL116" s="885"/>
      <c r="CM116" s="879" t="s">
        <v>458</v>
      </c>
      <c r="CN116" s="816"/>
      <c r="CO116" s="816"/>
      <c r="CP116" s="816"/>
      <c r="CQ116" s="816"/>
      <c r="CR116" s="816"/>
      <c r="CS116" s="816"/>
      <c r="CT116" s="816"/>
      <c r="CU116" s="816"/>
      <c r="CV116" s="816"/>
      <c r="CW116" s="816"/>
      <c r="CX116" s="816"/>
      <c r="CY116" s="816"/>
      <c r="CZ116" s="816"/>
      <c r="DA116" s="816"/>
      <c r="DB116" s="816"/>
      <c r="DC116" s="816"/>
      <c r="DD116" s="816"/>
      <c r="DE116" s="816"/>
      <c r="DF116" s="817"/>
      <c r="DG116" s="843" t="s">
        <v>439</v>
      </c>
      <c r="DH116" s="844"/>
      <c r="DI116" s="844"/>
      <c r="DJ116" s="844"/>
      <c r="DK116" s="845"/>
      <c r="DL116" s="846" t="s">
        <v>174</v>
      </c>
      <c r="DM116" s="844"/>
      <c r="DN116" s="844"/>
      <c r="DO116" s="844"/>
      <c r="DP116" s="845"/>
      <c r="DQ116" s="846" t="s">
        <v>439</v>
      </c>
      <c r="DR116" s="844"/>
      <c r="DS116" s="844"/>
      <c r="DT116" s="844"/>
      <c r="DU116" s="845"/>
      <c r="DV116" s="888" t="s">
        <v>394</v>
      </c>
      <c r="DW116" s="889"/>
      <c r="DX116" s="889"/>
      <c r="DY116" s="889"/>
      <c r="DZ116" s="890"/>
    </row>
    <row r="117" spans="1:130" s="233" customFormat="1" ht="26.25" customHeight="1" x14ac:dyDescent="0.15">
      <c r="A117" s="959" t="s">
        <v>186</v>
      </c>
      <c r="B117" s="960"/>
      <c r="C117" s="960"/>
      <c r="D117" s="960"/>
      <c r="E117" s="960"/>
      <c r="F117" s="960"/>
      <c r="G117" s="960"/>
      <c r="H117" s="960"/>
      <c r="I117" s="960"/>
      <c r="J117" s="960"/>
      <c r="K117" s="960"/>
      <c r="L117" s="960"/>
      <c r="M117" s="960"/>
      <c r="N117" s="960"/>
      <c r="O117" s="960"/>
      <c r="P117" s="960"/>
      <c r="Q117" s="960"/>
      <c r="R117" s="960"/>
      <c r="S117" s="960"/>
      <c r="T117" s="960"/>
      <c r="U117" s="960"/>
      <c r="V117" s="960"/>
      <c r="W117" s="960"/>
      <c r="X117" s="960"/>
      <c r="Y117" s="941" t="s">
        <v>459</v>
      </c>
      <c r="Z117" s="961"/>
      <c r="AA117" s="966">
        <v>445745</v>
      </c>
      <c r="AB117" s="967"/>
      <c r="AC117" s="967"/>
      <c r="AD117" s="967"/>
      <c r="AE117" s="968"/>
      <c r="AF117" s="969">
        <v>438573</v>
      </c>
      <c r="AG117" s="967"/>
      <c r="AH117" s="967"/>
      <c r="AI117" s="967"/>
      <c r="AJ117" s="968"/>
      <c r="AK117" s="969">
        <v>426202</v>
      </c>
      <c r="AL117" s="967"/>
      <c r="AM117" s="967"/>
      <c r="AN117" s="967"/>
      <c r="AO117" s="968"/>
      <c r="AP117" s="970"/>
      <c r="AQ117" s="971"/>
      <c r="AR117" s="971"/>
      <c r="AS117" s="971"/>
      <c r="AT117" s="972"/>
      <c r="AU117" s="996"/>
      <c r="AV117" s="997"/>
      <c r="AW117" s="997"/>
      <c r="AX117" s="997"/>
      <c r="AY117" s="997"/>
      <c r="AZ117" s="927" t="s">
        <v>460</v>
      </c>
      <c r="BA117" s="928"/>
      <c r="BB117" s="928"/>
      <c r="BC117" s="928"/>
      <c r="BD117" s="928"/>
      <c r="BE117" s="928"/>
      <c r="BF117" s="928"/>
      <c r="BG117" s="928"/>
      <c r="BH117" s="928"/>
      <c r="BI117" s="928"/>
      <c r="BJ117" s="928"/>
      <c r="BK117" s="928"/>
      <c r="BL117" s="928"/>
      <c r="BM117" s="928"/>
      <c r="BN117" s="928"/>
      <c r="BO117" s="928"/>
      <c r="BP117" s="929"/>
      <c r="BQ117" s="880" t="s">
        <v>174</v>
      </c>
      <c r="BR117" s="881"/>
      <c r="BS117" s="881"/>
      <c r="BT117" s="881"/>
      <c r="BU117" s="881"/>
      <c r="BV117" s="881" t="s">
        <v>174</v>
      </c>
      <c r="BW117" s="881"/>
      <c r="BX117" s="881"/>
      <c r="BY117" s="881"/>
      <c r="BZ117" s="881"/>
      <c r="CA117" s="881" t="s">
        <v>439</v>
      </c>
      <c r="CB117" s="881"/>
      <c r="CC117" s="881"/>
      <c r="CD117" s="881"/>
      <c r="CE117" s="881"/>
      <c r="CF117" s="939" t="s">
        <v>174</v>
      </c>
      <c r="CG117" s="940"/>
      <c r="CH117" s="940"/>
      <c r="CI117" s="940"/>
      <c r="CJ117" s="940"/>
      <c r="CK117" s="991"/>
      <c r="CL117" s="885"/>
      <c r="CM117" s="879" t="s">
        <v>461</v>
      </c>
      <c r="CN117" s="816"/>
      <c r="CO117" s="816"/>
      <c r="CP117" s="816"/>
      <c r="CQ117" s="816"/>
      <c r="CR117" s="816"/>
      <c r="CS117" s="816"/>
      <c r="CT117" s="816"/>
      <c r="CU117" s="816"/>
      <c r="CV117" s="816"/>
      <c r="CW117" s="816"/>
      <c r="CX117" s="816"/>
      <c r="CY117" s="816"/>
      <c r="CZ117" s="816"/>
      <c r="DA117" s="816"/>
      <c r="DB117" s="816"/>
      <c r="DC117" s="816"/>
      <c r="DD117" s="816"/>
      <c r="DE117" s="816"/>
      <c r="DF117" s="817"/>
      <c r="DG117" s="843" t="s">
        <v>394</v>
      </c>
      <c r="DH117" s="844"/>
      <c r="DI117" s="844"/>
      <c r="DJ117" s="844"/>
      <c r="DK117" s="845"/>
      <c r="DL117" s="846" t="s">
        <v>174</v>
      </c>
      <c r="DM117" s="844"/>
      <c r="DN117" s="844"/>
      <c r="DO117" s="844"/>
      <c r="DP117" s="845"/>
      <c r="DQ117" s="846" t="s">
        <v>174</v>
      </c>
      <c r="DR117" s="844"/>
      <c r="DS117" s="844"/>
      <c r="DT117" s="844"/>
      <c r="DU117" s="845"/>
      <c r="DV117" s="888" t="s">
        <v>439</v>
      </c>
      <c r="DW117" s="889"/>
      <c r="DX117" s="889"/>
      <c r="DY117" s="889"/>
      <c r="DZ117" s="890"/>
    </row>
    <row r="118" spans="1:130" s="233" customFormat="1" ht="26.25" customHeight="1" x14ac:dyDescent="0.15">
      <c r="A118" s="959" t="s">
        <v>434</v>
      </c>
      <c r="B118" s="960"/>
      <c r="C118" s="960"/>
      <c r="D118" s="960"/>
      <c r="E118" s="960"/>
      <c r="F118" s="960"/>
      <c r="G118" s="960"/>
      <c r="H118" s="960"/>
      <c r="I118" s="960"/>
      <c r="J118" s="960"/>
      <c r="K118" s="960"/>
      <c r="L118" s="960"/>
      <c r="M118" s="960"/>
      <c r="N118" s="960"/>
      <c r="O118" s="960"/>
      <c r="P118" s="960"/>
      <c r="Q118" s="960"/>
      <c r="R118" s="960"/>
      <c r="S118" s="960"/>
      <c r="T118" s="960"/>
      <c r="U118" s="960"/>
      <c r="V118" s="960"/>
      <c r="W118" s="960"/>
      <c r="X118" s="960"/>
      <c r="Y118" s="960"/>
      <c r="Z118" s="961"/>
      <c r="AA118" s="962" t="s">
        <v>431</v>
      </c>
      <c r="AB118" s="960"/>
      <c r="AC118" s="960"/>
      <c r="AD118" s="960"/>
      <c r="AE118" s="961"/>
      <c r="AF118" s="962" t="s">
        <v>432</v>
      </c>
      <c r="AG118" s="960"/>
      <c r="AH118" s="960"/>
      <c r="AI118" s="960"/>
      <c r="AJ118" s="961"/>
      <c r="AK118" s="962" t="s">
        <v>306</v>
      </c>
      <c r="AL118" s="960"/>
      <c r="AM118" s="960"/>
      <c r="AN118" s="960"/>
      <c r="AO118" s="961"/>
      <c r="AP118" s="963" t="s">
        <v>433</v>
      </c>
      <c r="AQ118" s="964"/>
      <c r="AR118" s="964"/>
      <c r="AS118" s="964"/>
      <c r="AT118" s="965"/>
      <c r="AU118" s="996"/>
      <c r="AV118" s="997"/>
      <c r="AW118" s="997"/>
      <c r="AX118" s="997"/>
      <c r="AY118" s="997"/>
      <c r="AZ118" s="902" t="s">
        <v>462</v>
      </c>
      <c r="BA118" s="903"/>
      <c r="BB118" s="903"/>
      <c r="BC118" s="903"/>
      <c r="BD118" s="903"/>
      <c r="BE118" s="903"/>
      <c r="BF118" s="903"/>
      <c r="BG118" s="903"/>
      <c r="BH118" s="903"/>
      <c r="BI118" s="903"/>
      <c r="BJ118" s="903"/>
      <c r="BK118" s="903"/>
      <c r="BL118" s="903"/>
      <c r="BM118" s="903"/>
      <c r="BN118" s="903"/>
      <c r="BO118" s="903"/>
      <c r="BP118" s="904"/>
      <c r="BQ118" s="943" t="s">
        <v>174</v>
      </c>
      <c r="BR118" s="909"/>
      <c r="BS118" s="909"/>
      <c r="BT118" s="909"/>
      <c r="BU118" s="909"/>
      <c r="BV118" s="909" t="s">
        <v>174</v>
      </c>
      <c r="BW118" s="909"/>
      <c r="BX118" s="909"/>
      <c r="BY118" s="909"/>
      <c r="BZ118" s="909"/>
      <c r="CA118" s="909" t="s">
        <v>174</v>
      </c>
      <c r="CB118" s="909"/>
      <c r="CC118" s="909"/>
      <c r="CD118" s="909"/>
      <c r="CE118" s="909"/>
      <c r="CF118" s="939" t="s">
        <v>174</v>
      </c>
      <c r="CG118" s="940"/>
      <c r="CH118" s="940"/>
      <c r="CI118" s="940"/>
      <c r="CJ118" s="940"/>
      <c r="CK118" s="991"/>
      <c r="CL118" s="885"/>
      <c r="CM118" s="879" t="s">
        <v>463</v>
      </c>
      <c r="CN118" s="816"/>
      <c r="CO118" s="816"/>
      <c r="CP118" s="816"/>
      <c r="CQ118" s="816"/>
      <c r="CR118" s="816"/>
      <c r="CS118" s="816"/>
      <c r="CT118" s="816"/>
      <c r="CU118" s="816"/>
      <c r="CV118" s="816"/>
      <c r="CW118" s="816"/>
      <c r="CX118" s="816"/>
      <c r="CY118" s="816"/>
      <c r="CZ118" s="816"/>
      <c r="DA118" s="816"/>
      <c r="DB118" s="816"/>
      <c r="DC118" s="816"/>
      <c r="DD118" s="816"/>
      <c r="DE118" s="816"/>
      <c r="DF118" s="817"/>
      <c r="DG118" s="843" t="s">
        <v>174</v>
      </c>
      <c r="DH118" s="844"/>
      <c r="DI118" s="844"/>
      <c r="DJ118" s="844"/>
      <c r="DK118" s="845"/>
      <c r="DL118" s="846" t="s">
        <v>174</v>
      </c>
      <c r="DM118" s="844"/>
      <c r="DN118" s="844"/>
      <c r="DO118" s="844"/>
      <c r="DP118" s="845"/>
      <c r="DQ118" s="846" t="s">
        <v>394</v>
      </c>
      <c r="DR118" s="844"/>
      <c r="DS118" s="844"/>
      <c r="DT118" s="844"/>
      <c r="DU118" s="845"/>
      <c r="DV118" s="888" t="s">
        <v>174</v>
      </c>
      <c r="DW118" s="889"/>
      <c r="DX118" s="889"/>
      <c r="DY118" s="889"/>
      <c r="DZ118" s="890"/>
    </row>
    <row r="119" spans="1:130" s="233" customFormat="1" ht="26.25" customHeight="1" x14ac:dyDescent="0.15">
      <c r="A119" s="882" t="s">
        <v>437</v>
      </c>
      <c r="B119" s="883"/>
      <c r="C119" s="924" t="s">
        <v>438</v>
      </c>
      <c r="D119" s="872"/>
      <c r="E119" s="872"/>
      <c r="F119" s="872"/>
      <c r="G119" s="872"/>
      <c r="H119" s="872"/>
      <c r="I119" s="872"/>
      <c r="J119" s="872"/>
      <c r="K119" s="872"/>
      <c r="L119" s="872"/>
      <c r="M119" s="872"/>
      <c r="N119" s="872"/>
      <c r="O119" s="872"/>
      <c r="P119" s="872"/>
      <c r="Q119" s="872"/>
      <c r="R119" s="872"/>
      <c r="S119" s="872"/>
      <c r="T119" s="872"/>
      <c r="U119" s="872"/>
      <c r="V119" s="872"/>
      <c r="W119" s="872"/>
      <c r="X119" s="872"/>
      <c r="Y119" s="872"/>
      <c r="Z119" s="873"/>
      <c r="AA119" s="952" t="s">
        <v>439</v>
      </c>
      <c r="AB119" s="953"/>
      <c r="AC119" s="953"/>
      <c r="AD119" s="953"/>
      <c r="AE119" s="954"/>
      <c r="AF119" s="955" t="s">
        <v>174</v>
      </c>
      <c r="AG119" s="953"/>
      <c r="AH119" s="953"/>
      <c r="AI119" s="953"/>
      <c r="AJ119" s="954"/>
      <c r="AK119" s="955" t="s">
        <v>439</v>
      </c>
      <c r="AL119" s="953"/>
      <c r="AM119" s="953"/>
      <c r="AN119" s="953"/>
      <c r="AO119" s="954"/>
      <c r="AP119" s="956" t="s">
        <v>174</v>
      </c>
      <c r="AQ119" s="957"/>
      <c r="AR119" s="957"/>
      <c r="AS119" s="957"/>
      <c r="AT119" s="958"/>
      <c r="AU119" s="998"/>
      <c r="AV119" s="999"/>
      <c r="AW119" s="999"/>
      <c r="AX119" s="999"/>
      <c r="AY119" s="999"/>
      <c r="AZ119" s="254" t="s">
        <v>186</v>
      </c>
      <c r="BA119" s="254"/>
      <c r="BB119" s="254"/>
      <c r="BC119" s="254"/>
      <c r="BD119" s="254"/>
      <c r="BE119" s="254"/>
      <c r="BF119" s="254"/>
      <c r="BG119" s="254"/>
      <c r="BH119" s="254"/>
      <c r="BI119" s="254"/>
      <c r="BJ119" s="254"/>
      <c r="BK119" s="254"/>
      <c r="BL119" s="254"/>
      <c r="BM119" s="254"/>
      <c r="BN119" s="254"/>
      <c r="BO119" s="941" t="s">
        <v>464</v>
      </c>
      <c r="BP119" s="942"/>
      <c r="BQ119" s="943">
        <v>5933234</v>
      </c>
      <c r="BR119" s="909"/>
      <c r="BS119" s="909"/>
      <c r="BT119" s="909"/>
      <c r="BU119" s="909"/>
      <c r="BV119" s="909">
        <v>6215411</v>
      </c>
      <c r="BW119" s="909"/>
      <c r="BX119" s="909"/>
      <c r="BY119" s="909"/>
      <c r="BZ119" s="909"/>
      <c r="CA119" s="909">
        <v>6342073</v>
      </c>
      <c r="CB119" s="909"/>
      <c r="CC119" s="909"/>
      <c r="CD119" s="909"/>
      <c r="CE119" s="909"/>
      <c r="CF119" s="812"/>
      <c r="CG119" s="813"/>
      <c r="CH119" s="813"/>
      <c r="CI119" s="813"/>
      <c r="CJ119" s="898"/>
      <c r="CK119" s="992"/>
      <c r="CL119" s="887"/>
      <c r="CM119" s="902" t="s">
        <v>465</v>
      </c>
      <c r="CN119" s="903"/>
      <c r="CO119" s="903"/>
      <c r="CP119" s="903"/>
      <c r="CQ119" s="903"/>
      <c r="CR119" s="903"/>
      <c r="CS119" s="903"/>
      <c r="CT119" s="903"/>
      <c r="CU119" s="903"/>
      <c r="CV119" s="903"/>
      <c r="CW119" s="903"/>
      <c r="CX119" s="903"/>
      <c r="CY119" s="903"/>
      <c r="CZ119" s="903"/>
      <c r="DA119" s="903"/>
      <c r="DB119" s="903"/>
      <c r="DC119" s="903"/>
      <c r="DD119" s="903"/>
      <c r="DE119" s="903"/>
      <c r="DF119" s="904"/>
      <c r="DG119" s="827">
        <v>120692</v>
      </c>
      <c r="DH119" s="828"/>
      <c r="DI119" s="828"/>
      <c r="DJ119" s="828"/>
      <c r="DK119" s="829"/>
      <c r="DL119" s="830">
        <v>83018</v>
      </c>
      <c r="DM119" s="828"/>
      <c r="DN119" s="828"/>
      <c r="DO119" s="828"/>
      <c r="DP119" s="829"/>
      <c r="DQ119" s="830">
        <v>56430</v>
      </c>
      <c r="DR119" s="828"/>
      <c r="DS119" s="828"/>
      <c r="DT119" s="828"/>
      <c r="DU119" s="829"/>
      <c r="DV119" s="912">
        <v>1.5</v>
      </c>
      <c r="DW119" s="913"/>
      <c r="DX119" s="913"/>
      <c r="DY119" s="913"/>
      <c r="DZ119" s="914"/>
    </row>
    <row r="120" spans="1:130" s="233" customFormat="1" ht="26.25" customHeight="1" x14ac:dyDescent="0.15">
      <c r="A120" s="884"/>
      <c r="B120" s="885"/>
      <c r="C120" s="879" t="s">
        <v>442</v>
      </c>
      <c r="D120" s="816"/>
      <c r="E120" s="816"/>
      <c r="F120" s="816"/>
      <c r="G120" s="816"/>
      <c r="H120" s="816"/>
      <c r="I120" s="816"/>
      <c r="J120" s="816"/>
      <c r="K120" s="816"/>
      <c r="L120" s="816"/>
      <c r="M120" s="816"/>
      <c r="N120" s="816"/>
      <c r="O120" s="816"/>
      <c r="P120" s="816"/>
      <c r="Q120" s="816"/>
      <c r="R120" s="816"/>
      <c r="S120" s="816"/>
      <c r="T120" s="816"/>
      <c r="U120" s="816"/>
      <c r="V120" s="816"/>
      <c r="W120" s="816"/>
      <c r="X120" s="816"/>
      <c r="Y120" s="816"/>
      <c r="Z120" s="817"/>
      <c r="AA120" s="843" t="s">
        <v>174</v>
      </c>
      <c r="AB120" s="844"/>
      <c r="AC120" s="844"/>
      <c r="AD120" s="844"/>
      <c r="AE120" s="845"/>
      <c r="AF120" s="846" t="s">
        <v>439</v>
      </c>
      <c r="AG120" s="844"/>
      <c r="AH120" s="844"/>
      <c r="AI120" s="844"/>
      <c r="AJ120" s="845"/>
      <c r="AK120" s="846" t="s">
        <v>439</v>
      </c>
      <c r="AL120" s="844"/>
      <c r="AM120" s="844"/>
      <c r="AN120" s="844"/>
      <c r="AO120" s="845"/>
      <c r="AP120" s="888" t="s">
        <v>439</v>
      </c>
      <c r="AQ120" s="889"/>
      <c r="AR120" s="889"/>
      <c r="AS120" s="889"/>
      <c r="AT120" s="890"/>
      <c r="AU120" s="944" t="s">
        <v>466</v>
      </c>
      <c r="AV120" s="945"/>
      <c r="AW120" s="945"/>
      <c r="AX120" s="945"/>
      <c r="AY120" s="946"/>
      <c r="AZ120" s="924" t="s">
        <v>467</v>
      </c>
      <c r="BA120" s="872"/>
      <c r="BB120" s="872"/>
      <c r="BC120" s="872"/>
      <c r="BD120" s="872"/>
      <c r="BE120" s="872"/>
      <c r="BF120" s="872"/>
      <c r="BG120" s="872"/>
      <c r="BH120" s="872"/>
      <c r="BI120" s="872"/>
      <c r="BJ120" s="872"/>
      <c r="BK120" s="872"/>
      <c r="BL120" s="872"/>
      <c r="BM120" s="872"/>
      <c r="BN120" s="872"/>
      <c r="BO120" s="872"/>
      <c r="BP120" s="873"/>
      <c r="BQ120" s="925">
        <v>2781980</v>
      </c>
      <c r="BR120" s="906"/>
      <c r="BS120" s="906"/>
      <c r="BT120" s="906"/>
      <c r="BU120" s="906"/>
      <c r="BV120" s="906">
        <v>2911371</v>
      </c>
      <c r="BW120" s="906"/>
      <c r="BX120" s="906"/>
      <c r="BY120" s="906"/>
      <c r="BZ120" s="906"/>
      <c r="CA120" s="906">
        <v>3372723</v>
      </c>
      <c r="CB120" s="906"/>
      <c r="CC120" s="906"/>
      <c r="CD120" s="906"/>
      <c r="CE120" s="906"/>
      <c r="CF120" s="930">
        <v>90.2</v>
      </c>
      <c r="CG120" s="931"/>
      <c r="CH120" s="931"/>
      <c r="CI120" s="931"/>
      <c r="CJ120" s="931"/>
      <c r="CK120" s="932" t="s">
        <v>468</v>
      </c>
      <c r="CL120" s="916"/>
      <c r="CM120" s="916"/>
      <c r="CN120" s="916"/>
      <c r="CO120" s="917"/>
      <c r="CP120" s="936" t="s">
        <v>410</v>
      </c>
      <c r="CQ120" s="937"/>
      <c r="CR120" s="937"/>
      <c r="CS120" s="937"/>
      <c r="CT120" s="937"/>
      <c r="CU120" s="937"/>
      <c r="CV120" s="937"/>
      <c r="CW120" s="937"/>
      <c r="CX120" s="937"/>
      <c r="CY120" s="937"/>
      <c r="CZ120" s="937"/>
      <c r="DA120" s="937"/>
      <c r="DB120" s="937"/>
      <c r="DC120" s="937"/>
      <c r="DD120" s="937"/>
      <c r="DE120" s="937"/>
      <c r="DF120" s="938"/>
      <c r="DG120" s="925">
        <v>210003</v>
      </c>
      <c r="DH120" s="906"/>
      <c r="DI120" s="906"/>
      <c r="DJ120" s="906"/>
      <c r="DK120" s="906"/>
      <c r="DL120" s="906">
        <v>212668</v>
      </c>
      <c r="DM120" s="906"/>
      <c r="DN120" s="906"/>
      <c r="DO120" s="906"/>
      <c r="DP120" s="906"/>
      <c r="DQ120" s="906">
        <v>217900</v>
      </c>
      <c r="DR120" s="906"/>
      <c r="DS120" s="906"/>
      <c r="DT120" s="906"/>
      <c r="DU120" s="906"/>
      <c r="DV120" s="907">
        <v>5.8</v>
      </c>
      <c r="DW120" s="907"/>
      <c r="DX120" s="907"/>
      <c r="DY120" s="907"/>
      <c r="DZ120" s="908"/>
    </row>
    <row r="121" spans="1:130" s="233" customFormat="1" ht="26.25" customHeight="1" x14ac:dyDescent="0.15">
      <c r="A121" s="884"/>
      <c r="B121" s="885"/>
      <c r="C121" s="927" t="s">
        <v>469</v>
      </c>
      <c r="D121" s="928"/>
      <c r="E121" s="928"/>
      <c r="F121" s="928"/>
      <c r="G121" s="928"/>
      <c r="H121" s="928"/>
      <c r="I121" s="928"/>
      <c r="J121" s="928"/>
      <c r="K121" s="928"/>
      <c r="L121" s="928"/>
      <c r="M121" s="928"/>
      <c r="N121" s="928"/>
      <c r="O121" s="928"/>
      <c r="P121" s="928"/>
      <c r="Q121" s="928"/>
      <c r="R121" s="928"/>
      <c r="S121" s="928"/>
      <c r="T121" s="928"/>
      <c r="U121" s="928"/>
      <c r="V121" s="928"/>
      <c r="W121" s="928"/>
      <c r="X121" s="928"/>
      <c r="Y121" s="928"/>
      <c r="Z121" s="929"/>
      <c r="AA121" s="843" t="s">
        <v>174</v>
      </c>
      <c r="AB121" s="844"/>
      <c r="AC121" s="844"/>
      <c r="AD121" s="844"/>
      <c r="AE121" s="845"/>
      <c r="AF121" s="846" t="s">
        <v>174</v>
      </c>
      <c r="AG121" s="844"/>
      <c r="AH121" s="844"/>
      <c r="AI121" s="844"/>
      <c r="AJ121" s="845"/>
      <c r="AK121" s="846" t="s">
        <v>439</v>
      </c>
      <c r="AL121" s="844"/>
      <c r="AM121" s="844"/>
      <c r="AN121" s="844"/>
      <c r="AO121" s="845"/>
      <c r="AP121" s="888" t="s">
        <v>439</v>
      </c>
      <c r="AQ121" s="889"/>
      <c r="AR121" s="889"/>
      <c r="AS121" s="889"/>
      <c r="AT121" s="890"/>
      <c r="AU121" s="947"/>
      <c r="AV121" s="948"/>
      <c r="AW121" s="948"/>
      <c r="AX121" s="948"/>
      <c r="AY121" s="949"/>
      <c r="AZ121" s="879" t="s">
        <v>470</v>
      </c>
      <c r="BA121" s="816"/>
      <c r="BB121" s="816"/>
      <c r="BC121" s="816"/>
      <c r="BD121" s="816"/>
      <c r="BE121" s="816"/>
      <c r="BF121" s="816"/>
      <c r="BG121" s="816"/>
      <c r="BH121" s="816"/>
      <c r="BI121" s="816"/>
      <c r="BJ121" s="816"/>
      <c r="BK121" s="816"/>
      <c r="BL121" s="816"/>
      <c r="BM121" s="816"/>
      <c r="BN121" s="816"/>
      <c r="BO121" s="816"/>
      <c r="BP121" s="817"/>
      <c r="BQ121" s="880">
        <v>169746</v>
      </c>
      <c r="BR121" s="881"/>
      <c r="BS121" s="881"/>
      <c r="BT121" s="881"/>
      <c r="BU121" s="881"/>
      <c r="BV121" s="881">
        <v>132731</v>
      </c>
      <c r="BW121" s="881"/>
      <c r="BX121" s="881"/>
      <c r="BY121" s="881"/>
      <c r="BZ121" s="881"/>
      <c r="CA121" s="881">
        <v>129396</v>
      </c>
      <c r="CB121" s="881"/>
      <c r="CC121" s="881"/>
      <c r="CD121" s="881"/>
      <c r="CE121" s="881"/>
      <c r="CF121" s="939">
        <v>3.5</v>
      </c>
      <c r="CG121" s="940"/>
      <c r="CH121" s="940"/>
      <c r="CI121" s="940"/>
      <c r="CJ121" s="940"/>
      <c r="CK121" s="933"/>
      <c r="CL121" s="919"/>
      <c r="CM121" s="919"/>
      <c r="CN121" s="919"/>
      <c r="CO121" s="920"/>
      <c r="CP121" s="899" t="s">
        <v>471</v>
      </c>
      <c r="CQ121" s="900"/>
      <c r="CR121" s="900"/>
      <c r="CS121" s="900"/>
      <c r="CT121" s="900"/>
      <c r="CU121" s="900"/>
      <c r="CV121" s="900"/>
      <c r="CW121" s="900"/>
      <c r="CX121" s="900"/>
      <c r="CY121" s="900"/>
      <c r="CZ121" s="900"/>
      <c r="DA121" s="900"/>
      <c r="DB121" s="900"/>
      <c r="DC121" s="900"/>
      <c r="DD121" s="900"/>
      <c r="DE121" s="900"/>
      <c r="DF121" s="901"/>
      <c r="DG121" s="880" t="s">
        <v>174</v>
      </c>
      <c r="DH121" s="881"/>
      <c r="DI121" s="881"/>
      <c r="DJ121" s="881"/>
      <c r="DK121" s="881"/>
      <c r="DL121" s="881" t="s">
        <v>174</v>
      </c>
      <c r="DM121" s="881"/>
      <c r="DN121" s="881"/>
      <c r="DO121" s="881"/>
      <c r="DP121" s="881"/>
      <c r="DQ121" s="881" t="s">
        <v>174</v>
      </c>
      <c r="DR121" s="881"/>
      <c r="DS121" s="881"/>
      <c r="DT121" s="881"/>
      <c r="DU121" s="881"/>
      <c r="DV121" s="858" t="s">
        <v>174</v>
      </c>
      <c r="DW121" s="858"/>
      <c r="DX121" s="858"/>
      <c r="DY121" s="858"/>
      <c r="DZ121" s="859"/>
    </row>
    <row r="122" spans="1:130" s="233" customFormat="1" ht="26.25" customHeight="1" x14ac:dyDescent="0.15">
      <c r="A122" s="884"/>
      <c r="B122" s="885"/>
      <c r="C122" s="879" t="s">
        <v>452</v>
      </c>
      <c r="D122" s="816"/>
      <c r="E122" s="816"/>
      <c r="F122" s="816"/>
      <c r="G122" s="816"/>
      <c r="H122" s="816"/>
      <c r="I122" s="816"/>
      <c r="J122" s="816"/>
      <c r="K122" s="816"/>
      <c r="L122" s="816"/>
      <c r="M122" s="816"/>
      <c r="N122" s="816"/>
      <c r="O122" s="816"/>
      <c r="P122" s="816"/>
      <c r="Q122" s="816"/>
      <c r="R122" s="816"/>
      <c r="S122" s="816"/>
      <c r="T122" s="816"/>
      <c r="U122" s="816"/>
      <c r="V122" s="816"/>
      <c r="W122" s="816"/>
      <c r="X122" s="816"/>
      <c r="Y122" s="816"/>
      <c r="Z122" s="817"/>
      <c r="AA122" s="843" t="s">
        <v>174</v>
      </c>
      <c r="AB122" s="844"/>
      <c r="AC122" s="844"/>
      <c r="AD122" s="844"/>
      <c r="AE122" s="845"/>
      <c r="AF122" s="846" t="s">
        <v>174</v>
      </c>
      <c r="AG122" s="844"/>
      <c r="AH122" s="844"/>
      <c r="AI122" s="844"/>
      <c r="AJ122" s="845"/>
      <c r="AK122" s="846" t="s">
        <v>174</v>
      </c>
      <c r="AL122" s="844"/>
      <c r="AM122" s="844"/>
      <c r="AN122" s="844"/>
      <c r="AO122" s="845"/>
      <c r="AP122" s="888" t="s">
        <v>394</v>
      </c>
      <c r="AQ122" s="889"/>
      <c r="AR122" s="889"/>
      <c r="AS122" s="889"/>
      <c r="AT122" s="890"/>
      <c r="AU122" s="947"/>
      <c r="AV122" s="948"/>
      <c r="AW122" s="948"/>
      <c r="AX122" s="948"/>
      <c r="AY122" s="949"/>
      <c r="AZ122" s="902" t="s">
        <v>472</v>
      </c>
      <c r="BA122" s="903"/>
      <c r="BB122" s="903"/>
      <c r="BC122" s="903"/>
      <c r="BD122" s="903"/>
      <c r="BE122" s="903"/>
      <c r="BF122" s="903"/>
      <c r="BG122" s="903"/>
      <c r="BH122" s="903"/>
      <c r="BI122" s="903"/>
      <c r="BJ122" s="903"/>
      <c r="BK122" s="903"/>
      <c r="BL122" s="903"/>
      <c r="BM122" s="903"/>
      <c r="BN122" s="903"/>
      <c r="BO122" s="903"/>
      <c r="BP122" s="904"/>
      <c r="BQ122" s="943">
        <v>4379905</v>
      </c>
      <c r="BR122" s="909"/>
      <c r="BS122" s="909"/>
      <c r="BT122" s="909"/>
      <c r="BU122" s="909"/>
      <c r="BV122" s="909">
        <v>4500332</v>
      </c>
      <c r="BW122" s="909"/>
      <c r="BX122" s="909"/>
      <c r="BY122" s="909"/>
      <c r="BZ122" s="909"/>
      <c r="CA122" s="909">
        <v>4787042</v>
      </c>
      <c r="CB122" s="909"/>
      <c r="CC122" s="909"/>
      <c r="CD122" s="909"/>
      <c r="CE122" s="909"/>
      <c r="CF122" s="910">
        <v>128</v>
      </c>
      <c r="CG122" s="911"/>
      <c r="CH122" s="911"/>
      <c r="CI122" s="911"/>
      <c r="CJ122" s="911"/>
      <c r="CK122" s="933"/>
      <c r="CL122" s="919"/>
      <c r="CM122" s="919"/>
      <c r="CN122" s="919"/>
      <c r="CO122" s="920"/>
      <c r="CP122" s="899" t="s">
        <v>473</v>
      </c>
      <c r="CQ122" s="900"/>
      <c r="CR122" s="900"/>
      <c r="CS122" s="900"/>
      <c r="CT122" s="900"/>
      <c r="CU122" s="900"/>
      <c r="CV122" s="900"/>
      <c r="CW122" s="900"/>
      <c r="CX122" s="900"/>
      <c r="CY122" s="900"/>
      <c r="CZ122" s="900"/>
      <c r="DA122" s="900"/>
      <c r="DB122" s="900"/>
      <c r="DC122" s="900"/>
      <c r="DD122" s="900"/>
      <c r="DE122" s="900"/>
      <c r="DF122" s="901"/>
      <c r="DG122" s="880" t="s">
        <v>174</v>
      </c>
      <c r="DH122" s="881"/>
      <c r="DI122" s="881"/>
      <c r="DJ122" s="881"/>
      <c r="DK122" s="881"/>
      <c r="DL122" s="881" t="s">
        <v>174</v>
      </c>
      <c r="DM122" s="881"/>
      <c r="DN122" s="881"/>
      <c r="DO122" s="881"/>
      <c r="DP122" s="881"/>
      <c r="DQ122" s="881" t="s">
        <v>174</v>
      </c>
      <c r="DR122" s="881"/>
      <c r="DS122" s="881"/>
      <c r="DT122" s="881"/>
      <c r="DU122" s="881"/>
      <c r="DV122" s="858" t="s">
        <v>174</v>
      </c>
      <c r="DW122" s="858"/>
      <c r="DX122" s="858"/>
      <c r="DY122" s="858"/>
      <c r="DZ122" s="859"/>
    </row>
    <row r="123" spans="1:130" s="233" customFormat="1" ht="26.25" customHeight="1" x14ac:dyDescent="0.15">
      <c r="A123" s="884"/>
      <c r="B123" s="885"/>
      <c r="C123" s="879" t="s">
        <v>458</v>
      </c>
      <c r="D123" s="816"/>
      <c r="E123" s="816"/>
      <c r="F123" s="816"/>
      <c r="G123" s="816"/>
      <c r="H123" s="816"/>
      <c r="I123" s="816"/>
      <c r="J123" s="816"/>
      <c r="K123" s="816"/>
      <c r="L123" s="816"/>
      <c r="M123" s="816"/>
      <c r="N123" s="816"/>
      <c r="O123" s="816"/>
      <c r="P123" s="816"/>
      <c r="Q123" s="816"/>
      <c r="R123" s="816"/>
      <c r="S123" s="816"/>
      <c r="T123" s="816"/>
      <c r="U123" s="816"/>
      <c r="V123" s="816"/>
      <c r="W123" s="816"/>
      <c r="X123" s="816"/>
      <c r="Y123" s="816"/>
      <c r="Z123" s="817"/>
      <c r="AA123" s="843" t="s">
        <v>439</v>
      </c>
      <c r="AB123" s="844"/>
      <c r="AC123" s="844"/>
      <c r="AD123" s="844"/>
      <c r="AE123" s="845"/>
      <c r="AF123" s="846" t="s">
        <v>174</v>
      </c>
      <c r="AG123" s="844"/>
      <c r="AH123" s="844"/>
      <c r="AI123" s="844"/>
      <c r="AJ123" s="845"/>
      <c r="AK123" s="846" t="s">
        <v>174</v>
      </c>
      <c r="AL123" s="844"/>
      <c r="AM123" s="844"/>
      <c r="AN123" s="844"/>
      <c r="AO123" s="845"/>
      <c r="AP123" s="888" t="s">
        <v>174</v>
      </c>
      <c r="AQ123" s="889"/>
      <c r="AR123" s="889"/>
      <c r="AS123" s="889"/>
      <c r="AT123" s="890"/>
      <c r="AU123" s="950"/>
      <c r="AV123" s="951"/>
      <c r="AW123" s="951"/>
      <c r="AX123" s="951"/>
      <c r="AY123" s="951"/>
      <c r="AZ123" s="254" t="s">
        <v>186</v>
      </c>
      <c r="BA123" s="254"/>
      <c r="BB123" s="254"/>
      <c r="BC123" s="254"/>
      <c r="BD123" s="254"/>
      <c r="BE123" s="254"/>
      <c r="BF123" s="254"/>
      <c r="BG123" s="254"/>
      <c r="BH123" s="254"/>
      <c r="BI123" s="254"/>
      <c r="BJ123" s="254"/>
      <c r="BK123" s="254"/>
      <c r="BL123" s="254"/>
      <c r="BM123" s="254"/>
      <c r="BN123" s="254"/>
      <c r="BO123" s="941" t="s">
        <v>474</v>
      </c>
      <c r="BP123" s="942"/>
      <c r="BQ123" s="896">
        <v>7331631</v>
      </c>
      <c r="BR123" s="897"/>
      <c r="BS123" s="897"/>
      <c r="BT123" s="897"/>
      <c r="BU123" s="897"/>
      <c r="BV123" s="897">
        <v>7544434</v>
      </c>
      <c r="BW123" s="897"/>
      <c r="BX123" s="897"/>
      <c r="BY123" s="897"/>
      <c r="BZ123" s="897"/>
      <c r="CA123" s="897">
        <v>8289161</v>
      </c>
      <c r="CB123" s="897"/>
      <c r="CC123" s="897"/>
      <c r="CD123" s="897"/>
      <c r="CE123" s="897"/>
      <c r="CF123" s="812"/>
      <c r="CG123" s="813"/>
      <c r="CH123" s="813"/>
      <c r="CI123" s="813"/>
      <c r="CJ123" s="898"/>
      <c r="CK123" s="933"/>
      <c r="CL123" s="919"/>
      <c r="CM123" s="919"/>
      <c r="CN123" s="919"/>
      <c r="CO123" s="920"/>
      <c r="CP123" s="899" t="s">
        <v>409</v>
      </c>
      <c r="CQ123" s="900"/>
      <c r="CR123" s="900"/>
      <c r="CS123" s="900"/>
      <c r="CT123" s="900"/>
      <c r="CU123" s="900"/>
      <c r="CV123" s="900"/>
      <c r="CW123" s="900"/>
      <c r="CX123" s="900"/>
      <c r="CY123" s="900"/>
      <c r="CZ123" s="900"/>
      <c r="DA123" s="900"/>
      <c r="DB123" s="900"/>
      <c r="DC123" s="900"/>
      <c r="DD123" s="900"/>
      <c r="DE123" s="900"/>
      <c r="DF123" s="901"/>
      <c r="DG123" s="843" t="s">
        <v>394</v>
      </c>
      <c r="DH123" s="844"/>
      <c r="DI123" s="844"/>
      <c r="DJ123" s="844"/>
      <c r="DK123" s="845"/>
      <c r="DL123" s="846" t="s">
        <v>394</v>
      </c>
      <c r="DM123" s="844"/>
      <c r="DN123" s="844"/>
      <c r="DO123" s="844"/>
      <c r="DP123" s="845"/>
      <c r="DQ123" s="846" t="s">
        <v>174</v>
      </c>
      <c r="DR123" s="844"/>
      <c r="DS123" s="844"/>
      <c r="DT123" s="844"/>
      <c r="DU123" s="845"/>
      <c r="DV123" s="888" t="s">
        <v>174</v>
      </c>
      <c r="DW123" s="889"/>
      <c r="DX123" s="889"/>
      <c r="DY123" s="889"/>
      <c r="DZ123" s="890"/>
    </row>
    <row r="124" spans="1:130" s="233" customFormat="1" ht="26.25" customHeight="1" thickBot="1" x14ac:dyDescent="0.2">
      <c r="A124" s="884"/>
      <c r="B124" s="885"/>
      <c r="C124" s="879" t="s">
        <v>461</v>
      </c>
      <c r="D124" s="816"/>
      <c r="E124" s="816"/>
      <c r="F124" s="816"/>
      <c r="G124" s="816"/>
      <c r="H124" s="816"/>
      <c r="I124" s="816"/>
      <c r="J124" s="816"/>
      <c r="K124" s="816"/>
      <c r="L124" s="816"/>
      <c r="M124" s="816"/>
      <c r="N124" s="816"/>
      <c r="O124" s="816"/>
      <c r="P124" s="816"/>
      <c r="Q124" s="816"/>
      <c r="R124" s="816"/>
      <c r="S124" s="816"/>
      <c r="T124" s="816"/>
      <c r="U124" s="816"/>
      <c r="V124" s="816"/>
      <c r="W124" s="816"/>
      <c r="X124" s="816"/>
      <c r="Y124" s="816"/>
      <c r="Z124" s="817"/>
      <c r="AA124" s="843" t="s">
        <v>174</v>
      </c>
      <c r="AB124" s="844"/>
      <c r="AC124" s="844"/>
      <c r="AD124" s="844"/>
      <c r="AE124" s="845"/>
      <c r="AF124" s="846" t="s">
        <v>439</v>
      </c>
      <c r="AG124" s="844"/>
      <c r="AH124" s="844"/>
      <c r="AI124" s="844"/>
      <c r="AJ124" s="845"/>
      <c r="AK124" s="846" t="s">
        <v>394</v>
      </c>
      <c r="AL124" s="844"/>
      <c r="AM124" s="844"/>
      <c r="AN124" s="844"/>
      <c r="AO124" s="845"/>
      <c r="AP124" s="888" t="s">
        <v>174</v>
      </c>
      <c r="AQ124" s="889"/>
      <c r="AR124" s="889"/>
      <c r="AS124" s="889"/>
      <c r="AT124" s="890"/>
      <c r="AU124" s="891" t="s">
        <v>475</v>
      </c>
      <c r="AV124" s="892"/>
      <c r="AW124" s="892"/>
      <c r="AX124" s="892"/>
      <c r="AY124" s="892"/>
      <c r="AZ124" s="892"/>
      <c r="BA124" s="892"/>
      <c r="BB124" s="892"/>
      <c r="BC124" s="892"/>
      <c r="BD124" s="892"/>
      <c r="BE124" s="892"/>
      <c r="BF124" s="892"/>
      <c r="BG124" s="892"/>
      <c r="BH124" s="892"/>
      <c r="BI124" s="892"/>
      <c r="BJ124" s="892"/>
      <c r="BK124" s="892"/>
      <c r="BL124" s="892"/>
      <c r="BM124" s="892"/>
      <c r="BN124" s="892"/>
      <c r="BO124" s="892"/>
      <c r="BP124" s="893"/>
      <c r="BQ124" s="894" t="s">
        <v>394</v>
      </c>
      <c r="BR124" s="895"/>
      <c r="BS124" s="895"/>
      <c r="BT124" s="895"/>
      <c r="BU124" s="895"/>
      <c r="BV124" s="895" t="s">
        <v>394</v>
      </c>
      <c r="BW124" s="895"/>
      <c r="BX124" s="895"/>
      <c r="BY124" s="895"/>
      <c r="BZ124" s="895"/>
      <c r="CA124" s="895" t="s">
        <v>439</v>
      </c>
      <c r="CB124" s="895"/>
      <c r="CC124" s="895"/>
      <c r="CD124" s="895"/>
      <c r="CE124" s="895"/>
      <c r="CF124" s="790"/>
      <c r="CG124" s="791"/>
      <c r="CH124" s="791"/>
      <c r="CI124" s="791"/>
      <c r="CJ124" s="926"/>
      <c r="CK124" s="934"/>
      <c r="CL124" s="934"/>
      <c r="CM124" s="934"/>
      <c r="CN124" s="934"/>
      <c r="CO124" s="935"/>
      <c r="CP124" s="899" t="s">
        <v>476</v>
      </c>
      <c r="CQ124" s="900"/>
      <c r="CR124" s="900"/>
      <c r="CS124" s="900"/>
      <c r="CT124" s="900"/>
      <c r="CU124" s="900"/>
      <c r="CV124" s="900"/>
      <c r="CW124" s="900"/>
      <c r="CX124" s="900"/>
      <c r="CY124" s="900"/>
      <c r="CZ124" s="900"/>
      <c r="DA124" s="900"/>
      <c r="DB124" s="900"/>
      <c r="DC124" s="900"/>
      <c r="DD124" s="900"/>
      <c r="DE124" s="900"/>
      <c r="DF124" s="901"/>
      <c r="DG124" s="827" t="s">
        <v>439</v>
      </c>
      <c r="DH124" s="828"/>
      <c r="DI124" s="828"/>
      <c r="DJ124" s="828"/>
      <c r="DK124" s="829"/>
      <c r="DL124" s="830" t="s">
        <v>439</v>
      </c>
      <c r="DM124" s="828"/>
      <c r="DN124" s="828"/>
      <c r="DO124" s="828"/>
      <c r="DP124" s="829"/>
      <c r="DQ124" s="830" t="s">
        <v>439</v>
      </c>
      <c r="DR124" s="828"/>
      <c r="DS124" s="828"/>
      <c r="DT124" s="828"/>
      <c r="DU124" s="829"/>
      <c r="DV124" s="912" t="s">
        <v>439</v>
      </c>
      <c r="DW124" s="913"/>
      <c r="DX124" s="913"/>
      <c r="DY124" s="913"/>
      <c r="DZ124" s="914"/>
    </row>
    <row r="125" spans="1:130" s="233" customFormat="1" ht="26.25" customHeight="1" x14ac:dyDescent="0.15">
      <c r="A125" s="884"/>
      <c r="B125" s="885"/>
      <c r="C125" s="879" t="s">
        <v>463</v>
      </c>
      <c r="D125" s="816"/>
      <c r="E125" s="816"/>
      <c r="F125" s="816"/>
      <c r="G125" s="816"/>
      <c r="H125" s="816"/>
      <c r="I125" s="816"/>
      <c r="J125" s="816"/>
      <c r="K125" s="816"/>
      <c r="L125" s="816"/>
      <c r="M125" s="816"/>
      <c r="N125" s="816"/>
      <c r="O125" s="816"/>
      <c r="P125" s="816"/>
      <c r="Q125" s="816"/>
      <c r="R125" s="816"/>
      <c r="S125" s="816"/>
      <c r="T125" s="816"/>
      <c r="U125" s="816"/>
      <c r="V125" s="816"/>
      <c r="W125" s="816"/>
      <c r="X125" s="816"/>
      <c r="Y125" s="816"/>
      <c r="Z125" s="817"/>
      <c r="AA125" s="843" t="s">
        <v>439</v>
      </c>
      <c r="AB125" s="844"/>
      <c r="AC125" s="844"/>
      <c r="AD125" s="844"/>
      <c r="AE125" s="845"/>
      <c r="AF125" s="846" t="s">
        <v>174</v>
      </c>
      <c r="AG125" s="844"/>
      <c r="AH125" s="844"/>
      <c r="AI125" s="844"/>
      <c r="AJ125" s="845"/>
      <c r="AK125" s="846" t="s">
        <v>439</v>
      </c>
      <c r="AL125" s="844"/>
      <c r="AM125" s="844"/>
      <c r="AN125" s="844"/>
      <c r="AO125" s="845"/>
      <c r="AP125" s="888" t="s">
        <v>174</v>
      </c>
      <c r="AQ125" s="889"/>
      <c r="AR125" s="889"/>
      <c r="AS125" s="889"/>
      <c r="AT125" s="890"/>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915" t="s">
        <v>477</v>
      </c>
      <c r="CL125" s="916"/>
      <c r="CM125" s="916"/>
      <c r="CN125" s="916"/>
      <c r="CO125" s="917"/>
      <c r="CP125" s="924" t="s">
        <v>478</v>
      </c>
      <c r="CQ125" s="872"/>
      <c r="CR125" s="872"/>
      <c r="CS125" s="872"/>
      <c r="CT125" s="872"/>
      <c r="CU125" s="872"/>
      <c r="CV125" s="872"/>
      <c r="CW125" s="872"/>
      <c r="CX125" s="872"/>
      <c r="CY125" s="872"/>
      <c r="CZ125" s="872"/>
      <c r="DA125" s="872"/>
      <c r="DB125" s="872"/>
      <c r="DC125" s="872"/>
      <c r="DD125" s="872"/>
      <c r="DE125" s="872"/>
      <c r="DF125" s="873"/>
      <c r="DG125" s="925" t="s">
        <v>439</v>
      </c>
      <c r="DH125" s="906"/>
      <c r="DI125" s="906"/>
      <c r="DJ125" s="906"/>
      <c r="DK125" s="906"/>
      <c r="DL125" s="906" t="s">
        <v>174</v>
      </c>
      <c r="DM125" s="906"/>
      <c r="DN125" s="906"/>
      <c r="DO125" s="906"/>
      <c r="DP125" s="906"/>
      <c r="DQ125" s="906" t="s">
        <v>439</v>
      </c>
      <c r="DR125" s="906"/>
      <c r="DS125" s="906"/>
      <c r="DT125" s="906"/>
      <c r="DU125" s="906"/>
      <c r="DV125" s="907" t="s">
        <v>439</v>
      </c>
      <c r="DW125" s="907"/>
      <c r="DX125" s="907"/>
      <c r="DY125" s="907"/>
      <c r="DZ125" s="908"/>
    </row>
    <row r="126" spans="1:130" s="233" customFormat="1" ht="26.25" customHeight="1" thickBot="1" x14ac:dyDescent="0.2">
      <c r="A126" s="884"/>
      <c r="B126" s="885"/>
      <c r="C126" s="879" t="s">
        <v>465</v>
      </c>
      <c r="D126" s="816"/>
      <c r="E126" s="816"/>
      <c r="F126" s="816"/>
      <c r="G126" s="816"/>
      <c r="H126" s="816"/>
      <c r="I126" s="816"/>
      <c r="J126" s="816"/>
      <c r="K126" s="816"/>
      <c r="L126" s="816"/>
      <c r="M126" s="816"/>
      <c r="N126" s="816"/>
      <c r="O126" s="816"/>
      <c r="P126" s="816"/>
      <c r="Q126" s="816"/>
      <c r="R126" s="816"/>
      <c r="S126" s="816"/>
      <c r="T126" s="816"/>
      <c r="U126" s="816"/>
      <c r="V126" s="816"/>
      <c r="W126" s="816"/>
      <c r="X126" s="816"/>
      <c r="Y126" s="816"/>
      <c r="Z126" s="817"/>
      <c r="AA126" s="843">
        <v>49166</v>
      </c>
      <c r="AB126" s="844"/>
      <c r="AC126" s="844"/>
      <c r="AD126" s="844"/>
      <c r="AE126" s="845"/>
      <c r="AF126" s="846">
        <v>37674</v>
      </c>
      <c r="AG126" s="844"/>
      <c r="AH126" s="844"/>
      <c r="AI126" s="844"/>
      <c r="AJ126" s="845"/>
      <c r="AK126" s="846">
        <v>26588</v>
      </c>
      <c r="AL126" s="844"/>
      <c r="AM126" s="844"/>
      <c r="AN126" s="844"/>
      <c r="AO126" s="845"/>
      <c r="AP126" s="888">
        <v>0.7</v>
      </c>
      <c r="AQ126" s="889"/>
      <c r="AR126" s="889"/>
      <c r="AS126" s="889"/>
      <c r="AT126" s="890"/>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918"/>
      <c r="CL126" s="919"/>
      <c r="CM126" s="919"/>
      <c r="CN126" s="919"/>
      <c r="CO126" s="920"/>
      <c r="CP126" s="879" t="s">
        <v>479</v>
      </c>
      <c r="CQ126" s="816"/>
      <c r="CR126" s="816"/>
      <c r="CS126" s="816"/>
      <c r="CT126" s="816"/>
      <c r="CU126" s="816"/>
      <c r="CV126" s="816"/>
      <c r="CW126" s="816"/>
      <c r="CX126" s="816"/>
      <c r="CY126" s="816"/>
      <c r="CZ126" s="816"/>
      <c r="DA126" s="816"/>
      <c r="DB126" s="816"/>
      <c r="DC126" s="816"/>
      <c r="DD126" s="816"/>
      <c r="DE126" s="816"/>
      <c r="DF126" s="817"/>
      <c r="DG126" s="880" t="s">
        <v>174</v>
      </c>
      <c r="DH126" s="881"/>
      <c r="DI126" s="881"/>
      <c r="DJ126" s="881"/>
      <c r="DK126" s="881"/>
      <c r="DL126" s="881" t="s">
        <v>439</v>
      </c>
      <c r="DM126" s="881"/>
      <c r="DN126" s="881"/>
      <c r="DO126" s="881"/>
      <c r="DP126" s="881"/>
      <c r="DQ126" s="881" t="s">
        <v>439</v>
      </c>
      <c r="DR126" s="881"/>
      <c r="DS126" s="881"/>
      <c r="DT126" s="881"/>
      <c r="DU126" s="881"/>
      <c r="DV126" s="858" t="s">
        <v>439</v>
      </c>
      <c r="DW126" s="858"/>
      <c r="DX126" s="858"/>
      <c r="DY126" s="858"/>
      <c r="DZ126" s="859"/>
    </row>
    <row r="127" spans="1:130" s="233" customFormat="1" ht="26.25" customHeight="1" x14ac:dyDescent="0.15">
      <c r="A127" s="886"/>
      <c r="B127" s="887"/>
      <c r="C127" s="902" t="s">
        <v>480</v>
      </c>
      <c r="D127" s="903"/>
      <c r="E127" s="903"/>
      <c r="F127" s="903"/>
      <c r="G127" s="903"/>
      <c r="H127" s="903"/>
      <c r="I127" s="903"/>
      <c r="J127" s="903"/>
      <c r="K127" s="903"/>
      <c r="L127" s="903"/>
      <c r="M127" s="903"/>
      <c r="N127" s="903"/>
      <c r="O127" s="903"/>
      <c r="P127" s="903"/>
      <c r="Q127" s="903"/>
      <c r="R127" s="903"/>
      <c r="S127" s="903"/>
      <c r="T127" s="903"/>
      <c r="U127" s="903"/>
      <c r="V127" s="903"/>
      <c r="W127" s="903"/>
      <c r="X127" s="903"/>
      <c r="Y127" s="903"/>
      <c r="Z127" s="904"/>
      <c r="AA127" s="843" t="s">
        <v>439</v>
      </c>
      <c r="AB127" s="844"/>
      <c r="AC127" s="844"/>
      <c r="AD127" s="844"/>
      <c r="AE127" s="845"/>
      <c r="AF127" s="846" t="s">
        <v>439</v>
      </c>
      <c r="AG127" s="844"/>
      <c r="AH127" s="844"/>
      <c r="AI127" s="844"/>
      <c r="AJ127" s="845"/>
      <c r="AK127" s="846" t="s">
        <v>439</v>
      </c>
      <c r="AL127" s="844"/>
      <c r="AM127" s="844"/>
      <c r="AN127" s="844"/>
      <c r="AO127" s="845"/>
      <c r="AP127" s="888" t="s">
        <v>439</v>
      </c>
      <c r="AQ127" s="889"/>
      <c r="AR127" s="889"/>
      <c r="AS127" s="889"/>
      <c r="AT127" s="890"/>
      <c r="AU127" s="235"/>
      <c r="AV127" s="235"/>
      <c r="AW127" s="235"/>
      <c r="AX127" s="905" t="s">
        <v>481</v>
      </c>
      <c r="AY127" s="876"/>
      <c r="AZ127" s="876"/>
      <c r="BA127" s="876"/>
      <c r="BB127" s="876"/>
      <c r="BC127" s="876"/>
      <c r="BD127" s="876"/>
      <c r="BE127" s="877"/>
      <c r="BF127" s="875" t="s">
        <v>482</v>
      </c>
      <c r="BG127" s="876"/>
      <c r="BH127" s="876"/>
      <c r="BI127" s="876"/>
      <c r="BJ127" s="876"/>
      <c r="BK127" s="876"/>
      <c r="BL127" s="877"/>
      <c r="BM127" s="875" t="s">
        <v>483</v>
      </c>
      <c r="BN127" s="876"/>
      <c r="BO127" s="876"/>
      <c r="BP127" s="876"/>
      <c r="BQ127" s="876"/>
      <c r="BR127" s="876"/>
      <c r="BS127" s="877"/>
      <c r="BT127" s="875" t="s">
        <v>484</v>
      </c>
      <c r="BU127" s="876"/>
      <c r="BV127" s="876"/>
      <c r="BW127" s="876"/>
      <c r="BX127" s="876"/>
      <c r="BY127" s="876"/>
      <c r="BZ127" s="878"/>
      <c r="CA127" s="235"/>
      <c r="CB127" s="235"/>
      <c r="CC127" s="235"/>
      <c r="CD127" s="258"/>
      <c r="CE127" s="258"/>
      <c r="CF127" s="258"/>
      <c r="CG127" s="235"/>
      <c r="CH127" s="235"/>
      <c r="CI127" s="235"/>
      <c r="CJ127" s="257"/>
      <c r="CK127" s="918"/>
      <c r="CL127" s="919"/>
      <c r="CM127" s="919"/>
      <c r="CN127" s="919"/>
      <c r="CO127" s="920"/>
      <c r="CP127" s="879" t="s">
        <v>485</v>
      </c>
      <c r="CQ127" s="816"/>
      <c r="CR127" s="816"/>
      <c r="CS127" s="816"/>
      <c r="CT127" s="816"/>
      <c r="CU127" s="816"/>
      <c r="CV127" s="816"/>
      <c r="CW127" s="816"/>
      <c r="CX127" s="816"/>
      <c r="CY127" s="816"/>
      <c r="CZ127" s="816"/>
      <c r="DA127" s="816"/>
      <c r="DB127" s="816"/>
      <c r="DC127" s="816"/>
      <c r="DD127" s="816"/>
      <c r="DE127" s="816"/>
      <c r="DF127" s="817"/>
      <c r="DG127" s="880" t="s">
        <v>439</v>
      </c>
      <c r="DH127" s="881"/>
      <c r="DI127" s="881"/>
      <c r="DJ127" s="881"/>
      <c r="DK127" s="881"/>
      <c r="DL127" s="881" t="s">
        <v>439</v>
      </c>
      <c r="DM127" s="881"/>
      <c r="DN127" s="881"/>
      <c r="DO127" s="881"/>
      <c r="DP127" s="881"/>
      <c r="DQ127" s="881" t="s">
        <v>439</v>
      </c>
      <c r="DR127" s="881"/>
      <c r="DS127" s="881"/>
      <c r="DT127" s="881"/>
      <c r="DU127" s="881"/>
      <c r="DV127" s="858" t="s">
        <v>174</v>
      </c>
      <c r="DW127" s="858"/>
      <c r="DX127" s="858"/>
      <c r="DY127" s="858"/>
      <c r="DZ127" s="859"/>
    </row>
    <row r="128" spans="1:130" s="233" customFormat="1" ht="26.25" customHeight="1" thickBot="1" x14ac:dyDescent="0.2">
      <c r="A128" s="860" t="s">
        <v>486</v>
      </c>
      <c r="B128" s="861"/>
      <c r="C128" s="861"/>
      <c r="D128" s="861"/>
      <c r="E128" s="861"/>
      <c r="F128" s="861"/>
      <c r="G128" s="861"/>
      <c r="H128" s="861"/>
      <c r="I128" s="861"/>
      <c r="J128" s="861"/>
      <c r="K128" s="861"/>
      <c r="L128" s="861"/>
      <c r="M128" s="861"/>
      <c r="N128" s="861"/>
      <c r="O128" s="861"/>
      <c r="P128" s="861"/>
      <c r="Q128" s="861"/>
      <c r="R128" s="861"/>
      <c r="S128" s="861"/>
      <c r="T128" s="861"/>
      <c r="U128" s="861"/>
      <c r="V128" s="861"/>
      <c r="W128" s="862" t="s">
        <v>487</v>
      </c>
      <c r="X128" s="862"/>
      <c r="Y128" s="862"/>
      <c r="Z128" s="863"/>
      <c r="AA128" s="864">
        <v>14668</v>
      </c>
      <c r="AB128" s="865"/>
      <c r="AC128" s="865"/>
      <c r="AD128" s="865"/>
      <c r="AE128" s="866"/>
      <c r="AF128" s="867">
        <v>15260</v>
      </c>
      <c r="AG128" s="865"/>
      <c r="AH128" s="865"/>
      <c r="AI128" s="865"/>
      <c r="AJ128" s="866"/>
      <c r="AK128" s="867">
        <v>17336</v>
      </c>
      <c r="AL128" s="865"/>
      <c r="AM128" s="865"/>
      <c r="AN128" s="865"/>
      <c r="AO128" s="866"/>
      <c r="AP128" s="868"/>
      <c r="AQ128" s="869"/>
      <c r="AR128" s="869"/>
      <c r="AS128" s="869"/>
      <c r="AT128" s="870"/>
      <c r="AU128" s="235"/>
      <c r="AV128" s="235"/>
      <c r="AW128" s="235"/>
      <c r="AX128" s="871" t="s">
        <v>488</v>
      </c>
      <c r="AY128" s="872"/>
      <c r="AZ128" s="872"/>
      <c r="BA128" s="872"/>
      <c r="BB128" s="872"/>
      <c r="BC128" s="872"/>
      <c r="BD128" s="872"/>
      <c r="BE128" s="873"/>
      <c r="BF128" s="850" t="s">
        <v>174</v>
      </c>
      <c r="BG128" s="851"/>
      <c r="BH128" s="851"/>
      <c r="BI128" s="851"/>
      <c r="BJ128" s="851"/>
      <c r="BK128" s="851"/>
      <c r="BL128" s="874"/>
      <c r="BM128" s="850">
        <v>15</v>
      </c>
      <c r="BN128" s="851"/>
      <c r="BO128" s="851"/>
      <c r="BP128" s="851"/>
      <c r="BQ128" s="851"/>
      <c r="BR128" s="851"/>
      <c r="BS128" s="874"/>
      <c r="BT128" s="850">
        <v>20</v>
      </c>
      <c r="BU128" s="851"/>
      <c r="BV128" s="851"/>
      <c r="BW128" s="851"/>
      <c r="BX128" s="851"/>
      <c r="BY128" s="851"/>
      <c r="BZ128" s="852"/>
      <c r="CA128" s="258"/>
      <c r="CB128" s="258"/>
      <c r="CC128" s="258"/>
      <c r="CD128" s="258"/>
      <c r="CE128" s="258"/>
      <c r="CF128" s="258"/>
      <c r="CG128" s="235"/>
      <c r="CH128" s="235"/>
      <c r="CI128" s="235"/>
      <c r="CJ128" s="257"/>
      <c r="CK128" s="921"/>
      <c r="CL128" s="922"/>
      <c r="CM128" s="922"/>
      <c r="CN128" s="922"/>
      <c r="CO128" s="923"/>
      <c r="CP128" s="853" t="s">
        <v>489</v>
      </c>
      <c r="CQ128" s="794"/>
      <c r="CR128" s="794"/>
      <c r="CS128" s="794"/>
      <c r="CT128" s="794"/>
      <c r="CU128" s="794"/>
      <c r="CV128" s="794"/>
      <c r="CW128" s="794"/>
      <c r="CX128" s="794"/>
      <c r="CY128" s="794"/>
      <c r="CZ128" s="794"/>
      <c r="DA128" s="794"/>
      <c r="DB128" s="794"/>
      <c r="DC128" s="794"/>
      <c r="DD128" s="794"/>
      <c r="DE128" s="794"/>
      <c r="DF128" s="795"/>
      <c r="DG128" s="854">
        <v>5645</v>
      </c>
      <c r="DH128" s="855"/>
      <c r="DI128" s="855"/>
      <c r="DJ128" s="855"/>
      <c r="DK128" s="855"/>
      <c r="DL128" s="855" t="s">
        <v>174</v>
      </c>
      <c r="DM128" s="855"/>
      <c r="DN128" s="855"/>
      <c r="DO128" s="855"/>
      <c r="DP128" s="855"/>
      <c r="DQ128" s="855" t="s">
        <v>174</v>
      </c>
      <c r="DR128" s="855"/>
      <c r="DS128" s="855"/>
      <c r="DT128" s="855"/>
      <c r="DU128" s="855"/>
      <c r="DV128" s="856" t="s">
        <v>394</v>
      </c>
      <c r="DW128" s="856"/>
      <c r="DX128" s="856"/>
      <c r="DY128" s="856"/>
      <c r="DZ128" s="857"/>
    </row>
    <row r="129" spans="1:131" s="233" customFormat="1" ht="26.25" customHeight="1" x14ac:dyDescent="0.15">
      <c r="A129" s="838" t="s">
        <v>106</v>
      </c>
      <c r="B129" s="839"/>
      <c r="C129" s="839"/>
      <c r="D129" s="839"/>
      <c r="E129" s="839"/>
      <c r="F129" s="839"/>
      <c r="G129" s="839"/>
      <c r="H129" s="839"/>
      <c r="I129" s="839"/>
      <c r="J129" s="839"/>
      <c r="K129" s="839"/>
      <c r="L129" s="839"/>
      <c r="M129" s="839"/>
      <c r="N129" s="839"/>
      <c r="O129" s="839"/>
      <c r="P129" s="839"/>
      <c r="Q129" s="839"/>
      <c r="R129" s="839"/>
      <c r="S129" s="839"/>
      <c r="T129" s="839"/>
      <c r="U129" s="839"/>
      <c r="V129" s="839"/>
      <c r="W129" s="840" t="s">
        <v>490</v>
      </c>
      <c r="X129" s="841"/>
      <c r="Y129" s="841"/>
      <c r="Z129" s="842"/>
      <c r="AA129" s="843">
        <v>3663090</v>
      </c>
      <c r="AB129" s="844"/>
      <c r="AC129" s="844"/>
      <c r="AD129" s="844"/>
      <c r="AE129" s="845"/>
      <c r="AF129" s="846">
        <v>3835078</v>
      </c>
      <c r="AG129" s="844"/>
      <c r="AH129" s="844"/>
      <c r="AI129" s="844"/>
      <c r="AJ129" s="845"/>
      <c r="AK129" s="846">
        <v>4106247</v>
      </c>
      <c r="AL129" s="844"/>
      <c r="AM129" s="844"/>
      <c r="AN129" s="844"/>
      <c r="AO129" s="845"/>
      <c r="AP129" s="847"/>
      <c r="AQ129" s="848"/>
      <c r="AR129" s="848"/>
      <c r="AS129" s="848"/>
      <c r="AT129" s="849"/>
      <c r="AU129" s="236"/>
      <c r="AV129" s="236"/>
      <c r="AW129" s="236"/>
      <c r="AX129" s="815" t="s">
        <v>491</v>
      </c>
      <c r="AY129" s="816"/>
      <c r="AZ129" s="816"/>
      <c r="BA129" s="816"/>
      <c r="BB129" s="816"/>
      <c r="BC129" s="816"/>
      <c r="BD129" s="816"/>
      <c r="BE129" s="817"/>
      <c r="BF129" s="834" t="s">
        <v>394</v>
      </c>
      <c r="BG129" s="835"/>
      <c r="BH129" s="835"/>
      <c r="BI129" s="835"/>
      <c r="BJ129" s="835"/>
      <c r="BK129" s="835"/>
      <c r="BL129" s="836"/>
      <c r="BM129" s="834">
        <v>20</v>
      </c>
      <c r="BN129" s="835"/>
      <c r="BO129" s="835"/>
      <c r="BP129" s="835"/>
      <c r="BQ129" s="835"/>
      <c r="BR129" s="835"/>
      <c r="BS129" s="836"/>
      <c r="BT129" s="834">
        <v>30</v>
      </c>
      <c r="BU129" s="835"/>
      <c r="BV129" s="835"/>
      <c r="BW129" s="835"/>
      <c r="BX129" s="835"/>
      <c r="BY129" s="835"/>
      <c r="BZ129" s="837"/>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15">
      <c r="A130" s="838" t="s">
        <v>492</v>
      </c>
      <c r="B130" s="839"/>
      <c r="C130" s="839"/>
      <c r="D130" s="839"/>
      <c r="E130" s="839"/>
      <c r="F130" s="839"/>
      <c r="G130" s="839"/>
      <c r="H130" s="839"/>
      <c r="I130" s="839"/>
      <c r="J130" s="839"/>
      <c r="K130" s="839"/>
      <c r="L130" s="839"/>
      <c r="M130" s="839"/>
      <c r="N130" s="839"/>
      <c r="O130" s="839"/>
      <c r="P130" s="839"/>
      <c r="Q130" s="839"/>
      <c r="R130" s="839"/>
      <c r="S130" s="839"/>
      <c r="T130" s="839"/>
      <c r="U130" s="839"/>
      <c r="V130" s="839"/>
      <c r="W130" s="840" t="s">
        <v>493</v>
      </c>
      <c r="X130" s="841"/>
      <c r="Y130" s="841"/>
      <c r="Z130" s="842"/>
      <c r="AA130" s="843">
        <v>373498</v>
      </c>
      <c r="AB130" s="844"/>
      <c r="AC130" s="844"/>
      <c r="AD130" s="844"/>
      <c r="AE130" s="845"/>
      <c r="AF130" s="846">
        <v>362078</v>
      </c>
      <c r="AG130" s="844"/>
      <c r="AH130" s="844"/>
      <c r="AI130" s="844"/>
      <c r="AJ130" s="845"/>
      <c r="AK130" s="846">
        <v>366572</v>
      </c>
      <c r="AL130" s="844"/>
      <c r="AM130" s="844"/>
      <c r="AN130" s="844"/>
      <c r="AO130" s="845"/>
      <c r="AP130" s="847"/>
      <c r="AQ130" s="848"/>
      <c r="AR130" s="848"/>
      <c r="AS130" s="848"/>
      <c r="AT130" s="849"/>
      <c r="AU130" s="236"/>
      <c r="AV130" s="236"/>
      <c r="AW130" s="236"/>
      <c r="AX130" s="815" t="s">
        <v>494</v>
      </c>
      <c r="AY130" s="816"/>
      <c r="AZ130" s="816"/>
      <c r="BA130" s="816"/>
      <c r="BB130" s="816"/>
      <c r="BC130" s="816"/>
      <c r="BD130" s="816"/>
      <c r="BE130" s="817"/>
      <c r="BF130" s="818">
        <v>1.5</v>
      </c>
      <c r="BG130" s="819"/>
      <c r="BH130" s="819"/>
      <c r="BI130" s="819"/>
      <c r="BJ130" s="819"/>
      <c r="BK130" s="819"/>
      <c r="BL130" s="820"/>
      <c r="BM130" s="818">
        <v>25</v>
      </c>
      <c r="BN130" s="819"/>
      <c r="BO130" s="819"/>
      <c r="BP130" s="819"/>
      <c r="BQ130" s="819"/>
      <c r="BR130" s="819"/>
      <c r="BS130" s="820"/>
      <c r="BT130" s="818">
        <v>35</v>
      </c>
      <c r="BU130" s="819"/>
      <c r="BV130" s="819"/>
      <c r="BW130" s="819"/>
      <c r="BX130" s="819"/>
      <c r="BY130" s="819"/>
      <c r="BZ130" s="821"/>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
      <c r="A131" s="822"/>
      <c r="B131" s="823"/>
      <c r="C131" s="823"/>
      <c r="D131" s="823"/>
      <c r="E131" s="823"/>
      <c r="F131" s="823"/>
      <c r="G131" s="823"/>
      <c r="H131" s="823"/>
      <c r="I131" s="823"/>
      <c r="J131" s="823"/>
      <c r="K131" s="823"/>
      <c r="L131" s="823"/>
      <c r="M131" s="823"/>
      <c r="N131" s="823"/>
      <c r="O131" s="823"/>
      <c r="P131" s="823"/>
      <c r="Q131" s="823"/>
      <c r="R131" s="823"/>
      <c r="S131" s="823"/>
      <c r="T131" s="823"/>
      <c r="U131" s="823"/>
      <c r="V131" s="823"/>
      <c r="W131" s="824" t="s">
        <v>495</v>
      </c>
      <c r="X131" s="825"/>
      <c r="Y131" s="825"/>
      <c r="Z131" s="826"/>
      <c r="AA131" s="827">
        <v>3289592</v>
      </c>
      <c r="AB131" s="828"/>
      <c r="AC131" s="828"/>
      <c r="AD131" s="828"/>
      <c r="AE131" s="829"/>
      <c r="AF131" s="830">
        <v>3473000</v>
      </c>
      <c r="AG131" s="828"/>
      <c r="AH131" s="828"/>
      <c r="AI131" s="828"/>
      <c r="AJ131" s="829"/>
      <c r="AK131" s="830">
        <v>3739675</v>
      </c>
      <c r="AL131" s="828"/>
      <c r="AM131" s="828"/>
      <c r="AN131" s="828"/>
      <c r="AO131" s="829"/>
      <c r="AP131" s="831"/>
      <c r="AQ131" s="832"/>
      <c r="AR131" s="832"/>
      <c r="AS131" s="832"/>
      <c r="AT131" s="833"/>
      <c r="AU131" s="236"/>
      <c r="AV131" s="236"/>
      <c r="AW131" s="236"/>
      <c r="AX131" s="793" t="s">
        <v>496</v>
      </c>
      <c r="AY131" s="794"/>
      <c r="AZ131" s="794"/>
      <c r="BA131" s="794"/>
      <c r="BB131" s="794"/>
      <c r="BC131" s="794"/>
      <c r="BD131" s="794"/>
      <c r="BE131" s="795"/>
      <c r="BF131" s="796" t="s">
        <v>174</v>
      </c>
      <c r="BG131" s="797"/>
      <c r="BH131" s="797"/>
      <c r="BI131" s="797"/>
      <c r="BJ131" s="797"/>
      <c r="BK131" s="797"/>
      <c r="BL131" s="798"/>
      <c r="BM131" s="796">
        <v>350</v>
      </c>
      <c r="BN131" s="797"/>
      <c r="BO131" s="797"/>
      <c r="BP131" s="797"/>
      <c r="BQ131" s="797"/>
      <c r="BR131" s="797"/>
      <c r="BS131" s="798"/>
      <c r="BT131" s="799"/>
      <c r="BU131" s="800"/>
      <c r="BV131" s="800"/>
      <c r="BW131" s="800"/>
      <c r="BX131" s="800"/>
      <c r="BY131" s="800"/>
      <c r="BZ131" s="801"/>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15">
      <c r="A132" s="802" t="s">
        <v>497</v>
      </c>
      <c r="B132" s="803"/>
      <c r="C132" s="803"/>
      <c r="D132" s="803"/>
      <c r="E132" s="803"/>
      <c r="F132" s="803"/>
      <c r="G132" s="803"/>
      <c r="H132" s="803"/>
      <c r="I132" s="803"/>
      <c r="J132" s="803"/>
      <c r="K132" s="803"/>
      <c r="L132" s="803"/>
      <c r="M132" s="803"/>
      <c r="N132" s="803"/>
      <c r="O132" s="803"/>
      <c r="P132" s="803"/>
      <c r="Q132" s="803"/>
      <c r="R132" s="803"/>
      <c r="S132" s="803"/>
      <c r="T132" s="803"/>
      <c r="U132" s="803"/>
      <c r="V132" s="806" t="s">
        <v>498</v>
      </c>
      <c r="W132" s="806"/>
      <c r="X132" s="806"/>
      <c r="Y132" s="806"/>
      <c r="Z132" s="807"/>
      <c r="AA132" s="808">
        <v>1.7503386439999999</v>
      </c>
      <c r="AB132" s="809"/>
      <c r="AC132" s="809"/>
      <c r="AD132" s="809"/>
      <c r="AE132" s="810"/>
      <c r="AF132" s="811">
        <v>1.7631730489999999</v>
      </c>
      <c r="AG132" s="809"/>
      <c r="AH132" s="809"/>
      <c r="AI132" s="809"/>
      <c r="AJ132" s="810"/>
      <c r="AK132" s="811">
        <v>1.130953893</v>
      </c>
      <c r="AL132" s="809"/>
      <c r="AM132" s="809"/>
      <c r="AN132" s="809"/>
      <c r="AO132" s="810"/>
      <c r="AP132" s="812"/>
      <c r="AQ132" s="813"/>
      <c r="AR132" s="813"/>
      <c r="AS132" s="813"/>
      <c r="AT132" s="814"/>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
      <c r="A133" s="804"/>
      <c r="B133" s="805"/>
      <c r="C133" s="805"/>
      <c r="D133" s="805"/>
      <c r="E133" s="805"/>
      <c r="F133" s="805"/>
      <c r="G133" s="805"/>
      <c r="H133" s="805"/>
      <c r="I133" s="805"/>
      <c r="J133" s="805"/>
      <c r="K133" s="805"/>
      <c r="L133" s="805"/>
      <c r="M133" s="805"/>
      <c r="N133" s="805"/>
      <c r="O133" s="805"/>
      <c r="P133" s="805"/>
      <c r="Q133" s="805"/>
      <c r="R133" s="805"/>
      <c r="S133" s="805"/>
      <c r="T133" s="805"/>
      <c r="U133" s="805"/>
      <c r="V133" s="785" t="s">
        <v>499</v>
      </c>
      <c r="W133" s="785"/>
      <c r="X133" s="785"/>
      <c r="Y133" s="785"/>
      <c r="Z133" s="786"/>
      <c r="AA133" s="787">
        <v>1.8</v>
      </c>
      <c r="AB133" s="788"/>
      <c r="AC133" s="788"/>
      <c r="AD133" s="788"/>
      <c r="AE133" s="789"/>
      <c r="AF133" s="787">
        <v>1.8</v>
      </c>
      <c r="AG133" s="788"/>
      <c r="AH133" s="788"/>
      <c r="AI133" s="788"/>
      <c r="AJ133" s="789"/>
      <c r="AK133" s="787">
        <v>1.5</v>
      </c>
      <c r="AL133" s="788"/>
      <c r="AM133" s="788"/>
      <c r="AN133" s="788"/>
      <c r="AO133" s="789"/>
      <c r="AP133" s="790"/>
      <c r="AQ133" s="791"/>
      <c r="AR133" s="791"/>
      <c r="AS133" s="791"/>
      <c r="AT133" s="792"/>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15">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x14ac:dyDescent="0.15">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263" customWidth="1"/>
    <col min="121" max="121" width="0" style="262" hidden="1" customWidth="1"/>
    <col min="122" max="16384" width="9" style="262" hidden="1"/>
  </cols>
  <sheetData>
    <row r="1" spans="1:120"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2"/>
    </row>
    <row r="17" spans="119:120" x14ac:dyDescent="0.15">
      <c r="DP17" s="262"/>
    </row>
    <row r="18" spans="119:120" x14ac:dyDescent="0.15"/>
    <row r="19" spans="119:120" x14ac:dyDescent="0.15"/>
    <row r="20" spans="119:120" x14ac:dyDescent="0.15">
      <c r="DO20" s="262"/>
      <c r="DP20" s="262"/>
    </row>
    <row r="21" spans="119:120" x14ac:dyDescent="0.15">
      <c r="DP21" s="262"/>
    </row>
    <row r="22" spans="119:120" x14ac:dyDescent="0.15"/>
    <row r="23" spans="119:120" x14ac:dyDescent="0.15">
      <c r="DO23" s="262"/>
      <c r="DP23" s="262"/>
    </row>
    <row r="24" spans="119:120" x14ac:dyDescent="0.15">
      <c r="DP24" s="262"/>
    </row>
    <row r="25" spans="119:120" x14ac:dyDescent="0.15">
      <c r="DP25" s="262"/>
    </row>
    <row r="26" spans="119:120" x14ac:dyDescent="0.15">
      <c r="DO26" s="262"/>
      <c r="DP26" s="262"/>
    </row>
    <row r="27" spans="119:120" x14ac:dyDescent="0.15"/>
    <row r="28" spans="119:120" x14ac:dyDescent="0.15">
      <c r="DO28" s="262"/>
      <c r="DP28" s="262"/>
    </row>
    <row r="29" spans="119:120" x14ac:dyDescent="0.15">
      <c r="DP29" s="262"/>
    </row>
    <row r="30" spans="119:120" x14ac:dyDescent="0.15"/>
    <row r="31" spans="119:120" x14ac:dyDescent="0.15">
      <c r="DO31" s="262"/>
      <c r="DP31" s="262"/>
    </row>
    <row r="32" spans="119:120" x14ac:dyDescent="0.15"/>
    <row r="33" spans="98:120" x14ac:dyDescent="0.15">
      <c r="DO33" s="262"/>
      <c r="DP33" s="262"/>
    </row>
    <row r="34" spans="98:120" x14ac:dyDescent="0.15">
      <c r="DM34" s="262"/>
    </row>
    <row r="35" spans="98:120" x14ac:dyDescent="0.15">
      <c r="CT35" s="262"/>
      <c r="CU35" s="262"/>
      <c r="CV35" s="262"/>
      <c r="CY35" s="262"/>
      <c r="CZ35" s="262"/>
      <c r="DA35" s="262"/>
      <c r="DD35" s="262"/>
      <c r="DE35" s="262"/>
      <c r="DF35" s="262"/>
      <c r="DI35" s="262"/>
      <c r="DJ35" s="262"/>
      <c r="DK35" s="262"/>
      <c r="DM35" s="262"/>
      <c r="DN35" s="262"/>
      <c r="DO35" s="262"/>
      <c r="DP35" s="262"/>
    </row>
    <row r="36" spans="98:120" x14ac:dyDescent="0.15"/>
    <row r="37" spans="98:120" x14ac:dyDescent="0.15">
      <c r="CW37" s="262"/>
      <c r="DB37" s="262"/>
      <c r="DG37" s="262"/>
      <c r="DL37" s="262"/>
      <c r="DP37" s="262"/>
    </row>
    <row r="38" spans="98:120" x14ac:dyDescent="0.15">
      <c r="CT38" s="262"/>
      <c r="CU38" s="262"/>
      <c r="CV38" s="262"/>
      <c r="CW38" s="262"/>
      <c r="CY38" s="262"/>
      <c r="CZ38" s="262"/>
      <c r="DA38" s="262"/>
      <c r="DB38" s="262"/>
      <c r="DD38" s="262"/>
      <c r="DE38" s="262"/>
      <c r="DF38" s="262"/>
      <c r="DG38" s="262"/>
      <c r="DI38" s="262"/>
      <c r="DJ38" s="262"/>
      <c r="DK38" s="262"/>
      <c r="DL38" s="262"/>
      <c r="DN38" s="262"/>
      <c r="DO38" s="262"/>
      <c r="DP38" s="26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2"/>
      <c r="DO49" s="262"/>
      <c r="DP49" s="26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2"/>
      <c r="CS63" s="262"/>
      <c r="CX63" s="262"/>
      <c r="DC63" s="262"/>
      <c r="DH63" s="262"/>
    </row>
    <row r="64" spans="22:120" x14ac:dyDescent="0.15">
      <c r="V64" s="262"/>
    </row>
    <row r="65" spans="15:120" x14ac:dyDescent="0.15">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x14ac:dyDescent="0.15">
      <c r="Q66" s="262"/>
      <c r="S66" s="262"/>
      <c r="U66" s="262"/>
      <c r="DM66" s="262"/>
    </row>
    <row r="67" spans="15:120" x14ac:dyDescent="0.15">
      <c r="O67" s="262"/>
      <c r="P67" s="262"/>
      <c r="R67" s="262"/>
      <c r="T67" s="262"/>
      <c r="Y67" s="262"/>
      <c r="CT67" s="262"/>
      <c r="CV67" s="262"/>
      <c r="CW67" s="262"/>
      <c r="CY67" s="262"/>
      <c r="DA67" s="262"/>
      <c r="DB67" s="262"/>
      <c r="DD67" s="262"/>
      <c r="DF67" s="262"/>
      <c r="DG67" s="262"/>
      <c r="DI67" s="262"/>
      <c r="DK67" s="262"/>
      <c r="DL67" s="262"/>
      <c r="DN67" s="262"/>
      <c r="DO67" s="262"/>
      <c r="DP67" s="262"/>
    </row>
    <row r="68" spans="15:120" x14ac:dyDescent="0.15"/>
    <row r="69" spans="15:120" x14ac:dyDescent="0.15"/>
    <row r="70" spans="15:120" x14ac:dyDescent="0.15"/>
    <row r="71" spans="15:120" x14ac:dyDescent="0.15"/>
    <row r="72" spans="15:120" x14ac:dyDescent="0.15">
      <c r="DP72" s="262"/>
    </row>
    <row r="73" spans="15:120" x14ac:dyDescent="0.15">
      <c r="DP73" s="26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2"/>
      <c r="CX96" s="262"/>
      <c r="DC96" s="262"/>
      <c r="DH96" s="262"/>
    </row>
    <row r="97" spans="24:120" x14ac:dyDescent="0.15">
      <c r="CS97" s="262"/>
      <c r="CX97" s="262"/>
      <c r="DC97" s="262"/>
      <c r="DH97" s="262"/>
      <c r="DP97" s="263" t="s">
        <v>500</v>
      </c>
    </row>
    <row r="98" spans="24:120" hidden="1" x14ac:dyDescent="0.15">
      <c r="CS98" s="262"/>
      <c r="CX98" s="262"/>
      <c r="DC98" s="262"/>
      <c r="DH98" s="262"/>
    </row>
    <row r="99" spans="24:120" hidden="1" x14ac:dyDescent="0.15">
      <c r="CS99" s="262"/>
      <c r="CX99" s="262"/>
      <c r="DC99" s="262"/>
      <c r="DH99" s="262"/>
    </row>
    <row r="101" spans="24:120" ht="12" hidden="1" customHeight="1" x14ac:dyDescent="0.15">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15">
      <c r="CU102" s="262"/>
      <c r="CZ102" s="262"/>
      <c r="DE102" s="262"/>
      <c r="DJ102" s="262"/>
      <c r="DM102" s="262"/>
    </row>
    <row r="103" spans="24:120" hidden="1" x14ac:dyDescent="0.15">
      <c r="CT103" s="262"/>
      <c r="CV103" s="262"/>
      <c r="CW103" s="262"/>
      <c r="CY103" s="262"/>
      <c r="DA103" s="262"/>
      <c r="DB103" s="262"/>
      <c r="DD103" s="262"/>
      <c r="DF103" s="262"/>
      <c r="DG103" s="262"/>
      <c r="DI103" s="262"/>
      <c r="DK103" s="262"/>
      <c r="DL103" s="262"/>
      <c r="DM103" s="262"/>
      <c r="DN103" s="262"/>
      <c r="DO103" s="262"/>
      <c r="DP103" s="262"/>
    </row>
    <row r="104" spans="24:120" hidden="1" x14ac:dyDescent="0.15">
      <c r="CV104" s="262"/>
      <c r="CW104" s="262"/>
      <c r="DA104" s="262"/>
      <c r="DB104" s="262"/>
      <c r="DF104" s="262"/>
      <c r="DG104" s="262"/>
      <c r="DK104" s="262"/>
      <c r="DL104" s="262"/>
      <c r="DN104" s="262"/>
      <c r="DO104" s="262"/>
      <c r="DP104" s="262"/>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263" customWidth="1"/>
    <col min="117" max="16384" width="9" style="262" hidden="1"/>
  </cols>
  <sheetData>
    <row r="1" spans="2:116"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x14ac:dyDescent="0.15"/>
    <row r="3" spans="2:116" x14ac:dyDescent="0.15"/>
    <row r="4" spans="2:116" x14ac:dyDescent="0.15">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x14ac:dyDescent="0.15">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x14ac:dyDescent="0.15"/>
    <row r="20" spans="9:116" x14ac:dyDescent="0.15"/>
    <row r="21" spans="9:116" x14ac:dyDescent="0.15">
      <c r="DL21" s="262"/>
    </row>
    <row r="22" spans="9:116" x14ac:dyDescent="0.15">
      <c r="DI22" s="262"/>
      <c r="DJ22" s="262"/>
      <c r="DK22" s="262"/>
      <c r="DL22" s="262"/>
    </row>
    <row r="23" spans="9:116" x14ac:dyDescent="0.15">
      <c r="CY23" s="262"/>
      <c r="CZ23" s="262"/>
      <c r="DA23" s="262"/>
      <c r="DB23" s="262"/>
      <c r="DC23" s="262"/>
      <c r="DD23" s="262"/>
      <c r="DE23" s="262"/>
      <c r="DF23" s="262"/>
      <c r="DG23" s="262"/>
      <c r="DH23" s="262"/>
      <c r="DI23" s="262"/>
      <c r="DJ23" s="262"/>
      <c r="DK23" s="262"/>
      <c r="DL23" s="26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2"/>
      <c r="DA35" s="262"/>
      <c r="DB35" s="262"/>
      <c r="DC35" s="262"/>
      <c r="DD35" s="262"/>
      <c r="DE35" s="262"/>
      <c r="DF35" s="262"/>
      <c r="DG35" s="262"/>
      <c r="DH35" s="262"/>
      <c r="DI35" s="262"/>
      <c r="DJ35" s="262"/>
      <c r="DK35" s="262"/>
      <c r="DL35" s="262"/>
    </row>
    <row r="36" spans="15:116" x14ac:dyDescent="0.15"/>
    <row r="37" spans="15:116" x14ac:dyDescent="0.15">
      <c r="DL37" s="262"/>
    </row>
    <row r="38" spans="15:116" x14ac:dyDescent="0.15">
      <c r="DI38" s="262"/>
      <c r="DJ38" s="262"/>
      <c r="DK38" s="262"/>
      <c r="DL38" s="262"/>
    </row>
    <row r="39" spans="15:116" x14ac:dyDescent="0.15"/>
    <row r="40" spans="15:116" x14ac:dyDescent="0.15"/>
    <row r="41" spans="15:116" x14ac:dyDescent="0.15"/>
    <row r="42" spans="15:116" x14ac:dyDescent="0.15"/>
    <row r="43" spans="15:116" x14ac:dyDescent="0.15">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x14ac:dyDescent="0.15">
      <c r="DL44" s="262"/>
    </row>
    <row r="45" spans="15:116" x14ac:dyDescent="0.15"/>
    <row r="46" spans="15:116" x14ac:dyDescent="0.15">
      <c r="DA46" s="262"/>
      <c r="DB46" s="262"/>
      <c r="DC46" s="262"/>
      <c r="DD46" s="262"/>
      <c r="DE46" s="262"/>
      <c r="DF46" s="262"/>
      <c r="DG46" s="262"/>
      <c r="DH46" s="262"/>
      <c r="DI46" s="262"/>
      <c r="DJ46" s="262"/>
      <c r="DK46" s="262"/>
      <c r="DL46" s="262"/>
    </row>
    <row r="47" spans="15:116" x14ac:dyDescent="0.15"/>
    <row r="48" spans="15:116" x14ac:dyDescent="0.15"/>
    <row r="49" spans="104:116" x14ac:dyDescent="0.15"/>
    <row r="50" spans="104:116" x14ac:dyDescent="0.15">
      <c r="CZ50" s="262"/>
      <c r="DA50" s="262"/>
      <c r="DB50" s="262"/>
      <c r="DC50" s="262"/>
      <c r="DD50" s="262"/>
      <c r="DE50" s="262"/>
      <c r="DF50" s="262"/>
      <c r="DG50" s="262"/>
      <c r="DH50" s="262"/>
      <c r="DI50" s="262"/>
      <c r="DJ50" s="262"/>
      <c r="DK50" s="262"/>
      <c r="DL50" s="262"/>
    </row>
    <row r="51" spans="104:116" x14ac:dyDescent="0.15"/>
    <row r="52" spans="104:116" x14ac:dyDescent="0.15"/>
    <row r="53" spans="104:116" x14ac:dyDescent="0.15">
      <c r="DL53" s="26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2"/>
      <c r="DD67" s="262"/>
      <c r="DE67" s="262"/>
      <c r="DF67" s="262"/>
      <c r="DG67" s="262"/>
      <c r="DH67" s="262"/>
      <c r="DI67" s="262"/>
      <c r="DJ67" s="262"/>
      <c r="DK67" s="262"/>
      <c r="DL67" s="26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FrGaNZ/oBEiTZUX1QB9fWzoBU+kQLXBrj3YxaWXWV90oymaZKZdhelFaWdlpoMk6Yd71NCcjwfInO7yjcSWPqg==" saltValue="YNdOwEczV5rfseu6+CDFu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5" zoomScaleSheetLayoutView="75" workbookViewId="0"/>
  </sheetViews>
  <sheetFormatPr defaultColWidth="0" defaultRowHeight="13.5" customHeight="1" zeroHeight="1" x14ac:dyDescent="0.15"/>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x14ac:dyDescent="0.15">
      <c r="AS1" s="265"/>
      <c r="AT1" s="265"/>
    </row>
    <row r="2" spans="1:46" x14ac:dyDescent="0.15">
      <c r="AS2" s="265"/>
      <c r="AT2" s="265"/>
    </row>
    <row r="3" spans="1:46" x14ac:dyDescent="0.15">
      <c r="AS3" s="265"/>
      <c r="AT3" s="265"/>
    </row>
    <row r="4" spans="1:46" x14ac:dyDescent="0.15">
      <c r="AS4" s="265"/>
      <c r="AT4" s="265"/>
    </row>
    <row r="5" spans="1:46" ht="17.25" x14ac:dyDescent="0.15">
      <c r="A5" s="266" t="s">
        <v>501</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x14ac:dyDescent="0.15">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502</v>
      </c>
      <c r="AL6" s="270"/>
      <c r="AM6" s="270"/>
      <c r="AN6" s="270"/>
      <c r="AO6" s="265"/>
      <c r="AP6" s="265"/>
      <c r="AQ6" s="265"/>
      <c r="AR6" s="265"/>
    </row>
    <row r="7" spans="1:46" ht="13.5" customHeight="1" x14ac:dyDescent="0.15">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82" t="s">
        <v>503</v>
      </c>
      <c r="AP7" s="275"/>
      <c r="AQ7" s="276" t="s">
        <v>504</v>
      </c>
      <c r="AR7" s="277"/>
    </row>
    <row r="8" spans="1:46" x14ac:dyDescent="0.15">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83"/>
      <c r="AP8" s="281" t="s">
        <v>505</v>
      </c>
      <c r="AQ8" s="282" t="s">
        <v>506</v>
      </c>
      <c r="AR8" s="283" t="s">
        <v>507</v>
      </c>
    </row>
    <row r="9" spans="1:46" x14ac:dyDescent="0.15">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94" t="s">
        <v>508</v>
      </c>
      <c r="AL9" s="1195"/>
      <c r="AM9" s="1195"/>
      <c r="AN9" s="1196"/>
      <c r="AO9" s="284">
        <v>1436347</v>
      </c>
      <c r="AP9" s="284">
        <v>92334</v>
      </c>
      <c r="AQ9" s="285">
        <v>91900</v>
      </c>
      <c r="AR9" s="286">
        <v>0.5</v>
      </c>
    </row>
    <row r="10" spans="1:46" ht="13.5" customHeight="1" x14ac:dyDescent="0.15">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94" t="s">
        <v>509</v>
      </c>
      <c r="AL10" s="1195"/>
      <c r="AM10" s="1195"/>
      <c r="AN10" s="1196"/>
      <c r="AO10" s="287">
        <v>263942</v>
      </c>
      <c r="AP10" s="287">
        <v>16967</v>
      </c>
      <c r="AQ10" s="288">
        <v>11848</v>
      </c>
      <c r="AR10" s="289">
        <v>43.2</v>
      </c>
    </row>
    <row r="11" spans="1:46" ht="13.5" customHeight="1" x14ac:dyDescent="0.15">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94" t="s">
        <v>510</v>
      </c>
      <c r="AL11" s="1195"/>
      <c r="AM11" s="1195"/>
      <c r="AN11" s="1196"/>
      <c r="AO11" s="287" t="s">
        <v>511</v>
      </c>
      <c r="AP11" s="287" t="s">
        <v>511</v>
      </c>
      <c r="AQ11" s="288">
        <v>323</v>
      </c>
      <c r="AR11" s="289" t="s">
        <v>511</v>
      </c>
    </row>
    <row r="12" spans="1:46" ht="13.5" customHeight="1" x14ac:dyDescent="0.15">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94" t="s">
        <v>512</v>
      </c>
      <c r="AL12" s="1195"/>
      <c r="AM12" s="1195"/>
      <c r="AN12" s="1196"/>
      <c r="AO12" s="287" t="s">
        <v>511</v>
      </c>
      <c r="AP12" s="287" t="s">
        <v>511</v>
      </c>
      <c r="AQ12" s="288">
        <v>21</v>
      </c>
      <c r="AR12" s="289" t="s">
        <v>511</v>
      </c>
    </row>
    <row r="13" spans="1:46" ht="13.5" customHeight="1" x14ac:dyDescent="0.15">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94" t="s">
        <v>513</v>
      </c>
      <c r="AL13" s="1195"/>
      <c r="AM13" s="1195"/>
      <c r="AN13" s="1196"/>
      <c r="AO13" s="287">
        <v>100854</v>
      </c>
      <c r="AP13" s="287">
        <v>6483</v>
      </c>
      <c r="AQ13" s="288">
        <v>3646</v>
      </c>
      <c r="AR13" s="289">
        <v>77.8</v>
      </c>
    </row>
    <row r="14" spans="1:46" ht="13.5" customHeight="1" x14ac:dyDescent="0.15">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94" t="s">
        <v>514</v>
      </c>
      <c r="AL14" s="1195"/>
      <c r="AM14" s="1195"/>
      <c r="AN14" s="1196"/>
      <c r="AO14" s="287">
        <v>14154</v>
      </c>
      <c r="AP14" s="287">
        <v>910</v>
      </c>
      <c r="AQ14" s="288">
        <v>1700</v>
      </c>
      <c r="AR14" s="289">
        <v>-46.5</v>
      </c>
    </row>
    <row r="15" spans="1:46" ht="13.5" customHeight="1" x14ac:dyDescent="0.15">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97" t="s">
        <v>515</v>
      </c>
      <c r="AL15" s="1198"/>
      <c r="AM15" s="1198"/>
      <c r="AN15" s="1199"/>
      <c r="AO15" s="287">
        <v>-104655</v>
      </c>
      <c r="AP15" s="287">
        <v>-6728</v>
      </c>
      <c r="AQ15" s="288">
        <v>-7027</v>
      </c>
      <c r="AR15" s="289">
        <v>-4.3</v>
      </c>
    </row>
    <row r="16" spans="1:46" x14ac:dyDescent="0.15">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97" t="s">
        <v>186</v>
      </c>
      <c r="AL16" s="1198"/>
      <c r="AM16" s="1198"/>
      <c r="AN16" s="1199"/>
      <c r="AO16" s="287">
        <v>1710642</v>
      </c>
      <c r="AP16" s="287">
        <v>109967</v>
      </c>
      <c r="AQ16" s="288">
        <v>102411</v>
      </c>
      <c r="AR16" s="289">
        <v>7.4</v>
      </c>
    </row>
    <row r="17" spans="1:46" x14ac:dyDescent="0.15">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x14ac:dyDescent="0.15">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x14ac:dyDescent="0.15">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516</v>
      </c>
      <c r="AL19" s="265"/>
      <c r="AM19" s="265"/>
      <c r="AN19" s="265"/>
      <c r="AO19" s="265"/>
      <c r="AP19" s="265"/>
      <c r="AQ19" s="265"/>
      <c r="AR19" s="265"/>
    </row>
    <row r="20" spans="1:46" x14ac:dyDescent="0.15">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517</v>
      </c>
      <c r="AP20" s="296" t="s">
        <v>518</v>
      </c>
      <c r="AQ20" s="297" t="s">
        <v>519</v>
      </c>
      <c r="AR20" s="298"/>
    </row>
    <row r="21" spans="1:46" s="304" customFormat="1" x14ac:dyDescent="0.15">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200" t="s">
        <v>520</v>
      </c>
      <c r="AL21" s="1201"/>
      <c r="AM21" s="1201"/>
      <c r="AN21" s="1202"/>
      <c r="AO21" s="300">
        <v>9.77</v>
      </c>
      <c r="AP21" s="301">
        <v>9.23</v>
      </c>
      <c r="AQ21" s="302">
        <v>0.54</v>
      </c>
      <c r="AR21" s="270"/>
      <c r="AS21" s="303"/>
      <c r="AT21" s="299"/>
    </row>
    <row r="22" spans="1:46" s="304" customFormat="1" x14ac:dyDescent="0.15">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200" t="s">
        <v>521</v>
      </c>
      <c r="AL22" s="1201"/>
      <c r="AM22" s="1201"/>
      <c r="AN22" s="1202"/>
      <c r="AO22" s="305">
        <v>98.1</v>
      </c>
      <c r="AP22" s="306">
        <v>96.8</v>
      </c>
      <c r="AQ22" s="307">
        <v>1.3</v>
      </c>
      <c r="AR22" s="291"/>
      <c r="AS22" s="303"/>
      <c r="AT22" s="299"/>
    </row>
    <row r="23" spans="1:46" s="304" customFormat="1" x14ac:dyDescent="0.15">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x14ac:dyDescent="0.15">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x14ac:dyDescent="0.15">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x14ac:dyDescent="0.15">
      <c r="A26" s="1193" t="s">
        <v>522</v>
      </c>
      <c r="B26" s="1193"/>
      <c r="C26" s="1193"/>
      <c r="D26" s="1193"/>
      <c r="E26" s="1193"/>
      <c r="F26" s="1193"/>
      <c r="G26" s="1193"/>
      <c r="H26" s="1193"/>
      <c r="I26" s="1193"/>
      <c r="J26" s="1193"/>
      <c r="K26" s="1193"/>
      <c r="L26" s="1193"/>
      <c r="M26" s="1193"/>
      <c r="N26" s="1193"/>
      <c r="O26" s="1193"/>
      <c r="P26" s="1193"/>
      <c r="Q26" s="1193"/>
      <c r="R26" s="1193"/>
      <c r="S26" s="1193"/>
      <c r="T26" s="1193"/>
      <c r="U26" s="1193"/>
      <c r="V26" s="1193"/>
      <c r="W26" s="1193"/>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193"/>
      <c r="AS26" s="1193"/>
      <c r="AT26" s="270"/>
    </row>
    <row r="27" spans="1:46" x14ac:dyDescent="0.15">
      <c r="A27" s="312"/>
      <c r="AO27" s="265"/>
      <c r="AP27" s="265"/>
      <c r="AQ27" s="265"/>
      <c r="AR27" s="265"/>
      <c r="AS27" s="265"/>
      <c r="AT27" s="265"/>
    </row>
    <row r="28" spans="1:46" ht="17.25" x14ac:dyDescent="0.15">
      <c r="A28" s="266" t="s">
        <v>523</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x14ac:dyDescent="0.15">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524</v>
      </c>
      <c r="AL29" s="270"/>
      <c r="AM29" s="270"/>
      <c r="AN29" s="270"/>
      <c r="AO29" s="265"/>
      <c r="AP29" s="265"/>
      <c r="AQ29" s="265"/>
      <c r="AR29" s="265"/>
      <c r="AS29" s="314"/>
    </row>
    <row r="30" spans="1:46" ht="13.5" customHeight="1" x14ac:dyDescent="0.15">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82" t="s">
        <v>503</v>
      </c>
      <c r="AP30" s="275"/>
      <c r="AQ30" s="276" t="s">
        <v>504</v>
      </c>
      <c r="AR30" s="277"/>
    </row>
    <row r="31" spans="1:46" x14ac:dyDescent="0.15">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83"/>
      <c r="AP31" s="281" t="s">
        <v>505</v>
      </c>
      <c r="AQ31" s="282" t="s">
        <v>506</v>
      </c>
      <c r="AR31" s="283" t="s">
        <v>507</v>
      </c>
    </row>
    <row r="32" spans="1:46" ht="27" customHeight="1" x14ac:dyDescent="0.15">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84" t="s">
        <v>525</v>
      </c>
      <c r="AL32" s="1185"/>
      <c r="AM32" s="1185"/>
      <c r="AN32" s="1186"/>
      <c r="AO32" s="315">
        <v>344098</v>
      </c>
      <c r="AP32" s="315">
        <v>22120</v>
      </c>
      <c r="AQ32" s="316">
        <v>50517</v>
      </c>
      <c r="AR32" s="317">
        <v>-56.2</v>
      </c>
    </row>
    <row r="33" spans="1:46" ht="13.5" customHeight="1" x14ac:dyDescent="0.15">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84" t="s">
        <v>526</v>
      </c>
      <c r="AL33" s="1185"/>
      <c r="AM33" s="1185"/>
      <c r="AN33" s="1186"/>
      <c r="AO33" s="315" t="s">
        <v>511</v>
      </c>
      <c r="AP33" s="315" t="s">
        <v>511</v>
      </c>
      <c r="AQ33" s="316" t="s">
        <v>511</v>
      </c>
      <c r="AR33" s="317" t="s">
        <v>511</v>
      </c>
    </row>
    <row r="34" spans="1:46" ht="27" customHeight="1" x14ac:dyDescent="0.15">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84" t="s">
        <v>527</v>
      </c>
      <c r="AL34" s="1185"/>
      <c r="AM34" s="1185"/>
      <c r="AN34" s="1186"/>
      <c r="AO34" s="315" t="s">
        <v>511</v>
      </c>
      <c r="AP34" s="315" t="s">
        <v>511</v>
      </c>
      <c r="AQ34" s="316">
        <v>23</v>
      </c>
      <c r="AR34" s="317" t="s">
        <v>511</v>
      </c>
    </row>
    <row r="35" spans="1:46" ht="27" customHeight="1" x14ac:dyDescent="0.15">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84" t="s">
        <v>528</v>
      </c>
      <c r="AL35" s="1185"/>
      <c r="AM35" s="1185"/>
      <c r="AN35" s="1186"/>
      <c r="AO35" s="315">
        <v>21303</v>
      </c>
      <c r="AP35" s="315">
        <v>1369</v>
      </c>
      <c r="AQ35" s="316">
        <v>15430</v>
      </c>
      <c r="AR35" s="317">
        <v>-91.1</v>
      </c>
    </row>
    <row r="36" spans="1:46" ht="27" customHeight="1" x14ac:dyDescent="0.15">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84" t="s">
        <v>529</v>
      </c>
      <c r="AL36" s="1185"/>
      <c r="AM36" s="1185"/>
      <c r="AN36" s="1186"/>
      <c r="AO36" s="315">
        <v>34213</v>
      </c>
      <c r="AP36" s="315">
        <v>2199</v>
      </c>
      <c r="AQ36" s="316">
        <v>2664</v>
      </c>
      <c r="AR36" s="317">
        <v>-17.5</v>
      </c>
    </row>
    <row r="37" spans="1:46" ht="13.5" customHeight="1" x14ac:dyDescent="0.15">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84" t="s">
        <v>530</v>
      </c>
      <c r="AL37" s="1185"/>
      <c r="AM37" s="1185"/>
      <c r="AN37" s="1186"/>
      <c r="AO37" s="315">
        <v>26588</v>
      </c>
      <c r="AP37" s="315">
        <v>1709</v>
      </c>
      <c r="AQ37" s="316">
        <v>451</v>
      </c>
      <c r="AR37" s="317">
        <v>278.89999999999998</v>
      </c>
    </row>
    <row r="38" spans="1:46" ht="27" customHeight="1" x14ac:dyDescent="0.15">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87" t="s">
        <v>531</v>
      </c>
      <c r="AL38" s="1188"/>
      <c r="AM38" s="1188"/>
      <c r="AN38" s="1189"/>
      <c r="AO38" s="318" t="s">
        <v>511</v>
      </c>
      <c r="AP38" s="318" t="s">
        <v>511</v>
      </c>
      <c r="AQ38" s="319">
        <v>4</v>
      </c>
      <c r="AR38" s="307" t="s">
        <v>511</v>
      </c>
      <c r="AS38" s="314"/>
    </row>
    <row r="39" spans="1:46" x14ac:dyDescent="0.15">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87" t="s">
        <v>532</v>
      </c>
      <c r="AL39" s="1188"/>
      <c r="AM39" s="1188"/>
      <c r="AN39" s="1189"/>
      <c r="AO39" s="315">
        <v>-17336</v>
      </c>
      <c r="AP39" s="315">
        <v>-1114</v>
      </c>
      <c r="AQ39" s="316">
        <v>-3528</v>
      </c>
      <c r="AR39" s="317">
        <v>-68.400000000000006</v>
      </c>
      <c r="AS39" s="314"/>
    </row>
    <row r="40" spans="1:46" ht="27" customHeight="1" x14ac:dyDescent="0.15">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84" t="s">
        <v>533</v>
      </c>
      <c r="AL40" s="1185"/>
      <c r="AM40" s="1185"/>
      <c r="AN40" s="1186"/>
      <c r="AO40" s="315">
        <v>-366572</v>
      </c>
      <c r="AP40" s="315">
        <v>-23565</v>
      </c>
      <c r="AQ40" s="316">
        <v>-45748</v>
      </c>
      <c r="AR40" s="317">
        <v>-48.5</v>
      </c>
      <c r="AS40" s="314"/>
    </row>
    <row r="41" spans="1:46" x14ac:dyDescent="0.15">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90" t="s">
        <v>298</v>
      </c>
      <c r="AL41" s="1191"/>
      <c r="AM41" s="1191"/>
      <c r="AN41" s="1192"/>
      <c r="AO41" s="315">
        <v>42294</v>
      </c>
      <c r="AP41" s="315">
        <v>2719</v>
      </c>
      <c r="AQ41" s="316">
        <v>19813</v>
      </c>
      <c r="AR41" s="317">
        <v>-86.3</v>
      </c>
      <c r="AS41" s="314"/>
    </row>
    <row r="42" spans="1:46" x14ac:dyDescent="0.15">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534</v>
      </c>
      <c r="AL42" s="265"/>
      <c r="AM42" s="265"/>
      <c r="AN42" s="265"/>
      <c r="AO42" s="265"/>
      <c r="AP42" s="265"/>
      <c r="AQ42" s="291"/>
      <c r="AR42" s="291"/>
      <c r="AS42" s="314"/>
    </row>
    <row r="43" spans="1:46" x14ac:dyDescent="0.15">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x14ac:dyDescent="0.15">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x14ac:dyDescent="0.15">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x14ac:dyDescent="0.15">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15">
      <c r="A47" s="324" t="s">
        <v>535</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x14ac:dyDescent="0.15">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536</v>
      </c>
      <c r="AL48" s="325"/>
      <c r="AM48" s="325"/>
      <c r="AN48" s="325"/>
      <c r="AO48" s="325"/>
      <c r="AP48" s="325"/>
      <c r="AQ48" s="326"/>
      <c r="AR48" s="325"/>
    </row>
    <row r="49" spans="1:44" ht="13.5" customHeight="1" x14ac:dyDescent="0.15">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77" t="s">
        <v>503</v>
      </c>
      <c r="AN49" s="1179" t="s">
        <v>537</v>
      </c>
      <c r="AO49" s="1180"/>
      <c r="AP49" s="1180"/>
      <c r="AQ49" s="1180"/>
      <c r="AR49" s="1181"/>
    </row>
    <row r="50" spans="1:44" x14ac:dyDescent="0.15">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78"/>
      <c r="AN50" s="331" t="s">
        <v>538</v>
      </c>
      <c r="AO50" s="332" t="s">
        <v>539</v>
      </c>
      <c r="AP50" s="333" t="s">
        <v>540</v>
      </c>
      <c r="AQ50" s="334" t="s">
        <v>541</v>
      </c>
      <c r="AR50" s="335" t="s">
        <v>542</v>
      </c>
    </row>
    <row r="51" spans="1:44" x14ac:dyDescent="0.15">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543</v>
      </c>
      <c r="AL51" s="328"/>
      <c r="AM51" s="336">
        <v>499518</v>
      </c>
      <c r="AN51" s="337">
        <v>30199</v>
      </c>
      <c r="AO51" s="338">
        <v>-51.2</v>
      </c>
      <c r="AP51" s="339">
        <v>67343</v>
      </c>
      <c r="AQ51" s="340">
        <v>0.1</v>
      </c>
      <c r="AR51" s="341">
        <v>-51.3</v>
      </c>
    </row>
    <row r="52" spans="1:44" x14ac:dyDescent="0.15">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544</v>
      </c>
      <c r="AM52" s="344">
        <v>339739</v>
      </c>
      <c r="AN52" s="345">
        <v>20539</v>
      </c>
      <c r="AO52" s="346">
        <v>56.4</v>
      </c>
      <c r="AP52" s="347">
        <v>32865</v>
      </c>
      <c r="AQ52" s="348">
        <v>-6.3</v>
      </c>
      <c r="AR52" s="349">
        <v>62.7</v>
      </c>
    </row>
    <row r="53" spans="1:44" x14ac:dyDescent="0.15">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545</v>
      </c>
      <c r="AL53" s="328"/>
      <c r="AM53" s="336">
        <v>376249</v>
      </c>
      <c r="AN53" s="337">
        <v>23042</v>
      </c>
      <c r="AO53" s="338">
        <v>-23.7</v>
      </c>
      <c r="AP53" s="339">
        <v>73475</v>
      </c>
      <c r="AQ53" s="340">
        <v>9.1</v>
      </c>
      <c r="AR53" s="341">
        <v>-32.799999999999997</v>
      </c>
    </row>
    <row r="54" spans="1:44" x14ac:dyDescent="0.15">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544</v>
      </c>
      <c r="AM54" s="344">
        <v>258065</v>
      </c>
      <c r="AN54" s="345">
        <v>15804</v>
      </c>
      <c r="AO54" s="346">
        <v>-23.1</v>
      </c>
      <c r="AP54" s="347">
        <v>43072</v>
      </c>
      <c r="AQ54" s="348">
        <v>31.1</v>
      </c>
      <c r="AR54" s="349">
        <v>-54.2</v>
      </c>
    </row>
    <row r="55" spans="1:44" x14ac:dyDescent="0.15">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546</v>
      </c>
      <c r="AL55" s="328"/>
      <c r="AM55" s="336">
        <v>425380</v>
      </c>
      <c r="AN55" s="337">
        <v>26482</v>
      </c>
      <c r="AO55" s="338">
        <v>14.9</v>
      </c>
      <c r="AP55" s="339">
        <v>87464</v>
      </c>
      <c r="AQ55" s="340">
        <v>19</v>
      </c>
      <c r="AR55" s="341">
        <v>-4.0999999999999996</v>
      </c>
    </row>
    <row r="56" spans="1:44" x14ac:dyDescent="0.15">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544</v>
      </c>
      <c r="AM56" s="344">
        <v>311079</v>
      </c>
      <c r="AN56" s="345">
        <v>19366</v>
      </c>
      <c r="AO56" s="346">
        <v>22.5</v>
      </c>
      <c r="AP56" s="347">
        <v>47479</v>
      </c>
      <c r="AQ56" s="348">
        <v>10.199999999999999</v>
      </c>
      <c r="AR56" s="349">
        <v>12.3</v>
      </c>
    </row>
    <row r="57" spans="1:44" x14ac:dyDescent="0.15">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547</v>
      </c>
      <c r="AL57" s="328"/>
      <c r="AM57" s="336">
        <v>658081</v>
      </c>
      <c r="AN57" s="337">
        <v>41488</v>
      </c>
      <c r="AO57" s="338">
        <v>56.7</v>
      </c>
      <c r="AP57" s="339">
        <v>96248</v>
      </c>
      <c r="AQ57" s="340">
        <v>10</v>
      </c>
      <c r="AR57" s="341">
        <v>46.7</v>
      </c>
    </row>
    <row r="58" spans="1:44" x14ac:dyDescent="0.15">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544</v>
      </c>
      <c r="AM58" s="344">
        <v>522123</v>
      </c>
      <c r="AN58" s="345">
        <v>32917</v>
      </c>
      <c r="AO58" s="346">
        <v>70</v>
      </c>
      <c r="AP58" s="347">
        <v>55768</v>
      </c>
      <c r="AQ58" s="348">
        <v>17.5</v>
      </c>
      <c r="AR58" s="349">
        <v>52.5</v>
      </c>
    </row>
    <row r="59" spans="1:44" x14ac:dyDescent="0.15">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548</v>
      </c>
      <c r="AL59" s="328"/>
      <c r="AM59" s="336">
        <v>528790</v>
      </c>
      <c r="AN59" s="337">
        <v>33993</v>
      </c>
      <c r="AO59" s="338">
        <v>-18.100000000000001</v>
      </c>
      <c r="AP59" s="339">
        <v>76413</v>
      </c>
      <c r="AQ59" s="340">
        <v>-20.6</v>
      </c>
      <c r="AR59" s="341">
        <v>2.5</v>
      </c>
    </row>
    <row r="60" spans="1:44" x14ac:dyDescent="0.15">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544</v>
      </c>
      <c r="AM60" s="344">
        <v>436622</v>
      </c>
      <c r="AN60" s="345">
        <v>28068</v>
      </c>
      <c r="AO60" s="346">
        <v>-14.7</v>
      </c>
      <c r="AP60" s="347">
        <v>39658</v>
      </c>
      <c r="AQ60" s="348">
        <v>-28.9</v>
      </c>
      <c r="AR60" s="349">
        <v>14.2</v>
      </c>
    </row>
    <row r="61" spans="1:44" x14ac:dyDescent="0.15">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549</v>
      </c>
      <c r="AL61" s="350"/>
      <c r="AM61" s="351">
        <v>497604</v>
      </c>
      <c r="AN61" s="352">
        <v>31041</v>
      </c>
      <c r="AO61" s="353">
        <v>-4.3</v>
      </c>
      <c r="AP61" s="354">
        <v>80189</v>
      </c>
      <c r="AQ61" s="355">
        <v>3.5</v>
      </c>
      <c r="AR61" s="341">
        <v>-7.8</v>
      </c>
    </row>
    <row r="62" spans="1:44" x14ac:dyDescent="0.15">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544</v>
      </c>
      <c r="AM62" s="344">
        <v>373526</v>
      </c>
      <c r="AN62" s="345">
        <v>23339</v>
      </c>
      <c r="AO62" s="346">
        <v>22.2</v>
      </c>
      <c r="AP62" s="347">
        <v>43768</v>
      </c>
      <c r="AQ62" s="348">
        <v>4.7</v>
      </c>
      <c r="AR62" s="349">
        <v>17.5</v>
      </c>
    </row>
    <row r="63" spans="1:44" x14ac:dyDescent="0.15">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x14ac:dyDescent="0.15">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x14ac:dyDescent="0.15">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x14ac:dyDescent="0.15">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15">
      <c r="AK67" s="265"/>
      <c r="AL67" s="265"/>
      <c r="AM67" s="265"/>
      <c r="AN67" s="265"/>
      <c r="AO67" s="265"/>
      <c r="AP67" s="265"/>
      <c r="AQ67" s="265"/>
      <c r="AR67" s="265"/>
      <c r="AS67" s="265"/>
      <c r="AT67" s="265"/>
    </row>
    <row r="68" spans="1:46" ht="13.5" hidden="1" customHeight="1" x14ac:dyDescent="0.15">
      <c r="AK68" s="265"/>
      <c r="AL68" s="265"/>
      <c r="AM68" s="265"/>
      <c r="AN68" s="265"/>
      <c r="AO68" s="265"/>
      <c r="AP68" s="265"/>
      <c r="AQ68" s="265"/>
      <c r="AR68" s="265"/>
    </row>
    <row r="69" spans="1:46" ht="13.5" hidden="1" customHeight="1" x14ac:dyDescent="0.15">
      <c r="AK69" s="265"/>
      <c r="AL69" s="265"/>
      <c r="AM69" s="265"/>
      <c r="AN69" s="265"/>
      <c r="AO69" s="265"/>
      <c r="AP69" s="265"/>
      <c r="AQ69" s="265"/>
      <c r="AR69" s="265"/>
    </row>
    <row r="70" spans="1:46" hidden="1" x14ac:dyDescent="0.15">
      <c r="AK70" s="265"/>
      <c r="AL70" s="265"/>
      <c r="AM70" s="265"/>
      <c r="AN70" s="265"/>
      <c r="AO70" s="265"/>
      <c r="AP70" s="265"/>
      <c r="AQ70" s="265"/>
      <c r="AR70" s="265"/>
    </row>
    <row r="71" spans="1:46" hidden="1" x14ac:dyDescent="0.15">
      <c r="AK71" s="265"/>
      <c r="AL71" s="265"/>
      <c r="AM71" s="265"/>
      <c r="AN71" s="265"/>
      <c r="AO71" s="265"/>
      <c r="AP71" s="265"/>
      <c r="AQ71" s="265"/>
      <c r="AR71" s="265"/>
    </row>
    <row r="72" spans="1:46" hidden="1" x14ac:dyDescent="0.15">
      <c r="AK72" s="265"/>
      <c r="AL72" s="265"/>
      <c r="AM72" s="265"/>
      <c r="AN72" s="265"/>
      <c r="AO72" s="265"/>
      <c r="AP72" s="265"/>
      <c r="AQ72" s="265"/>
      <c r="AR72" s="265"/>
    </row>
    <row r="73" spans="1:46" hidden="1" x14ac:dyDescent="0.15">
      <c r="AK73" s="265"/>
      <c r="AL73" s="265"/>
      <c r="AM73" s="265"/>
      <c r="AN73" s="265"/>
      <c r="AO73" s="265"/>
      <c r="AP73" s="265"/>
      <c r="AQ73" s="265"/>
      <c r="AR73" s="265"/>
    </row>
  </sheetData>
  <sheetProtection algorithmName="SHA-512" hashValue="6ev63sDZIdB2YxZiDExXJQEABES6GIuwIMbRszJSnSinH9AM8h1IGohFZ5r+X/FuOwVELzv9lYSLJp0ZaRyOTw==" saltValue="0c9Fvrf/uNllMroRyU2U0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263" customWidth="1"/>
    <col min="126" max="16384" width="9" style="262" hidden="1"/>
  </cols>
  <sheetData>
    <row r="1" spans="2:125"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x14ac:dyDescent="0.15">
      <c r="B2" s="262"/>
      <c r="DG2" s="262"/>
    </row>
    <row r="3" spans="2:125" x14ac:dyDescent="0.1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x14ac:dyDescent="0.15"/>
    <row r="5" spans="2:125" x14ac:dyDescent="0.15"/>
    <row r="6" spans="2:125" x14ac:dyDescent="0.15"/>
    <row r="7" spans="2:125" x14ac:dyDescent="0.15"/>
    <row r="8" spans="2:125" x14ac:dyDescent="0.15"/>
    <row r="9" spans="2:125" x14ac:dyDescent="0.15">
      <c r="DU9" s="26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2"/>
    </row>
    <row r="18" spans="125:125" x14ac:dyDescent="0.15"/>
    <row r="19" spans="125:125" x14ac:dyDescent="0.15"/>
    <row r="20" spans="125:125" x14ac:dyDescent="0.15">
      <c r="DU20" s="262"/>
    </row>
    <row r="21" spans="125:125" x14ac:dyDescent="0.15">
      <c r="DU21" s="26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2"/>
    </row>
    <row r="29" spans="125:125" x14ac:dyDescent="0.15"/>
    <row r="30" spans="125:125" x14ac:dyDescent="0.15"/>
    <row r="31" spans="125:125" x14ac:dyDescent="0.15"/>
    <row r="32" spans="125:125" x14ac:dyDescent="0.15"/>
    <row r="33" spans="2:125" x14ac:dyDescent="0.15">
      <c r="B33" s="262"/>
      <c r="G33" s="262"/>
      <c r="I33" s="262"/>
    </row>
    <row r="34" spans="2:125" x14ac:dyDescent="0.15">
      <c r="C34" s="262"/>
      <c r="P34" s="262"/>
      <c r="DE34" s="262"/>
      <c r="DH34" s="262"/>
    </row>
    <row r="35" spans="2:125" x14ac:dyDescent="0.15">
      <c r="D35" s="262"/>
      <c r="E35" s="262"/>
      <c r="DG35" s="262"/>
      <c r="DJ35" s="262"/>
      <c r="DP35" s="262"/>
      <c r="DQ35" s="262"/>
      <c r="DR35" s="262"/>
      <c r="DS35" s="262"/>
      <c r="DT35" s="262"/>
      <c r="DU35" s="262"/>
    </row>
    <row r="36" spans="2:125" x14ac:dyDescent="0.1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x14ac:dyDescent="0.15">
      <c r="DU37" s="262"/>
    </row>
    <row r="38" spans="2:125" x14ac:dyDescent="0.15">
      <c r="DT38" s="262"/>
      <c r="DU38" s="262"/>
    </row>
    <row r="39" spans="2:125" x14ac:dyDescent="0.15"/>
    <row r="40" spans="2:125" x14ac:dyDescent="0.15">
      <c r="DH40" s="262"/>
    </row>
    <row r="41" spans="2:125" x14ac:dyDescent="0.15">
      <c r="DE41" s="262"/>
    </row>
    <row r="42" spans="2:125" x14ac:dyDescent="0.15">
      <c r="DG42" s="262"/>
      <c r="DJ42" s="262"/>
    </row>
    <row r="43" spans="2:125" x14ac:dyDescent="0.1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x14ac:dyDescent="0.15">
      <c r="DU44" s="262"/>
    </row>
    <row r="45" spans="2:125" x14ac:dyDescent="0.15"/>
    <row r="46" spans="2:125" x14ac:dyDescent="0.15"/>
    <row r="47" spans="2:125" x14ac:dyDescent="0.15"/>
    <row r="48" spans="2:125" x14ac:dyDescent="0.15">
      <c r="DT48" s="262"/>
      <c r="DU48" s="262"/>
    </row>
    <row r="49" spans="120:125" x14ac:dyDescent="0.15">
      <c r="DU49" s="262"/>
    </row>
    <row r="50" spans="120:125" x14ac:dyDescent="0.15">
      <c r="DU50" s="262"/>
    </row>
    <row r="51" spans="120:125" x14ac:dyDescent="0.15">
      <c r="DP51" s="262"/>
      <c r="DQ51" s="262"/>
      <c r="DR51" s="262"/>
      <c r="DS51" s="262"/>
      <c r="DT51" s="262"/>
      <c r="DU51" s="262"/>
    </row>
    <row r="52" spans="120:125" x14ac:dyDescent="0.15"/>
    <row r="53" spans="120:125" x14ac:dyDescent="0.15"/>
    <row r="54" spans="120:125" x14ac:dyDescent="0.15">
      <c r="DU54" s="262"/>
    </row>
    <row r="55" spans="120:125" x14ac:dyDescent="0.15"/>
    <row r="56" spans="120:125" x14ac:dyDescent="0.15"/>
    <row r="57" spans="120:125" x14ac:dyDescent="0.15"/>
    <row r="58" spans="120:125" x14ac:dyDescent="0.15">
      <c r="DU58" s="262"/>
    </row>
    <row r="59" spans="120:125" x14ac:dyDescent="0.15"/>
    <row r="60" spans="120:125" x14ac:dyDescent="0.15"/>
    <row r="61" spans="120:125" x14ac:dyDescent="0.15"/>
    <row r="62" spans="120:125" x14ac:dyDescent="0.15"/>
    <row r="63" spans="120:125" x14ac:dyDescent="0.15">
      <c r="DU63" s="262"/>
    </row>
    <row r="64" spans="120:125" x14ac:dyDescent="0.15">
      <c r="DT64" s="262"/>
      <c r="DU64" s="262"/>
    </row>
    <row r="65" spans="123:125" x14ac:dyDescent="0.15"/>
    <row r="66" spans="123:125" x14ac:dyDescent="0.15"/>
    <row r="67" spans="123:125" x14ac:dyDescent="0.15"/>
    <row r="68" spans="123:125" x14ac:dyDescent="0.15"/>
    <row r="69" spans="123:125" x14ac:dyDescent="0.15">
      <c r="DS69" s="262"/>
      <c r="DT69" s="262"/>
      <c r="DU69" s="26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2"/>
    </row>
    <row r="83" spans="116:125" x14ac:dyDescent="0.15">
      <c r="DM83" s="262"/>
      <c r="DN83" s="262"/>
      <c r="DO83" s="262"/>
      <c r="DP83" s="262"/>
      <c r="DQ83" s="262"/>
      <c r="DR83" s="262"/>
      <c r="DS83" s="262"/>
      <c r="DT83" s="262"/>
      <c r="DU83" s="262"/>
    </row>
    <row r="84" spans="116:125" x14ac:dyDescent="0.15"/>
    <row r="85" spans="116:125" x14ac:dyDescent="0.15"/>
    <row r="86" spans="116:125" x14ac:dyDescent="0.15"/>
    <row r="87" spans="116:125" x14ac:dyDescent="0.15"/>
    <row r="88" spans="116:125" x14ac:dyDescent="0.15">
      <c r="DU88" s="26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2"/>
      <c r="DT94" s="262"/>
      <c r="DU94" s="262"/>
    </row>
    <row r="95" spans="116:125" ht="13.5" customHeight="1" x14ac:dyDescent="0.15">
      <c r="DU95" s="26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2"/>
    </row>
    <row r="102" spans="124:125" ht="13.5" customHeight="1" x14ac:dyDescent="0.15"/>
    <row r="103" spans="124:125" ht="13.5" customHeight="1" x14ac:dyDescent="0.15"/>
    <row r="104" spans="124:125" ht="13.5" customHeight="1" x14ac:dyDescent="0.15">
      <c r="DT104" s="262"/>
      <c r="DU104" s="26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551</v>
      </c>
    </row>
    <row r="120" spans="125:125" ht="13.5" hidden="1" customHeight="1" x14ac:dyDescent="0.15"/>
    <row r="121" spans="125:125" ht="13.5" hidden="1" customHeight="1" x14ac:dyDescent="0.15">
      <c r="DU121" s="262"/>
    </row>
  </sheetData>
  <sheetProtection algorithmName="SHA-512" hashValue="fbp5t53sn4aDePFmdWmq2UWs5oyRFu8Rm1ZHU7xlXYoXu0Rn53Hx68TEHKK3mgytOnSXC80DrLSsDWrpOyD2uQ==" saltValue="u3qcB3e0bsu/sYrHBPR3u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x14ac:dyDescent="0.15"/>
  <cols>
    <col min="1" max="125" width="2.5" style="263" customWidth="1"/>
    <col min="126" max="142" width="0" style="262" hidden="1" customWidth="1"/>
    <col min="143" max="16384" width="9" style="262" hidden="1"/>
  </cols>
  <sheetData>
    <row r="1" spans="1:125"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x14ac:dyDescent="0.15">
      <c r="B2" s="262"/>
      <c r="T2" s="262"/>
    </row>
    <row r="3" spans="1:125"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2"/>
      <c r="G33" s="262"/>
      <c r="I33" s="262"/>
    </row>
    <row r="34" spans="2:125" x14ac:dyDescent="0.15">
      <c r="C34" s="262"/>
      <c r="P34" s="262"/>
      <c r="R34" s="262"/>
      <c r="U34" s="262"/>
    </row>
    <row r="35" spans="2:125" x14ac:dyDescent="0.1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x14ac:dyDescent="0.15">
      <c r="F36" s="262"/>
      <c r="H36" s="262"/>
      <c r="J36" s="262"/>
      <c r="K36" s="262"/>
      <c r="L36" s="262"/>
      <c r="M36" s="262"/>
      <c r="N36" s="262"/>
      <c r="O36" s="262"/>
      <c r="Q36" s="262"/>
      <c r="S36" s="262"/>
      <c r="V36" s="262"/>
    </row>
    <row r="37" spans="2:125" x14ac:dyDescent="0.15"/>
    <row r="38" spans="2:125" x14ac:dyDescent="0.15"/>
    <row r="39" spans="2:125" x14ac:dyDescent="0.15"/>
    <row r="40" spans="2:125" x14ac:dyDescent="0.15">
      <c r="U40" s="262"/>
    </row>
    <row r="41" spans="2:125" x14ac:dyDescent="0.15">
      <c r="R41" s="262"/>
    </row>
    <row r="42" spans="2:125" x14ac:dyDescent="0.1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x14ac:dyDescent="0.15">
      <c r="Q43" s="262"/>
      <c r="S43" s="262"/>
      <c r="V43" s="26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3" t="s">
        <v>552</v>
      </c>
    </row>
  </sheetData>
  <sheetProtection algorithmName="SHA-512" hashValue="foncdsERjGp88qrMFfYz4d3uwruBM0GirTkJvD3HfJcWLRCcTYm1tSgZ0j/r8AwfqvMsdYQaM4/3UPQwXPZDJA==" saltValue="BlX52NzNbIEQLLl683fDu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15">
      <c r="B47" s="10"/>
      <c r="C47" s="1203" t="s">
        <v>3</v>
      </c>
      <c r="D47" s="1203"/>
      <c r="E47" s="1204"/>
      <c r="F47" s="11">
        <v>26.54</v>
      </c>
      <c r="G47" s="12">
        <v>27.49</v>
      </c>
      <c r="H47" s="12">
        <v>29.43</v>
      </c>
      <c r="I47" s="12">
        <v>27.4</v>
      </c>
      <c r="J47" s="13">
        <v>23.74</v>
      </c>
    </row>
    <row r="48" spans="2:10" ht="57.75" customHeight="1" x14ac:dyDescent="0.15">
      <c r="B48" s="14"/>
      <c r="C48" s="1205" t="s">
        <v>4</v>
      </c>
      <c r="D48" s="1205"/>
      <c r="E48" s="1206"/>
      <c r="F48" s="15">
        <v>7.54</v>
      </c>
      <c r="G48" s="16">
        <v>6.05</v>
      </c>
      <c r="H48" s="16">
        <v>6.23</v>
      </c>
      <c r="I48" s="16">
        <v>5.49</v>
      </c>
      <c r="J48" s="17">
        <v>6.79</v>
      </c>
    </row>
    <row r="49" spans="2:10" ht="57.75" customHeight="1" thickBot="1" x14ac:dyDescent="0.2">
      <c r="B49" s="18"/>
      <c r="C49" s="1207" t="s">
        <v>5</v>
      </c>
      <c r="D49" s="1207"/>
      <c r="E49" s="1208"/>
      <c r="F49" s="19">
        <v>4.3</v>
      </c>
      <c r="G49" s="20" t="s">
        <v>558</v>
      </c>
      <c r="H49" s="20">
        <v>2.2400000000000002</v>
      </c>
      <c r="I49" s="20" t="s">
        <v>559</v>
      </c>
      <c r="J49" s="21" t="s">
        <v>560</v>
      </c>
    </row>
    <row r="50" spans="2:10" x14ac:dyDescent="0.15"/>
  </sheetData>
  <sheetProtection algorithmName="SHA-512" hashValue="DZ7GRizU1Qnv+Y64YX7whwgdWcDp1tnbRl97rGjd0TaK3/AvgCXWyRVtzh9TPsHXpJENlBn+hxyWd0rGJpAEJw==" saltValue="hRkDpOa93X9Gcep10hTel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x14ac:dyDescent="0.15">
      <c r="A34" s="22"/>
      <c r="B34" s="31"/>
      <c r="C34" s="1215" t="s">
        <v>561</v>
      </c>
      <c r="D34" s="1215"/>
      <c r="E34" s="1216"/>
      <c r="F34" s="32">
        <v>7.38</v>
      </c>
      <c r="G34" s="33">
        <v>5.94</v>
      </c>
      <c r="H34" s="33">
        <v>6.13</v>
      </c>
      <c r="I34" s="33">
        <v>5.48</v>
      </c>
      <c r="J34" s="34">
        <v>6.74</v>
      </c>
      <c r="K34" s="22"/>
      <c r="L34" s="22"/>
      <c r="M34" s="22"/>
      <c r="N34" s="22"/>
      <c r="O34" s="22"/>
      <c r="P34" s="22"/>
    </row>
    <row r="35" spans="1:16" ht="39" customHeight="1" x14ac:dyDescent="0.15">
      <c r="A35" s="22"/>
      <c r="B35" s="35"/>
      <c r="C35" s="1209" t="s">
        <v>562</v>
      </c>
      <c r="D35" s="1210"/>
      <c r="E35" s="1211"/>
      <c r="F35" s="36">
        <v>1.77</v>
      </c>
      <c r="G35" s="37">
        <v>1.32</v>
      </c>
      <c r="H35" s="37">
        <v>0.45</v>
      </c>
      <c r="I35" s="37">
        <v>1.59</v>
      </c>
      <c r="J35" s="38">
        <v>1.88</v>
      </c>
      <c r="K35" s="22"/>
      <c r="L35" s="22"/>
      <c r="M35" s="22"/>
      <c r="N35" s="22"/>
      <c r="O35" s="22"/>
      <c r="P35" s="22"/>
    </row>
    <row r="36" spans="1:16" ht="39" customHeight="1" x14ac:dyDescent="0.15">
      <c r="A36" s="22"/>
      <c r="B36" s="35"/>
      <c r="C36" s="1209" t="s">
        <v>563</v>
      </c>
      <c r="D36" s="1210"/>
      <c r="E36" s="1211"/>
      <c r="F36" s="36">
        <v>1.39</v>
      </c>
      <c r="G36" s="37">
        <v>1.7</v>
      </c>
      <c r="H36" s="37">
        <v>1.89</v>
      </c>
      <c r="I36" s="37">
        <v>1.0900000000000001</v>
      </c>
      <c r="J36" s="38">
        <v>1.17</v>
      </c>
      <c r="K36" s="22"/>
      <c r="L36" s="22"/>
      <c r="M36" s="22"/>
      <c r="N36" s="22"/>
      <c r="O36" s="22"/>
      <c r="P36" s="22"/>
    </row>
    <row r="37" spans="1:16" ht="39" customHeight="1" x14ac:dyDescent="0.15">
      <c r="A37" s="22"/>
      <c r="B37" s="35"/>
      <c r="C37" s="1209" t="s">
        <v>564</v>
      </c>
      <c r="D37" s="1210"/>
      <c r="E37" s="1211"/>
      <c r="F37" s="36">
        <v>0.34</v>
      </c>
      <c r="G37" s="37">
        <v>0.4</v>
      </c>
      <c r="H37" s="37">
        <v>0.45</v>
      </c>
      <c r="I37" s="37">
        <v>0.24</v>
      </c>
      <c r="J37" s="38">
        <v>0.79</v>
      </c>
      <c r="K37" s="22"/>
      <c r="L37" s="22"/>
      <c r="M37" s="22"/>
      <c r="N37" s="22"/>
      <c r="O37" s="22"/>
      <c r="P37" s="22"/>
    </row>
    <row r="38" spans="1:16" ht="39" customHeight="1" x14ac:dyDescent="0.15">
      <c r="A38" s="22"/>
      <c r="B38" s="35"/>
      <c r="C38" s="1209" t="s">
        <v>565</v>
      </c>
      <c r="D38" s="1210"/>
      <c r="E38" s="1211"/>
      <c r="F38" s="36">
        <v>0.49</v>
      </c>
      <c r="G38" s="37">
        <v>0.33</v>
      </c>
      <c r="H38" s="37">
        <v>0.28999999999999998</v>
      </c>
      <c r="I38" s="37">
        <v>0.49</v>
      </c>
      <c r="J38" s="38">
        <v>0.37</v>
      </c>
      <c r="K38" s="22"/>
      <c r="L38" s="22"/>
      <c r="M38" s="22"/>
      <c r="N38" s="22"/>
      <c r="O38" s="22"/>
      <c r="P38" s="22"/>
    </row>
    <row r="39" spans="1:16" ht="39" customHeight="1" x14ac:dyDescent="0.15">
      <c r="A39" s="22"/>
      <c r="B39" s="35"/>
      <c r="C39" s="1209" t="s">
        <v>566</v>
      </c>
      <c r="D39" s="1210"/>
      <c r="E39" s="1211"/>
      <c r="F39" s="36">
        <v>0.06</v>
      </c>
      <c r="G39" s="37">
        <v>0.04</v>
      </c>
      <c r="H39" s="37">
        <v>0.09</v>
      </c>
      <c r="I39" s="37">
        <v>0.1</v>
      </c>
      <c r="J39" s="38">
        <v>0.05</v>
      </c>
      <c r="K39" s="22"/>
      <c r="L39" s="22"/>
      <c r="M39" s="22"/>
      <c r="N39" s="22"/>
      <c r="O39" s="22"/>
      <c r="P39" s="22"/>
    </row>
    <row r="40" spans="1:16" ht="39" customHeight="1" x14ac:dyDescent="0.15">
      <c r="A40" s="22"/>
      <c r="B40" s="35"/>
      <c r="C40" s="1209" t="s">
        <v>567</v>
      </c>
      <c r="D40" s="1210"/>
      <c r="E40" s="1211"/>
      <c r="F40" s="36">
        <v>0.1</v>
      </c>
      <c r="G40" s="37">
        <v>0.04</v>
      </c>
      <c r="H40" s="37">
        <v>0.04</v>
      </c>
      <c r="I40" s="37">
        <v>0.04</v>
      </c>
      <c r="J40" s="38">
        <v>0.04</v>
      </c>
      <c r="K40" s="22"/>
      <c r="L40" s="22"/>
      <c r="M40" s="22"/>
      <c r="N40" s="22"/>
      <c r="O40" s="22"/>
      <c r="P40" s="22"/>
    </row>
    <row r="41" spans="1:16" ht="39" customHeight="1" x14ac:dyDescent="0.15">
      <c r="A41" s="22"/>
      <c r="B41" s="35"/>
      <c r="C41" s="1209" t="s">
        <v>568</v>
      </c>
      <c r="D41" s="1210"/>
      <c r="E41" s="1211"/>
      <c r="F41" s="36">
        <v>0.16</v>
      </c>
      <c r="G41" s="37">
        <v>0.09</v>
      </c>
      <c r="H41" s="37">
        <v>0.09</v>
      </c>
      <c r="I41" s="37">
        <v>0</v>
      </c>
      <c r="J41" s="38">
        <v>0.04</v>
      </c>
      <c r="K41" s="22"/>
      <c r="L41" s="22"/>
      <c r="M41" s="22"/>
      <c r="N41" s="22"/>
      <c r="O41" s="22"/>
      <c r="P41" s="22"/>
    </row>
    <row r="42" spans="1:16" ht="39" customHeight="1" x14ac:dyDescent="0.15">
      <c r="A42" s="22"/>
      <c r="B42" s="39"/>
      <c r="C42" s="1209" t="s">
        <v>569</v>
      </c>
      <c r="D42" s="1210"/>
      <c r="E42" s="1211"/>
      <c r="F42" s="36" t="s">
        <v>511</v>
      </c>
      <c r="G42" s="37" t="s">
        <v>511</v>
      </c>
      <c r="H42" s="37" t="s">
        <v>511</v>
      </c>
      <c r="I42" s="37" t="s">
        <v>511</v>
      </c>
      <c r="J42" s="38" t="s">
        <v>511</v>
      </c>
      <c r="K42" s="22"/>
      <c r="L42" s="22"/>
      <c r="M42" s="22"/>
      <c r="N42" s="22"/>
      <c r="O42" s="22"/>
      <c r="P42" s="22"/>
    </row>
    <row r="43" spans="1:16" ht="39" customHeight="1" thickBot="1" x14ac:dyDescent="0.2">
      <c r="A43" s="22"/>
      <c r="B43" s="40"/>
      <c r="C43" s="1212" t="s">
        <v>570</v>
      </c>
      <c r="D43" s="1213"/>
      <c r="E43" s="1214"/>
      <c r="F43" s="41" t="s">
        <v>511</v>
      </c>
      <c r="G43" s="42" t="s">
        <v>511</v>
      </c>
      <c r="H43" s="42" t="s">
        <v>511</v>
      </c>
      <c r="I43" s="42" t="s">
        <v>511</v>
      </c>
      <c r="J43" s="43" t="s">
        <v>511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2tTbfaQPxzEMKLJNmcr2Z+a5xcmY5qtxq+HkgZgXmTn8ZDqHjA2rUX9amTPO4TFtkpsfpo2T/3O5MeJkYqsy3A==" saltValue="6hsgczHLUdRxK7SLn81Yt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15">
      <c r="A45" s="48"/>
      <c r="B45" s="1235" t="s">
        <v>11</v>
      </c>
      <c r="C45" s="1236"/>
      <c r="D45" s="58"/>
      <c r="E45" s="1241" t="s">
        <v>12</v>
      </c>
      <c r="F45" s="1241"/>
      <c r="G45" s="1241"/>
      <c r="H45" s="1241"/>
      <c r="I45" s="1241"/>
      <c r="J45" s="1242"/>
      <c r="K45" s="59">
        <v>372</v>
      </c>
      <c r="L45" s="60">
        <v>355</v>
      </c>
      <c r="M45" s="60">
        <v>341</v>
      </c>
      <c r="N45" s="60">
        <v>348</v>
      </c>
      <c r="O45" s="61">
        <v>344</v>
      </c>
      <c r="P45" s="48"/>
      <c r="Q45" s="48"/>
      <c r="R45" s="48"/>
      <c r="S45" s="48"/>
      <c r="T45" s="48"/>
      <c r="U45" s="48"/>
    </row>
    <row r="46" spans="1:21" ht="30.75" customHeight="1" x14ac:dyDescent="0.15">
      <c r="A46" s="48"/>
      <c r="B46" s="1237"/>
      <c r="C46" s="1238"/>
      <c r="D46" s="62"/>
      <c r="E46" s="1219" t="s">
        <v>13</v>
      </c>
      <c r="F46" s="1219"/>
      <c r="G46" s="1219"/>
      <c r="H46" s="1219"/>
      <c r="I46" s="1219"/>
      <c r="J46" s="1220"/>
      <c r="K46" s="63" t="s">
        <v>511</v>
      </c>
      <c r="L46" s="64" t="s">
        <v>511</v>
      </c>
      <c r="M46" s="64" t="s">
        <v>511</v>
      </c>
      <c r="N46" s="64" t="s">
        <v>511</v>
      </c>
      <c r="O46" s="65" t="s">
        <v>511</v>
      </c>
      <c r="P46" s="48"/>
      <c r="Q46" s="48"/>
      <c r="R46" s="48"/>
      <c r="S46" s="48"/>
      <c r="T46" s="48"/>
      <c r="U46" s="48"/>
    </row>
    <row r="47" spans="1:21" ht="30.75" customHeight="1" x14ac:dyDescent="0.15">
      <c r="A47" s="48"/>
      <c r="B47" s="1237"/>
      <c r="C47" s="1238"/>
      <c r="D47" s="62"/>
      <c r="E47" s="1219" t="s">
        <v>14</v>
      </c>
      <c r="F47" s="1219"/>
      <c r="G47" s="1219"/>
      <c r="H47" s="1219"/>
      <c r="I47" s="1219"/>
      <c r="J47" s="1220"/>
      <c r="K47" s="63" t="s">
        <v>511</v>
      </c>
      <c r="L47" s="64" t="s">
        <v>511</v>
      </c>
      <c r="M47" s="64" t="s">
        <v>511</v>
      </c>
      <c r="N47" s="64" t="s">
        <v>511</v>
      </c>
      <c r="O47" s="65" t="s">
        <v>511</v>
      </c>
      <c r="P47" s="48"/>
      <c r="Q47" s="48"/>
      <c r="R47" s="48"/>
      <c r="S47" s="48"/>
      <c r="T47" s="48"/>
      <c r="U47" s="48"/>
    </row>
    <row r="48" spans="1:21" ht="30.75" customHeight="1" x14ac:dyDescent="0.15">
      <c r="A48" s="48"/>
      <c r="B48" s="1237"/>
      <c r="C48" s="1238"/>
      <c r="D48" s="62"/>
      <c r="E48" s="1219" t="s">
        <v>15</v>
      </c>
      <c r="F48" s="1219"/>
      <c r="G48" s="1219"/>
      <c r="H48" s="1219"/>
      <c r="I48" s="1219"/>
      <c r="J48" s="1220"/>
      <c r="K48" s="63">
        <v>26</v>
      </c>
      <c r="L48" s="64">
        <v>16</v>
      </c>
      <c r="M48" s="64">
        <v>31</v>
      </c>
      <c r="N48" s="64">
        <v>29</v>
      </c>
      <c r="O48" s="65">
        <v>21</v>
      </c>
      <c r="P48" s="48"/>
      <c r="Q48" s="48"/>
      <c r="R48" s="48"/>
      <c r="S48" s="48"/>
      <c r="T48" s="48"/>
      <c r="U48" s="48"/>
    </row>
    <row r="49" spans="1:21" ht="30.75" customHeight="1" x14ac:dyDescent="0.15">
      <c r="A49" s="48"/>
      <c r="B49" s="1237"/>
      <c r="C49" s="1238"/>
      <c r="D49" s="62"/>
      <c r="E49" s="1219" t="s">
        <v>16</v>
      </c>
      <c r="F49" s="1219"/>
      <c r="G49" s="1219"/>
      <c r="H49" s="1219"/>
      <c r="I49" s="1219"/>
      <c r="J49" s="1220"/>
      <c r="K49" s="63">
        <v>21</v>
      </c>
      <c r="L49" s="64">
        <v>27</v>
      </c>
      <c r="M49" s="64">
        <v>24</v>
      </c>
      <c r="N49" s="64">
        <v>24</v>
      </c>
      <c r="O49" s="65">
        <v>34</v>
      </c>
      <c r="P49" s="48"/>
      <c r="Q49" s="48"/>
      <c r="R49" s="48"/>
      <c r="S49" s="48"/>
      <c r="T49" s="48"/>
      <c r="U49" s="48"/>
    </row>
    <row r="50" spans="1:21" ht="30.75" customHeight="1" x14ac:dyDescent="0.15">
      <c r="A50" s="48"/>
      <c r="B50" s="1237"/>
      <c r="C50" s="1238"/>
      <c r="D50" s="62"/>
      <c r="E50" s="1219" t="s">
        <v>17</v>
      </c>
      <c r="F50" s="1219"/>
      <c r="G50" s="1219"/>
      <c r="H50" s="1219"/>
      <c r="I50" s="1219"/>
      <c r="J50" s="1220"/>
      <c r="K50" s="63">
        <v>70</v>
      </c>
      <c r="L50" s="64">
        <v>65</v>
      </c>
      <c r="M50" s="64">
        <v>49</v>
      </c>
      <c r="N50" s="64">
        <v>38</v>
      </c>
      <c r="O50" s="65">
        <v>27</v>
      </c>
      <c r="P50" s="48"/>
      <c r="Q50" s="48"/>
      <c r="R50" s="48"/>
      <c r="S50" s="48"/>
      <c r="T50" s="48"/>
      <c r="U50" s="48"/>
    </row>
    <row r="51" spans="1:21" ht="30.75" customHeight="1" x14ac:dyDescent="0.15">
      <c r="A51" s="48"/>
      <c r="B51" s="1239"/>
      <c r="C51" s="1240"/>
      <c r="D51" s="66"/>
      <c r="E51" s="1219" t="s">
        <v>18</v>
      </c>
      <c r="F51" s="1219"/>
      <c r="G51" s="1219"/>
      <c r="H51" s="1219"/>
      <c r="I51" s="1219"/>
      <c r="J51" s="1220"/>
      <c r="K51" s="63" t="s">
        <v>511</v>
      </c>
      <c r="L51" s="64" t="s">
        <v>511</v>
      </c>
      <c r="M51" s="64" t="s">
        <v>511</v>
      </c>
      <c r="N51" s="64" t="s">
        <v>511</v>
      </c>
      <c r="O51" s="65" t="s">
        <v>511</v>
      </c>
      <c r="P51" s="48"/>
      <c r="Q51" s="48"/>
      <c r="R51" s="48"/>
      <c r="S51" s="48"/>
      <c r="T51" s="48"/>
      <c r="U51" s="48"/>
    </row>
    <row r="52" spans="1:21" ht="30.75" customHeight="1" x14ac:dyDescent="0.15">
      <c r="A52" s="48"/>
      <c r="B52" s="1217" t="s">
        <v>19</v>
      </c>
      <c r="C52" s="1218"/>
      <c r="D52" s="66"/>
      <c r="E52" s="1219" t="s">
        <v>20</v>
      </c>
      <c r="F52" s="1219"/>
      <c r="G52" s="1219"/>
      <c r="H52" s="1219"/>
      <c r="I52" s="1219"/>
      <c r="J52" s="1220"/>
      <c r="K52" s="63">
        <v>426</v>
      </c>
      <c r="L52" s="64">
        <v>400</v>
      </c>
      <c r="M52" s="64">
        <v>388</v>
      </c>
      <c r="N52" s="64">
        <v>377</v>
      </c>
      <c r="O52" s="65">
        <v>383</v>
      </c>
      <c r="P52" s="48"/>
      <c r="Q52" s="48"/>
      <c r="R52" s="48"/>
      <c r="S52" s="48"/>
      <c r="T52" s="48"/>
      <c r="U52" s="48"/>
    </row>
    <row r="53" spans="1:21" ht="30.75" customHeight="1" thickBot="1" x14ac:dyDescent="0.2">
      <c r="A53" s="48"/>
      <c r="B53" s="1221" t="s">
        <v>21</v>
      </c>
      <c r="C53" s="1222"/>
      <c r="D53" s="67"/>
      <c r="E53" s="1223" t="s">
        <v>22</v>
      </c>
      <c r="F53" s="1223"/>
      <c r="G53" s="1223"/>
      <c r="H53" s="1223"/>
      <c r="I53" s="1223"/>
      <c r="J53" s="1224"/>
      <c r="K53" s="68">
        <v>63</v>
      </c>
      <c r="L53" s="69">
        <v>63</v>
      </c>
      <c r="M53" s="69">
        <v>57</v>
      </c>
      <c r="N53" s="69">
        <v>62</v>
      </c>
      <c r="O53" s="70">
        <v>43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571</v>
      </c>
      <c r="P55" s="48"/>
      <c r="Q55" s="48"/>
      <c r="R55" s="48"/>
      <c r="S55" s="48"/>
      <c r="T55" s="48"/>
      <c r="U55" s="48"/>
    </row>
    <row r="56" spans="1:21" ht="31.5" customHeight="1" thickBot="1" x14ac:dyDescent="0.2">
      <c r="A56" s="48"/>
      <c r="B56" s="76"/>
      <c r="C56" s="77"/>
      <c r="D56" s="77"/>
      <c r="E56" s="78"/>
      <c r="F56" s="78"/>
      <c r="G56" s="78"/>
      <c r="H56" s="78"/>
      <c r="I56" s="78"/>
      <c r="J56" s="79" t="s">
        <v>2</v>
      </c>
      <c r="K56" s="80" t="s">
        <v>572</v>
      </c>
      <c r="L56" s="81" t="s">
        <v>573</v>
      </c>
      <c r="M56" s="81" t="s">
        <v>574</v>
      </c>
      <c r="N56" s="81" t="s">
        <v>575</v>
      </c>
      <c r="O56" s="82" t="s">
        <v>576</v>
      </c>
      <c r="P56" s="48"/>
      <c r="Q56" s="48"/>
      <c r="R56" s="48"/>
      <c r="S56" s="48"/>
      <c r="T56" s="48"/>
      <c r="U56" s="48"/>
    </row>
    <row r="57" spans="1:21" ht="31.5" customHeight="1" x14ac:dyDescent="0.15">
      <c r="B57" s="1225" t="s">
        <v>25</v>
      </c>
      <c r="C57" s="1226"/>
      <c r="D57" s="1229" t="s">
        <v>26</v>
      </c>
      <c r="E57" s="1230"/>
      <c r="F57" s="1230"/>
      <c r="G57" s="1230"/>
      <c r="H57" s="1230"/>
      <c r="I57" s="1230"/>
      <c r="J57" s="1231"/>
      <c r="K57" s="83"/>
      <c r="L57" s="84"/>
      <c r="M57" s="84"/>
      <c r="N57" s="84"/>
      <c r="O57" s="85"/>
    </row>
    <row r="58" spans="1:21" ht="31.5" customHeight="1" thickBot="1" x14ac:dyDescent="0.2">
      <c r="B58" s="1227"/>
      <c r="C58" s="1228"/>
      <c r="D58" s="1232" t="s">
        <v>27</v>
      </c>
      <c r="E58" s="1233"/>
      <c r="F58" s="1233"/>
      <c r="G58" s="1233"/>
      <c r="H58" s="1233"/>
      <c r="I58" s="1233"/>
      <c r="J58" s="1234"/>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S84DpmZ2KhgG+GOxdJSjiIYUaZ4JKaPdhVjmsrE889SpqX+0uMLFYlI726HClKDuyhVVTFCttaEfKYkHEbafsQ==" saltValue="QgsokZpkKLSoF6jiStXLL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5" zoomScaleNormal="7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553</v>
      </c>
      <c r="J40" s="100" t="s">
        <v>554</v>
      </c>
      <c r="K40" s="100" t="s">
        <v>555</v>
      </c>
      <c r="L40" s="100" t="s">
        <v>556</v>
      </c>
      <c r="M40" s="101" t="s">
        <v>557</v>
      </c>
    </row>
    <row r="41" spans="2:13" ht="27.75" customHeight="1" x14ac:dyDescent="0.15">
      <c r="B41" s="1255" t="s">
        <v>30</v>
      </c>
      <c r="C41" s="1256"/>
      <c r="D41" s="102"/>
      <c r="E41" s="1257" t="s">
        <v>31</v>
      </c>
      <c r="F41" s="1257"/>
      <c r="G41" s="1257"/>
      <c r="H41" s="1258"/>
      <c r="I41" s="358">
        <v>4605</v>
      </c>
      <c r="J41" s="359">
        <v>4722</v>
      </c>
      <c r="K41" s="359">
        <v>4907</v>
      </c>
      <c r="L41" s="359">
        <v>5220</v>
      </c>
      <c r="M41" s="360">
        <v>5398</v>
      </c>
    </row>
    <row r="42" spans="2:13" ht="27.75" customHeight="1" x14ac:dyDescent="0.15">
      <c r="B42" s="1245"/>
      <c r="C42" s="1246"/>
      <c r="D42" s="103"/>
      <c r="E42" s="1249" t="s">
        <v>32</v>
      </c>
      <c r="F42" s="1249"/>
      <c r="G42" s="1249"/>
      <c r="H42" s="1250"/>
      <c r="I42" s="361">
        <v>235</v>
      </c>
      <c r="J42" s="362">
        <v>170</v>
      </c>
      <c r="K42" s="362">
        <v>121</v>
      </c>
      <c r="L42" s="362">
        <v>83</v>
      </c>
      <c r="M42" s="363">
        <v>56</v>
      </c>
    </row>
    <row r="43" spans="2:13" ht="27.75" customHeight="1" x14ac:dyDescent="0.15">
      <c r="B43" s="1245"/>
      <c r="C43" s="1246"/>
      <c r="D43" s="103"/>
      <c r="E43" s="1249" t="s">
        <v>33</v>
      </c>
      <c r="F43" s="1249"/>
      <c r="G43" s="1249"/>
      <c r="H43" s="1250"/>
      <c r="I43" s="361">
        <v>300</v>
      </c>
      <c r="J43" s="362">
        <v>228</v>
      </c>
      <c r="K43" s="362">
        <v>210</v>
      </c>
      <c r="L43" s="362">
        <v>213</v>
      </c>
      <c r="M43" s="363">
        <v>218</v>
      </c>
    </row>
    <row r="44" spans="2:13" ht="27.75" customHeight="1" x14ac:dyDescent="0.15">
      <c r="B44" s="1245"/>
      <c r="C44" s="1246"/>
      <c r="D44" s="103"/>
      <c r="E44" s="1249" t="s">
        <v>34</v>
      </c>
      <c r="F44" s="1249"/>
      <c r="G44" s="1249"/>
      <c r="H44" s="1250"/>
      <c r="I44" s="361">
        <v>168</v>
      </c>
      <c r="J44" s="362">
        <v>150</v>
      </c>
      <c r="K44" s="362">
        <v>195</v>
      </c>
      <c r="L44" s="362">
        <v>298</v>
      </c>
      <c r="M44" s="363">
        <v>279</v>
      </c>
    </row>
    <row r="45" spans="2:13" ht="27.75" customHeight="1" x14ac:dyDescent="0.15">
      <c r="B45" s="1245"/>
      <c r="C45" s="1246"/>
      <c r="D45" s="103"/>
      <c r="E45" s="1249" t="s">
        <v>35</v>
      </c>
      <c r="F45" s="1249"/>
      <c r="G45" s="1249"/>
      <c r="H45" s="1250"/>
      <c r="I45" s="361">
        <v>623</v>
      </c>
      <c r="J45" s="362">
        <v>618</v>
      </c>
      <c r="K45" s="362">
        <v>495</v>
      </c>
      <c r="L45" s="362">
        <v>402</v>
      </c>
      <c r="M45" s="363">
        <v>390</v>
      </c>
    </row>
    <row r="46" spans="2:13" ht="27.75" customHeight="1" x14ac:dyDescent="0.15">
      <c r="B46" s="1245"/>
      <c r="C46" s="1246"/>
      <c r="D46" s="104"/>
      <c r="E46" s="1249" t="s">
        <v>36</v>
      </c>
      <c r="F46" s="1249"/>
      <c r="G46" s="1249"/>
      <c r="H46" s="1250"/>
      <c r="I46" s="361">
        <v>1</v>
      </c>
      <c r="J46" s="362">
        <v>1</v>
      </c>
      <c r="K46" s="362">
        <v>6</v>
      </c>
      <c r="L46" s="362" t="s">
        <v>511</v>
      </c>
      <c r="M46" s="363" t="s">
        <v>511</v>
      </c>
    </row>
    <row r="47" spans="2:13" ht="27.75" customHeight="1" x14ac:dyDescent="0.15">
      <c r="B47" s="1245"/>
      <c r="C47" s="1246"/>
      <c r="D47" s="105"/>
      <c r="E47" s="1259" t="s">
        <v>37</v>
      </c>
      <c r="F47" s="1260"/>
      <c r="G47" s="1260"/>
      <c r="H47" s="1261"/>
      <c r="I47" s="361" t="s">
        <v>511</v>
      </c>
      <c r="J47" s="362" t="s">
        <v>511</v>
      </c>
      <c r="K47" s="362" t="s">
        <v>511</v>
      </c>
      <c r="L47" s="362" t="s">
        <v>511</v>
      </c>
      <c r="M47" s="363" t="s">
        <v>511</v>
      </c>
    </row>
    <row r="48" spans="2:13" ht="27.75" customHeight="1" x14ac:dyDescent="0.15">
      <c r="B48" s="1245"/>
      <c r="C48" s="1246"/>
      <c r="D48" s="103"/>
      <c r="E48" s="1249" t="s">
        <v>38</v>
      </c>
      <c r="F48" s="1249"/>
      <c r="G48" s="1249"/>
      <c r="H48" s="1250"/>
      <c r="I48" s="361" t="s">
        <v>511</v>
      </c>
      <c r="J48" s="362" t="s">
        <v>511</v>
      </c>
      <c r="K48" s="362" t="s">
        <v>511</v>
      </c>
      <c r="L48" s="362" t="s">
        <v>511</v>
      </c>
      <c r="M48" s="363" t="s">
        <v>511</v>
      </c>
    </row>
    <row r="49" spans="2:13" ht="27.75" customHeight="1" x14ac:dyDescent="0.15">
      <c r="B49" s="1247"/>
      <c r="C49" s="1248"/>
      <c r="D49" s="103"/>
      <c r="E49" s="1249" t="s">
        <v>39</v>
      </c>
      <c r="F49" s="1249"/>
      <c r="G49" s="1249"/>
      <c r="H49" s="1250"/>
      <c r="I49" s="361" t="s">
        <v>511</v>
      </c>
      <c r="J49" s="362" t="s">
        <v>511</v>
      </c>
      <c r="K49" s="362" t="s">
        <v>511</v>
      </c>
      <c r="L49" s="362" t="s">
        <v>511</v>
      </c>
      <c r="M49" s="363" t="s">
        <v>511</v>
      </c>
    </row>
    <row r="50" spans="2:13" ht="27.75" customHeight="1" x14ac:dyDescent="0.15">
      <c r="B50" s="1243" t="s">
        <v>40</v>
      </c>
      <c r="C50" s="1244"/>
      <c r="D50" s="106"/>
      <c r="E50" s="1249" t="s">
        <v>41</v>
      </c>
      <c r="F50" s="1249"/>
      <c r="G50" s="1249"/>
      <c r="H50" s="1250"/>
      <c r="I50" s="361">
        <v>2576</v>
      </c>
      <c r="J50" s="362">
        <v>2725</v>
      </c>
      <c r="K50" s="362">
        <v>2782</v>
      </c>
      <c r="L50" s="362">
        <v>2911</v>
      </c>
      <c r="M50" s="363">
        <v>3373</v>
      </c>
    </row>
    <row r="51" spans="2:13" ht="27.75" customHeight="1" x14ac:dyDescent="0.15">
      <c r="B51" s="1245"/>
      <c r="C51" s="1246"/>
      <c r="D51" s="103"/>
      <c r="E51" s="1249" t="s">
        <v>42</v>
      </c>
      <c r="F51" s="1249"/>
      <c r="G51" s="1249"/>
      <c r="H51" s="1250"/>
      <c r="I51" s="361">
        <v>257</v>
      </c>
      <c r="J51" s="362">
        <v>200</v>
      </c>
      <c r="K51" s="362">
        <v>170</v>
      </c>
      <c r="L51" s="362">
        <v>133</v>
      </c>
      <c r="M51" s="363">
        <v>129</v>
      </c>
    </row>
    <row r="52" spans="2:13" ht="27.75" customHeight="1" x14ac:dyDescent="0.15">
      <c r="B52" s="1247"/>
      <c r="C52" s="1248"/>
      <c r="D52" s="103"/>
      <c r="E52" s="1249" t="s">
        <v>43</v>
      </c>
      <c r="F52" s="1249"/>
      <c r="G52" s="1249"/>
      <c r="H52" s="1250"/>
      <c r="I52" s="361">
        <v>4313</v>
      </c>
      <c r="J52" s="362">
        <v>4337</v>
      </c>
      <c r="K52" s="362">
        <v>4380</v>
      </c>
      <c r="L52" s="362">
        <v>4500</v>
      </c>
      <c r="M52" s="363">
        <v>4787</v>
      </c>
    </row>
    <row r="53" spans="2:13" ht="27.75" customHeight="1" thickBot="1" x14ac:dyDescent="0.2">
      <c r="B53" s="1251" t="s">
        <v>44</v>
      </c>
      <c r="C53" s="1252"/>
      <c r="D53" s="107"/>
      <c r="E53" s="1253" t="s">
        <v>45</v>
      </c>
      <c r="F53" s="1253"/>
      <c r="G53" s="1253"/>
      <c r="H53" s="1254"/>
      <c r="I53" s="364">
        <v>-1214</v>
      </c>
      <c r="J53" s="365">
        <v>-1374</v>
      </c>
      <c r="K53" s="365">
        <v>-1398</v>
      </c>
      <c r="L53" s="365">
        <v>-1329</v>
      </c>
      <c r="M53" s="366">
        <v>-1947</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hgu423mRrwQG5CnnT0euaG/qonU1PICNxJRfkXsTOnF4/pRDcHPejPmq7U8YKf4V/obxUI1FgbbSX2basuXKVA==" saltValue="ktNrvYmmc7X76aeLvcm47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555</v>
      </c>
      <c r="G54" s="116" t="s">
        <v>556</v>
      </c>
      <c r="H54" s="117" t="s">
        <v>557</v>
      </c>
    </row>
    <row r="55" spans="2:8" ht="52.5" customHeight="1" x14ac:dyDescent="0.15">
      <c r="B55" s="118"/>
      <c r="C55" s="1270" t="s">
        <v>48</v>
      </c>
      <c r="D55" s="1270"/>
      <c r="E55" s="1271"/>
      <c r="F55" s="119">
        <v>1078</v>
      </c>
      <c r="G55" s="119">
        <v>1051</v>
      </c>
      <c r="H55" s="120">
        <v>975</v>
      </c>
    </row>
    <row r="56" spans="2:8" ht="52.5" customHeight="1" x14ac:dyDescent="0.15">
      <c r="B56" s="121"/>
      <c r="C56" s="1272" t="s">
        <v>49</v>
      </c>
      <c r="D56" s="1272"/>
      <c r="E56" s="1273"/>
      <c r="F56" s="122">
        <v>97</v>
      </c>
      <c r="G56" s="122">
        <v>50</v>
      </c>
      <c r="H56" s="123">
        <v>143</v>
      </c>
    </row>
    <row r="57" spans="2:8" ht="53.25" customHeight="1" x14ac:dyDescent="0.15">
      <c r="B57" s="121"/>
      <c r="C57" s="1274" t="s">
        <v>50</v>
      </c>
      <c r="D57" s="1274"/>
      <c r="E57" s="1275"/>
      <c r="F57" s="124">
        <v>936</v>
      </c>
      <c r="G57" s="124">
        <v>1125</v>
      </c>
      <c r="H57" s="125">
        <v>1530</v>
      </c>
    </row>
    <row r="58" spans="2:8" ht="45.75" customHeight="1" x14ac:dyDescent="0.15">
      <c r="B58" s="126"/>
      <c r="C58" s="1262" t="s">
        <v>588</v>
      </c>
      <c r="D58" s="1263"/>
      <c r="E58" s="1264"/>
      <c r="F58" s="127">
        <v>13</v>
      </c>
      <c r="G58" s="127">
        <v>213</v>
      </c>
      <c r="H58" s="128">
        <v>513</v>
      </c>
    </row>
    <row r="59" spans="2:8" ht="45.75" customHeight="1" x14ac:dyDescent="0.15">
      <c r="B59" s="126"/>
      <c r="C59" s="1262" t="s">
        <v>589</v>
      </c>
      <c r="D59" s="1263"/>
      <c r="E59" s="1264"/>
      <c r="F59" s="127">
        <v>287</v>
      </c>
      <c r="G59" s="127">
        <v>287</v>
      </c>
      <c r="H59" s="128">
        <v>287</v>
      </c>
    </row>
    <row r="60" spans="2:8" ht="45.75" customHeight="1" x14ac:dyDescent="0.15">
      <c r="B60" s="126"/>
      <c r="C60" s="1262" t="s">
        <v>590</v>
      </c>
      <c r="D60" s="1263"/>
      <c r="E60" s="1264"/>
      <c r="F60" s="127">
        <v>212</v>
      </c>
      <c r="G60" s="127">
        <v>212</v>
      </c>
      <c r="H60" s="128">
        <v>212</v>
      </c>
    </row>
    <row r="61" spans="2:8" ht="45.75" customHeight="1" x14ac:dyDescent="0.15">
      <c r="B61" s="126"/>
      <c r="C61" s="1262" t="s">
        <v>591</v>
      </c>
      <c r="D61" s="1263"/>
      <c r="E61" s="1264"/>
      <c r="F61" s="127">
        <v>195</v>
      </c>
      <c r="G61" s="127">
        <v>200</v>
      </c>
      <c r="H61" s="128">
        <v>200</v>
      </c>
    </row>
    <row r="62" spans="2:8" ht="45.75" customHeight="1" thickBot="1" x14ac:dyDescent="0.2">
      <c r="B62" s="129"/>
      <c r="C62" s="1265" t="s">
        <v>592</v>
      </c>
      <c r="D62" s="1266"/>
      <c r="E62" s="1267"/>
      <c r="F62" s="130">
        <v>17</v>
      </c>
      <c r="G62" s="130">
        <v>16</v>
      </c>
      <c r="H62" s="131">
        <v>100</v>
      </c>
    </row>
    <row r="63" spans="2:8" ht="52.5" customHeight="1" thickBot="1" x14ac:dyDescent="0.2">
      <c r="B63" s="132"/>
      <c r="C63" s="1268" t="s">
        <v>51</v>
      </c>
      <c r="D63" s="1268"/>
      <c r="E63" s="1269"/>
      <c r="F63" s="133">
        <v>2111</v>
      </c>
      <c r="G63" s="133">
        <v>2226</v>
      </c>
      <c r="H63" s="134">
        <v>2648</v>
      </c>
    </row>
    <row r="64" spans="2:8" x14ac:dyDescent="0.15"/>
  </sheetData>
  <sheetProtection algorithmName="SHA-512" hashValue="JH4NH4pj/I5nquCSXoH+eyfGh2JHNzuav5IMPANomDPb/dO/sf3UB2X2ym4dmm2T0Ja8K1Xa1rhiY4a/UyU1KA==" saltValue="7509hRr3B/kMVotjJbokp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75" zoomScaleNormal="75" zoomScaleSheetLayoutView="55" workbookViewId="0"/>
  </sheetViews>
  <sheetFormatPr defaultColWidth="0" defaultRowHeight="13.5" customHeight="1" zeroHeight="1" x14ac:dyDescent="0.15"/>
  <cols>
    <col min="1" max="1" width="6.375" style="369" customWidth="1"/>
    <col min="2" max="107" width="2.5" style="369" customWidth="1"/>
    <col min="108" max="108" width="6.125" style="376" customWidth="1"/>
    <col min="109" max="109" width="5.875" style="375" customWidth="1"/>
    <col min="110" max="16384" width="8.625" style="369" hidden="1"/>
  </cols>
  <sheetData>
    <row r="1" spans="1:109" ht="42.75" customHeight="1" x14ac:dyDescent="0.15">
      <c r="A1" s="367"/>
      <c r="B1" s="368"/>
      <c r="DD1" s="369"/>
      <c r="DE1" s="369"/>
    </row>
    <row r="2" spans="1:109" ht="25.5" customHeight="1" x14ac:dyDescent="0.15">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15">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62" customFormat="1" x14ac:dyDescent="0.15">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62" customFormat="1" x14ac:dyDescent="0.15">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62" customFormat="1" x14ac:dyDescent="0.15">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62" customFormat="1" x14ac:dyDescent="0.15">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62" customFormat="1" x14ac:dyDescent="0.15">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62" customFormat="1" x14ac:dyDescent="0.15">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62" customFormat="1" x14ac:dyDescent="0.15">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62" customFormat="1" x14ac:dyDescent="0.15">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62" customFormat="1" x14ac:dyDescent="0.15">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62" customFormat="1" x14ac:dyDescent="0.15">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62" customFormat="1" x14ac:dyDescent="0.15">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62" customFormat="1" x14ac:dyDescent="0.15">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62" customFormat="1" x14ac:dyDescent="0.15">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62" customFormat="1" x14ac:dyDescent="0.15">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62" customFormat="1" x14ac:dyDescent="0.15">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x14ac:dyDescent="0.15">
      <c r="DD19" s="369"/>
      <c r="DE19" s="369"/>
    </row>
    <row r="20" spans="1:109" x14ac:dyDescent="0.15">
      <c r="DD20" s="369"/>
      <c r="DE20" s="369"/>
    </row>
    <row r="21" spans="1:109" ht="17.25" customHeight="1" x14ac:dyDescent="0.15">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15">
      <c r="B22" s="375"/>
    </row>
    <row r="23" spans="1:109" x14ac:dyDescent="0.15">
      <c r="B23" s="375"/>
    </row>
    <row r="24" spans="1:109" x14ac:dyDescent="0.15">
      <c r="B24" s="375"/>
    </row>
    <row r="25" spans="1:109" x14ac:dyDescent="0.15">
      <c r="B25" s="375"/>
    </row>
    <row r="26" spans="1:109" x14ac:dyDescent="0.15">
      <c r="B26" s="375"/>
    </row>
    <row r="27" spans="1:109" x14ac:dyDescent="0.15">
      <c r="B27" s="375"/>
    </row>
    <row r="28" spans="1:109" x14ac:dyDescent="0.15">
      <c r="B28" s="375"/>
    </row>
    <row r="29" spans="1:109" x14ac:dyDescent="0.15">
      <c r="B29" s="375"/>
    </row>
    <row r="30" spans="1:109" x14ac:dyDescent="0.15">
      <c r="B30" s="375"/>
    </row>
    <row r="31" spans="1:109" x14ac:dyDescent="0.15">
      <c r="B31" s="375"/>
    </row>
    <row r="32" spans="1:109" x14ac:dyDescent="0.15">
      <c r="B32" s="375"/>
    </row>
    <row r="33" spans="2:109" x14ac:dyDescent="0.15">
      <c r="B33" s="375"/>
    </row>
    <row r="34" spans="2:109" x14ac:dyDescent="0.15">
      <c r="B34" s="375"/>
    </row>
    <row r="35" spans="2:109" x14ac:dyDescent="0.15">
      <c r="B35" s="375"/>
    </row>
    <row r="36" spans="2:109" x14ac:dyDescent="0.15">
      <c r="B36" s="375"/>
    </row>
    <row r="37" spans="2:109" x14ac:dyDescent="0.15">
      <c r="B37" s="375"/>
    </row>
    <row r="38" spans="2:109" x14ac:dyDescent="0.15">
      <c r="B38" s="375"/>
    </row>
    <row r="39" spans="2:109" x14ac:dyDescent="0.15">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x14ac:dyDescent="0.15">
      <c r="B40" s="380"/>
      <c r="DD40" s="380"/>
      <c r="DE40" s="369"/>
    </row>
    <row r="41" spans="2:109" ht="17.25" x14ac:dyDescent="0.15">
      <c r="B41" s="381" t="s">
        <v>593</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x14ac:dyDescent="0.15">
      <c r="B42" s="375"/>
      <c r="G42" s="382"/>
      <c r="I42" s="383"/>
      <c r="J42" s="383"/>
      <c r="K42" s="383"/>
      <c r="AM42" s="382"/>
      <c r="AN42" s="382" t="s">
        <v>594</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15">
      <c r="B43" s="375"/>
      <c r="AN43" s="1277" t="s">
        <v>603</v>
      </c>
      <c r="AO43" s="1278"/>
      <c r="AP43" s="1278"/>
      <c r="AQ43" s="1278"/>
      <c r="AR43" s="1278"/>
      <c r="AS43" s="1278"/>
      <c r="AT43" s="1278"/>
      <c r="AU43" s="1278"/>
      <c r="AV43" s="1278"/>
      <c r="AW43" s="1278"/>
      <c r="AX43" s="1278"/>
      <c r="AY43" s="1278"/>
      <c r="AZ43" s="1278"/>
      <c r="BA43" s="1278"/>
      <c r="BB43" s="1278"/>
      <c r="BC43" s="1278"/>
      <c r="BD43" s="1278"/>
      <c r="BE43" s="1278"/>
      <c r="BF43" s="1278"/>
      <c r="BG43" s="1278"/>
      <c r="BH43" s="1278"/>
      <c r="BI43" s="1278"/>
      <c r="BJ43" s="1278"/>
      <c r="BK43" s="1278"/>
      <c r="BL43" s="1278"/>
      <c r="BM43" s="1278"/>
      <c r="BN43" s="1278"/>
      <c r="BO43" s="1278"/>
      <c r="BP43" s="1278"/>
      <c r="BQ43" s="1278"/>
      <c r="BR43" s="1278"/>
      <c r="BS43" s="1278"/>
      <c r="BT43" s="1278"/>
      <c r="BU43" s="1278"/>
      <c r="BV43" s="1278"/>
      <c r="BW43" s="1278"/>
      <c r="BX43" s="1278"/>
      <c r="BY43" s="1278"/>
      <c r="BZ43" s="1278"/>
      <c r="CA43" s="1278"/>
      <c r="CB43" s="1278"/>
      <c r="CC43" s="1278"/>
      <c r="CD43" s="1278"/>
      <c r="CE43" s="1278"/>
      <c r="CF43" s="1278"/>
      <c r="CG43" s="1278"/>
      <c r="CH43" s="1278"/>
      <c r="CI43" s="1278"/>
      <c r="CJ43" s="1278"/>
      <c r="CK43" s="1278"/>
      <c r="CL43" s="1278"/>
      <c r="CM43" s="1278"/>
      <c r="CN43" s="1278"/>
      <c r="CO43" s="1278"/>
      <c r="CP43" s="1278"/>
      <c r="CQ43" s="1278"/>
      <c r="CR43" s="1278"/>
      <c r="CS43" s="1278"/>
      <c r="CT43" s="1278"/>
      <c r="CU43" s="1278"/>
      <c r="CV43" s="1278"/>
      <c r="CW43" s="1278"/>
      <c r="CX43" s="1278"/>
      <c r="CY43" s="1278"/>
      <c r="CZ43" s="1278"/>
      <c r="DA43" s="1278"/>
      <c r="DB43" s="1278"/>
      <c r="DC43" s="1279"/>
    </row>
    <row r="44" spans="2:109" x14ac:dyDescent="0.15">
      <c r="B44" s="375"/>
      <c r="AN44" s="1280"/>
      <c r="AO44" s="1281"/>
      <c r="AP44" s="1281"/>
      <c r="AQ44" s="1281"/>
      <c r="AR44" s="1281"/>
      <c r="AS44" s="1281"/>
      <c r="AT44" s="1281"/>
      <c r="AU44" s="1281"/>
      <c r="AV44" s="1281"/>
      <c r="AW44" s="1281"/>
      <c r="AX44" s="1281"/>
      <c r="AY44" s="1281"/>
      <c r="AZ44" s="1281"/>
      <c r="BA44" s="1281"/>
      <c r="BB44" s="1281"/>
      <c r="BC44" s="1281"/>
      <c r="BD44" s="1281"/>
      <c r="BE44" s="1281"/>
      <c r="BF44" s="1281"/>
      <c r="BG44" s="1281"/>
      <c r="BH44" s="1281"/>
      <c r="BI44" s="1281"/>
      <c r="BJ44" s="1281"/>
      <c r="BK44" s="1281"/>
      <c r="BL44" s="1281"/>
      <c r="BM44" s="1281"/>
      <c r="BN44" s="1281"/>
      <c r="BO44" s="1281"/>
      <c r="BP44" s="1281"/>
      <c r="BQ44" s="1281"/>
      <c r="BR44" s="1281"/>
      <c r="BS44" s="1281"/>
      <c r="BT44" s="1281"/>
      <c r="BU44" s="1281"/>
      <c r="BV44" s="1281"/>
      <c r="BW44" s="1281"/>
      <c r="BX44" s="1281"/>
      <c r="BY44" s="1281"/>
      <c r="BZ44" s="1281"/>
      <c r="CA44" s="1281"/>
      <c r="CB44" s="1281"/>
      <c r="CC44" s="1281"/>
      <c r="CD44" s="1281"/>
      <c r="CE44" s="1281"/>
      <c r="CF44" s="1281"/>
      <c r="CG44" s="1281"/>
      <c r="CH44" s="1281"/>
      <c r="CI44" s="1281"/>
      <c r="CJ44" s="1281"/>
      <c r="CK44" s="1281"/>
      <c r="CL44" s="1281"/>
      <c r="CM44" s="1281"/>
      <c r="CN44" s="1281"/>
      <c r="CO44" s="1281"/>
      <c r="CP44" s="1281"/>
      <c r="CQ44" s="1281"/>
      <c r="CR44" s="1281"/>
      <c r="CS44" s="1281"/>
      <c r="CT44" s="1281"/>
      <c r="CU44" s="1281"/>
      <c r="CV44" s="1281"/>
      <c r="CW44" s="1281"/>
      <c r="CX44" s="1281"/>
      <c r="CY44" s="1281"/>
      <c r="CZ44" s="1281"/>
      <c r="DA44" s="1281"/>
      <c r="DB44" s="1281"/>
      <c r="DC44" s="1282"/>
    </row>
    <row r="45" spans="2:109" x14ac:dyDescent="0.15">
      <c r="B45" s="375"/>
      <c r="AN45" s="1280"/>
      <c r="AO45" s="1281"/>
      <c r="AP45" s="1281"/>
      <c r="AQ45" s="1281"/>
      <c r="AR45" s="1281"/>
      <c r="AS45" s="1281"/>
      <c r="AT45" s="1281"/>
      <c r="AU45" s="1281"/>
      <c r="AV45" s="1281"/>
      <c r="AW45" s="1281"/>
      <c r="AX45" s="1281"/>
      <c r="AY45" s="1281"/>
      <c r="AZ45" s="1281"/>
      <c r="BA45" s="1281"/>
      <c r="BB45" s="1281"/>
      <c r="BC45" s="1281"/>
      <c r="BD45" s="1281"/>
      <c r="BE45" s="1281"/>
      <c r="BF45" s="1281"/>
      <c r="BG45" s="1281"/>
      <c r="BH45" s="1281"/>
      <c r="BI45" s="1281"/>
      <c r="BJ45" s="1281"/>
      <c r="BK45" s="1281"/>
      <c r="BL45" s="1281"/>
      <c r="BM45" s="1281"/>
      <c r="BN45" s="1281"/>
      <c r="BO45" s="1281"/>
      <c r="BP45" s="1281"/>
      <c r="BQ45" s="1281"/>
      <c r="BR45" s="1281"/>
      <c r="BS45" s="1281"/>
      <c r="BT45" s="1281"/>
      <c r="BU45" s="1281"/>
      <c r="BV45" s="1281"/>
      <c r="BW45" s="1281"/>
      <c r="BX45" s="1281"/>
      <c r="BY45" s="1281"/>
      <c r="BZ45" s="1281"/>
      <c r="CA45" s="1281"/>
      <c r="CB45" s="1281"/>
      <c r="CC45" s="1281"/>
      <c r="CD45" s="1281"/>
      <c r="CE45" s="1281"/>
      <c r="CF45" s="1281"/>
      <c r="CG45" s="1281"/>
      <c r="CH45" s="1281"/>
      <c r="CI45" s="1281"/>
      <c r="CJ45" s="1281"/>
      <c r="CK45" s="1281"/>
      <c r="CL45" s="1281"/>
      <c r="CM45" s="1281"/>
      <c r="CN45" s="1281"/>
      <c r="CO45" s="1281"/>
      <c r="CP45" s="1281"/>
      <c r="CQ45" s="1281"/>
      <c r="CR45" s="1281"/>
      <c r="CS45" s="1281"/>
      <c r="CT45" s="1281"/>
      <c r="CU45" s="1281"/>
      <c r="CV45" s="1281"/>
      <c r="CW45" s="1281"/>
      <c r="CX45" s="1281"/>
      <c r="CY45" s="1281"/>
      <c r="CZ45" s="1281"/>
      <c r="DA45" s="1281"/>
      <c r="DB45" s="1281"/>
      <c r="DC45" s="1282"/>
    </row>
    <row r="46" spans="2:109" x14ac:dyDescent="0.15">
      <c r="B46" s="375"/>
      <c r="AN46" s="1280"/>
      <c r="AO46" s="1281"/>
      <c r="AP46" s="1281"/>
      <c r="AQ46" s="1281"/>
      <c r="AR46" s="1281"/>
      <c r="AS46" s="1281"/>
      <c r="AT46" s="1281"/>
      <c r="AU46" s="1281"/>
      <c r="AV46" s="1281"/>
      <c r="AW46" s="1281"/>
      <c r="AX46" s="1281"/>
      <c r="AY46" s="1281"/>
      <c r="AZ46" s="1281"/>
      <c r="BA46" s="1281"/>
      <c r="BB46" s="1281"/>
      <c r="BC46" s="1281"/>
      <c r="BD46" s="1281"/>
      <c r="BE46" s="1281"/>
      <c r="BF46" s="1281"/>
      <c r="BG46" s="1281"/>
      <c r="BH46" s="1281"/>
      <c r="BI46" s="1281"/>
      <c r="BJ46" s="1281"/>
      <c r="BK46" s="1281"/>
      <c r="BL46" s="1281"/>
      <c r="BM46" s="1281"/>
      <c r="BN46" s="1281"/>
      <c r="BO46" s="1281"/>
      <c r="BP46" s="1281"/>
      <c r="BQ46" s="1281"/>
      <c r="BR46" s="1281"/>
      <c r="BS46" s="1281"/>
      <c r="BT46" s="1281"/>
      <c r="BU46" s="1281"/>
      <c r="BV46" s="1281"/>
      <c r="BW46" s="1281"/>
      <c r="BX46" s="1281"/>
      <c r="BY46" s="1281"/>
      <c r="BZ46" s="1281"/>
      <c r="CA46" s="1281"/>
      <c r="CB46" s="1281"/>
      <c r="CC46" s="1281"/>
      <c r="CD46" s="1281"/>
      <c r="CE46" s="1281"/>
      <c r="CF46" s="1281"/>
      <c r="CG46" s="1281"/>
      <c r="CH46" s="1281"/>
      <c r="CI46" s="1281"/>
      <c r="CJ46" s="1281"/>
      <c r="CK46" s="1281"/>
      <c r="CL46" s="1281"/>
      <c r="CM46" s="1281"/>
      <c r="CN46" s="1281"/>
      <c r="CO46" s="1281"/>
      <c r="CP46" s="1281"/>
      <c r="CQ46" s="1281"/>
      <c r="CR46" s="1281"/>
      <c r="CS46" s="1281"/>
      <c r="CT46" s="1281"/>
      <c r="CU46" s="1281"/>
      <c r="CV46" s="1281"/>
      <c r="CW46" s="1281"/>
      <c r="CX46" s="1281"/>
      <c r="CY46" s="1281"/>
      <c r="CZ46" s="1281"/>
      <c r="DA46" s="1281"/>
      <c r="DB46" s="1281"/>
      <c r="DC46" s="1282"/>
    </row>
    <row r="47" spans="2:109" x14ac:dyDescent="0.15">
      <c r="B47" s="375"/>
      <c r="AN47" s="1283"/>
      <c r="AO47" s="1284"/>
      <c r="AP47" s="1284"/>
      <c r="AQ47" s="1284"/>
      <c r="AR47" s="1284"/>
      <c r="AS47" s="1284"/>
      <c r="AT47" s="1284"/>
      <c r="AU47" s="1284"/>
      <c r="AV47" s="1284"/>
      <c r="AW47" s="1284"/>
      <c r="AX47" s="1284"/>
      <c r="AY47" s="1284"/>
      <c r="AZ47" s="1284"/>
      <c r="BA47" s="1284"/>
      <c r="BB47" s="1284"/>
      <c r="BC47" s="1284"/>
      <c r="BD47" s="1284"/>
      <c r="BE47" s="1284"/>
      <c r="BF47" s="1284"/>
      <c r="BG47" s="1284"/>
      <c r="BH47" s="1284"/>
      <c r="BI47" s="1284"/>
      <c r="BJ47" s="1284"/>
      <c r="BK47" s="1284"/>
      <c r="BL47" s="1284"/>
      <c r="BM47" s="1284"/>
      <c r="BN47" s="1284"/>
      <c r="BO47" s="1284"/>
      <c r="BP47" s="1284"/>
      <c r="BQ47" s="1284"/>
      <c r="BR47" s="1284"/>
      <c r="BS47" s="1284"/>
      <c r="BT47" s="1284"/>
      <c r="BU47" s="1284"/>
      <c r="BV47" s="1284"/>
      <c r="BW47" s="1284"/>
      <c r="BX47" s="1284"/>
      <c r="BY47" s="1284"/>
      <c r="BZ47" s="1284"/>
      <c r="CA47" s="1284"/>
      <c r="CB47" s="1284"/>
      <c r="CC47" s="1284"/>
      <c r="CD47" s="1284"/>
      <c r="CE47" s="1284"/>
      <c r="CF47" s="1284"/>
      <c r="CG47" s="1284"/>
      <c r="CH47" s="1284"/>
      <c r="CI47" s="1284"/>
      <c r="CJ47" s="1284"/>
      <c r="CK47" s="1284"/>
      <c r="CL47" s="1284"/>
      <c r="CM47" s="1284"/>
      <c r="CN47" s="1284"/>
      <c r="CO47" s="1284"/>
      <c r="CP47" s="1284"/>
      <c r="CQ47" s="1284"/>
      <c r="CR47" s="1284"/>
      <c r="CS47" s="1284"/>
      <c r="CT47" s="1284"/>
      <c r="CU47" s="1284"/>
      <c r="CV47" s="1284"/>
      <c r="CW47" s="1284"/>
      <c r="CX47" s="1284"/>
      <c r="CY47" s="1284"/>
      <c r="CZ47" s="1284"/>
      <c r="DA47" s="1284"/>
      <c r="DB47" s="1284"/>
      <c r="DC47" s="1285"/>
    </row>
    <row r="48" spans="2:109" x14ac:dyDescent="0.15">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x14ac:dyDescent="0.15">
      <c r="B49" s="375"/>
      <c r="AN49" s="369" t="s">
        <v>595</v>
      </c>
    </row>
    <row r="50" spans="1:109" x14ac:dyDescent="0.15">
      <c r="B50" s="375"/>
      <c r="G50" s="1286"/>
      <c r="H50" s="1286"/>
      <c r="I50" s="1286"/>
      <c r="J50" s="1286"/>
      <c r="K50" s="385"/>
      <c r="L50" s="385"/>
      <c r="M50" s="386"/>
      <c r="N50" s="386"/>
      <c r="AN50" s="1287"/>
      <c r="AO50" s="1288"/>
      <c r="AP50" s="1288"/>
      <c r="AQ50" s="1288"/>
      <c r="AR50" s="1288"/>
      <c r="AS50" s="1288"/>
      <c r="AT50" s="1288"/>
      <c r="AU50" s="1288"/>
      <c r="AV50" s="1288"/>
      <c r="AW50" s="1288"/>
      <c r="AX50" s="1288"/>
      <c r="AY50" s="1288"/>
      <c r="AZ50" s="1288"/>
      <c r="BA50" s="1288"/>
      <c r="BB50" s="1288"/>
      <c r="BC50" s="1288"/>
      <c r="BD50" s="1288"/>
      <c r="BE50" s="1288"/>
      <c r="BF50" s="1288"/>
      <c r="BG50" s="1288"/>
      <c r="BH50" s="1288"/>
      <c r="BI50" s="1288"/>
      <c r="BJ50" s="1288"/>
      <c r="BK50" s="1288"/>
      <c r="BL50" s="1288"/>
      <c r="BM50" s="1288"/>
      <c r="BN50" s="1288"/>
      <c r="BO50" s="1289"/>
      <c r="BP50" s="1290" t="s">
        <v>553</v>
      </c>
      <c r="BQ50" s="1290"/>
      <c r="BR50" s="1290"/>
      <c r="BS50" s="1290"/>
      <c r="BT50" s="1290"/>
      <c r="BU50" s="1290"/>
      <c r="BV50" s="1290"/>
      <c r="BW50" s="1290"/>
      <c r="BX50" s="1290" t="s">
        <v>554</v>
      </c>
      <c r="BY50" s="1290"/>
      <c r="BZ50" s="1290"/>
      <c r="CA50" s="1290"/>
      <c r="CB50" s="1290"/>
      <c r="CC50" s="1290"/>
      <c r="CD50" s="1290"/>
      <c r="CE50" s="1290"/>
      <c r="CF50" s="1290" t="s">
        <v>555</v>
      </c>
      <c r="CG50" s="1290"/>
      <c r="CH50" s="1290"/>
      <c r="CI50" s="1290"/>
      <c r="CJ50" s="1290"/>
      <c r="CK50" s="1290"/>
      <c r="CL50" s="1290"/>
      <c r="CM50" s="1290"/>
      <c r="CN50" s="1290" t="s">
        <v>556</v>
      </c>
      <c r="CO50" s="1290"/>
      <c r="CP50" s="1290"/>
      <c r="CQ50" s="1290"/>
      <c r="CR50" s="1290"/>
      <c r="CS50" s="1290"/>
      <c r="CT50" s="1290"/>
      <c r="CU50" s="1290"/>
      <c r="CV50" s="1290" t="s">
        <v>557</v>
      </c>
      <c r="CW50" s="1290"/>
      <c r="CX50" s="1290"/>
      <c r="CY50" s="1290"/>
      <c r="CZ50" s="1290"/>
      <c r="DA50" s="1290"/>
      <c r="DB50" s="1290"/>
      <c r="DC50" s="1290"/>
    </row>
    <row r="51" spans="1:109" ht="13.5" customHeight="1" x14ac:dyDescent="0.15">
      <c r="B51" s="375"/>
      <c r="G51" s="1291"/>
      <c r="H51" s="1291"/>
      <c r="I51" s="1294"/>
      <c r="J51" s="1294"/>
      <c r="K51" s="1292"/>
      <c r="L51" s="1292"/>
      <c r="M51" s="1292"/>
      <c r="N51" s="1292"/>
      <c r="AM51" s="384"/>
      <c r="AN51" s="1293" t="s">
        <v>596</v>
      </c>
      <c r="AO51" s="1293"/>
      <c r="AP51" s="1293"/>
      <c r="AQ51" s="1293"/>
      <c r="AR51" s="1293"/>
      <c r="AS51" s="1293"/>
      <c r="AT51" s="1293"/>
      <c r="AU51" s="1293"/>
      <c r="AV51" s="1293"/>
      <c r="AW51" s="1293"/>
      <c r="AX51" s="1293"/>
      <c r="AY51" s="1293"/>
      <c r="AZ51" s="1293"/>
      <c r="BA51" s="1293"/>
      <c r="BB51" s="1293" t="s">
        <v>597</v>
      </c>
      <c r="BC51" s="1293"/>
      <c r="BD51" s="1293"/>
      <c r="BE51" s="1293"/>
      <c r="BF51" s="1293"/>
      <c r="BG51" s="1293"/>
      <c r="BH51" s="1293"/>
      <c r="BI51" s="1293"/>
      <c r="BJ51" s="1293"/>
      <c r="BK51" s="1293"/>
      <c r="BL51" s="1293"/>
      <c r="BM51" s="1293"/>
      <c r="BN51" s="1293"/>
      <c r="BO51" s="1293"/>
      <c r="BP51" s="1276"/>
      <c r="BQ51" s="1276"/>
      <c r="BR51" s="1276"/>
      <c r="BS51" s="1276"/>
      <c r="BT51" s="1276"/>
      <c r="BU51" s="1276"/>
      <c r="BV51" s="1276"/>
      <c r="BW51" s="1276"/>
      <c r="BX51" s="1276"/>
      <c r="BY51" s="1276"/>
      <c r="BZ51" s="1276"/>
      <c r="CA51" s="1276"/>
      <c r="CB51" s="1276"/>
      <c r="CC51" s="1276"/>
      <c r="CD51" s="1276"/>
      <c r="CE51" s="1276"/>
      <c r="CF51" s="1276"/>
      <c r="CG51" s="1276"/>
      <c r="CH51" s="1276"/>
      <c r="CI51" s="1276"/>
      <c r="CJ51" s="1276"/>
      <c r="CK51" s="1276"/>
      <c r="CL51" s="1276"/>
      <c r="CM51" s="1276"/>
      <c r="CN51" s="1276"/>
      <c r="CO51" s="1276"/>
      <c r="CP51" s="1276"/>
      <c r="CQ51" s="1276"/>
      <c r="CR51" s="1276"/>
      <c r="CS51" s="1276"/>
      <c r="CT51" s="1276"/>
      <c r="CU51" s="1276"/>
      <c r="CV51" s="1276"/>
      <c r="CW51" s="1276"/>
      <c r="CX51" s="1276"/>
      <c r="CY51" s="1276"/>
      <c r="CZ51" s="1276"/>
      <c r="DA51" s="1276"/>
      <c r="DB51" s="1276"/>
      <c r="DC51" s="1276"/>
    </row>
    <row r="52" spans="1:109" x14ac:dyDescent="0.15">
      <c r="B52" s="375"/>
      <c r="G52" s="1291"/>
      <c r="H52" s="1291"/>
      <c r="I52" s="1294"/>
      <c r="J52" s="1294"/>
      <c r="K52" s="1292"/>
      <c r="L52" s="1292"/>
      <c r="M52" s="1292"/>
      <c r="N52" s="1292"/>
      <c r="AM52" s="384"/>
      <c r="AN52" s="1293"/>
      <c r="AO52" s="1293"/>
      <c r="AP52" s="1293"/>
      <c r="AQ52" s="1293"/>
      <c r="AR52" s="1293"/>
      <c r="AS52" s="1293"/>
      <c r="AT52" s="1293"/>
      <c r="AU52" s="1293"/>
      <c r="AV52" s="1293"/>
      <c r="AW52" s="1293"/>
      <c r="AX52" s="1293"/>
      <c r="AY52" s="1293"/>
      <c r="AZ52" s="1293"/>
      <c r="BA52" s="1293"/>
      <c r="BB52" s="1293"/>
      <c r="BC52" s="1293"/>
      <c r="BD52" s="1293"/>
      <c r="BE52" s="1293"/>
      <c r="BF52" s="1293"/>
      <c r="BG52" s="1293"/>
      <c r="BH52" s="1293"/>
      <c r="BI52" s="1293"/>
      <c r="BJ52" s="1293"/>
      <c r="BK52" s="1293"/>
      <c r="BL52" s="1293"/>
      <c r="BM52" s="1293"/>
      <c r="BN52" s="1293"/>
      <c r="BO52" s="1293"/>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x14ac:dyDescent="0.15">
      <c r="A53" s="383"/>
      <c r="B53" s="375"/>
      <c r="G53" s="1291"/>
      <c r="H53" s="1291"/>
      <c r="I53" s="1286"/>
      <c r="J53" s="1286"/>
      <c r="K53" s="1292"/>
      <c r="L53" s="1292"/>
      <c r="M53" s="1292"/>
      <c r="N53" s="1292"/>
      <c r="AM53" s="384"/>
      <c r="AN53" s="1293"/>
      <c r="AO53" s="1293"/>
      <c r="AP53" s="1293"/>
      <c r="AQ53" s="1293"/>
      <c r="AR53" s="1293"/>
      <c r="AS53" s="1293"/>
      <c r="AT53" s="1293"/>
      <c r="AU53" s="1293"/>
      <c r="AV53" s="1293"/>
      <c r="AW53" s="1293"/>
      <c r="AX53" s="1293"/>
      <c r="AY53" s="1293"/>
      <c r="AZ53" s="1293"/>
      <c r="BA53" s="1293"/>
      <c r="BB53" s="1293" t="s">
        <v>598</v>
      </c>
      <c r="BC53" s="1293"/>
      <c r="BD53" s="1293"/>
      <c r="BE53" s="1293"/>
      <c r="BF53" s="1293"/>
      <c r="BG53" s="1293"/>
      <c r="BH53" s="1293"/>
      <c r="BI53" s="1293"/>
      <c r="BJ53" s="1293"/>
      <c r="BK53" s="1293"/>
      <c r="BL53" s="1293"/>
      <c r="BM53" s="1293"/>
      <c r="BN53" s="1293"/>
      <c r="BO53" s="1293"/>
      <c r="BP53" s="1276">
        <v>57</v>
      </c>
      <c r="BQ53" s="1276"/>
      <c r="BR53" s="1276"/>
      <c r="BS53" s="1276"/>
      <c r="BT53" s="1276"/>
      <c r="BU53" s="1276"/>
      <c r="BV53" s="1276"/>
      <c r="BW53" s="1276"/>
      <c r="BX53" s="1276">
        <v>58.9</v>
      </c>
      <c r="BY53" s="1276"/>
      <c r="BZ53" s="1276"/>
      <c r="CA53" s="1276"/>
      <c r="CB53" s="1276"/>
      <c r="CC53" s="1276"/>
      <c r="CD53" s="1276"/>
      <c r="CE53" s="1276"/>
      <c r="CF53" s="1276">
        <v>60.7</v>
      </c>
      <c r="CG53" s="1276"/>
      <c r="CH53" s="1276"/>
      <c r="CI53" s="1276"/>
      <c r="CJ53" s="1276"/>
      <c r="CK53" s="1276"/>
      <c r="CL53" s="1276"/>
      <c r="CM53" s="1276"/>
      <c r="CN53" s="1276">
        <v>62.4</v>
      </c>
      <c r="CO53" s="1276"/>
      <c r="CP53" s="1276"/>
      <c r="CQ53" s="1276"/>
      <c r="CR53" s="1276"/>
      <c r="CS53" s="1276"/>
      <c r="CT53" s="1276"/>
      <c r="CU53" s="1276"/>
      <c r="CV53" s="1276">
        <v>64.3</v>
      </c>
      <c r="CW53" s="1276"/>
      <c r="CX53" s="1276"/>
      <c r="CY53" s="1276"/>
      <c r="CZ53" s="1276"/>
      <c r="DA53" s="1276"/>
      <c r="DB53" s="1276"/>
      <c r="DC53" s="1276"/>
    </row>
    <row r="54" spans="1:109" x14ac:dyDescent="0.15">
      <c r="A54" s="383"/>
      <c r="B54" s="375"/>
      <c r="G54" s="1291"/>
      <c r="H54" s="1291"/>
      <c r="I54" s="1286"/>
      <c r="J54" s="1286"/>
      <c r="K54" s="1292"/>
      <c r="L54" s="1292"/>
      <c r="M54" s="1292"/>
      <c r="N54" s="1292"/>
      <c r="AM54" s="384"/>
      <c r="AN54" s="1293"/>
      <c r="AO54" s="1293"/>
      <c r="AP54" s="1293"/>
      <c r="AQ54" s="1293"/>
      <c r="AR54" s="1293"/>
      <c r="AS54" s="1293"/>
      <c r="AT54" s="1293"/>
      <c r="AU54" s="1293"/>
      <c r="AV54" s="1293"/>
      <c r="AW54" s="1293"/>
      <c r="AX54" s="1293"/>
      <c r="AY54" s="1293"/>
      <c r="AZ54" s="1293"/>
      <c r="BA54" s="1293"/>
      <c r="BB54" s="1293"/>
      <c r="BC54" s="1293"/>
      <c r="BD54" s="1293"/>
      <c r="BE54" s="1293"/>
      <c r="BF54" s="1293"/>
      <c r="BG54" s="1293"/>
      <c r="BH54" s="1293"/>
      <c r="BI54" s="1293"/>
      <c r="BJ54" s="1293"/>
      <c r="BK54" s="1293"/>
      <c r="BL54" s="1293"/>
      <c r="BM54" s="1293"/>
      <c r="BN54" s="1293"/>
      <c r="BO54" s="1293"/>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x14ac:dyDescent="0.15">
      <c r="A55" s="383"/>
      <c r="B55" s="375"/>
      <c r="G55" s="1286"/>
      <c r="H55" s="1286"/>
      <c r="I55" s="1286"/>
      <c r="J55" s="1286"/>
      <c r="K55" s="1292"/>
      <c r="L55" s="1292"/>
      <c r="M55" s="1292"/>
      <c r="N55" s="1292"/>
      <c r="AN55" s="1290" t="s">
        <v>599</v>
      </c>
      <c r="AO55" s="1290"/>
      <c r="AP55" s="1290"/>
      <c r="AQ55" s="1290"/>
      <c r="AR55" s="1290"/>
      <c r="AS55" s="1290"/>
      <c r="AT55" s="1290"/>
      <c r="AU55" s="1290"/>
      <c r="AV55" s="1290"/>
      <c r="AW55" s="1290"/>
      <c r="AX55" s="1290"/>
      <c r="AY55" s="1290"/>
      <c r="AZ55" s="1290"/>
      <c r="BA55" s="1290"/>
      <c r="BB55" s="1293" t="s">
        <v>597</v>
      </c>
      <c r="BC55" s="1293"/>
      <c r="BD55" s="1293"/>
      <c r="BE55" s="1293"/>
      <c r="BF55" s="1293"/>
      <c r="BG55" s="1293"/>
      <c r="BH55" s="1293"/>
      <c r="BI55" s="1293"/>
      <c r="BJ55" s="1293"/>
      <c r="BK55" s="1293"/>
      <c r="BL55" s="1293"/>
      <c r="BM55" s="1293"/>
      <c r="BN55" s="1293"/>
      <c r="BO55" s="1293"/>
      <c r="BP55" s="1276">
        <v>28.5</v>
      </c>
      <c r="BQ55" s="1276"/>
      <c r="BR55" s="1276"/>
      <c r="BS55" s="1276"/>
      <c r="BT55" s="1276"/>
      <c r="BU55" s="1276"/>
      <c r="BV55" s="1276"/>
      <c r="BW55" s="1276"/>
      <c r="BX55" s="1276">
        <v>20.5</v>
      </c>
      <c r="BY55" s="1276"/>
      <c r="BZ55" s="1276"/>
      <c r="CA55" s="1276"/>
      <c r="CB55" s="1276"/>
      <c r="CC55" s="1276"/>
      <c r="CD55" s="1276"/>
      <c r="CE55" s="1276"/>
      <c r="CF55" s="1276">
        <v>21.4</v>
      </c>
      <c r="CG55" s="1276"/>
      <c r="CH55" s="1276"/>
      <c r="CI55" s="1276"/>
      <c r="CJ55" s="1276"/>
      <c r="CK55" s="1276"/>
      <c r="CL55" s="1276"/>
      <c r="CM55" s="1276"/>
      <c r="CN55" s="1276">
        <v>12.8</v>
      </c>
      <c r="CO55" s="1276"/>
      <c r="CP55" s="1276"/>
      <c r="CQ55" s="1276"/>
      <c r="CR55" s="1276"/>
      <c r="CS55" s="1276"/>
      <c r="CT55" s="1276"/>
      <c r="CU55" s="1276"/>
      <c r="CV55" s="1276">
        <v>0</v>
      </c>
      <c r="CW55" s="1276"/>
      <c r="CX55" s="1276"/>
      <c r="CY55" s="1276"/>
      <c r="CZ55" s="1276"/>
      <c r="DA55" s="1276"/>
      <c r="DB55" s="1276"/>
      <c r="DC55" s="1276"/>
    </row>
    <row r="56" spans="1:109" x14ac:dyDescent="0.15">
      <c r="A56" s="383"/>
      <c r="B56" s="375"/>
      <c r="G56" s="1286"/>
      <c r="H56" s="1286"/>
      <c r="I56" s="1286"/>
      <c r="J56" s="1286"/>
      <c r="K56" s="1292"/>
      <c r="L56" s="1292"/>
      <c r="M56" s="1292"/>
      <c r="N56" s="1292"/>
      <c r="AN56" s="1290"/>
      <c r="AO56" s="1290"/>
      <c r="AP56" s="1290"/>
      <c r="AQ56" s="1290"/>
      <c r="AR56" s="1290"/>
      <c r="AS56" s="1290"/>
      <c r="AT56" s="1290"/>
      <c r="AU56" s="1290"/>
      <c r="AV56" s="1290"/>
      <c r="AW56" s="1290"/>
      <c r="AX56" s="1290"/>
      <c r="AY56" s="1290"/>
      <c r="AZ56" s="1290"/>
      <c r="BA56" s="1290"/>
      <c r="BB56" s="1293"/>
      <c r="BC56" s="1293"/>
      <c r="BD56" s="1293"/>
      <c r="BE56" s="1293"/>
      <c r="BF56" s="1293"/>
      <c r="BG56" s="1293"/>
      <c r="BH56" s="1293"/>
      <c r="BI56" s="1293"/>
      <c r="BJ56" s="1293"/>
      <c r="BK56" s="1293"/>
      <c r="BL56" s="1293"/>
      <c r="BM56" s="1293"/>
      <c r="BN56" s="1293"/>
      <c r="BO56" s="1293"/>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3" customFormat="1" x14ac:dyDescent="0.15">
      <c r="B57" s="387"/>
      <c r="G57" s="1286"/>
      <c r="H57" s="1286"/>
      <c r="I57" s="1295"/>
      <c r="J57" s="1295"/>
      <c r="K57" s="1292"/>
      <c r="L57" s="1292"/>
      <c r="M57" s="1292"/>
      <c r="N57" s="1292"/>
      <c r="AM57" s="369"/>
      <c r="AN57" s="1290"/>
      <c r="AO57" s="1290"/>
      <c r="AP57" s="1290"/>
      <c r="AQ57" s="1290"/>
      <c r="AR57" s="1290"/>
      <c r="AS57" s="1290"/>
      <c r="AT57" s="1290"/>
      <c r="AU57" s="1290"/>
      <c r="AV57" s="1290"/>
      <c r="AW57" s="1290"/>
      <c r="AX57" s="1290"/>
      <c r="AY57" s="1290"/>
      <c r="AZ57" s="1290"/>
      <c r="BA57" s="1290"/>
      <c r="BB57" s="1293" t="s">
        <v>598</v>
      </c>
      <c r="BC57" s="1293"/>
      <c r="BD57" s="1293"/>
      <c r="BE57" s="1293"/>
      <c r="BF57" s="1293"/>
      <c r="BG57" s="1293"/>
      <c r="BH57" s="1293"/>
      <c r="BI57" s="1293"/>
      <c r="BJ57" s="1293"/>
      <c r="BK57" s="1293"/>
      <c r="BL57" s="1293"/>
      <c r="BM57" s="1293"/>
      <c r="BN57" s="1293"/>
      <c r="BO57" s="1293"/>
      <c r="BP57" s="1276">
        <v>59.7</v>
      </c>
      <c r="BQ57" s="1276"/>
      <c r="BR57" s="1276"/>
      <c r="BS57" s="1276"/>
      <c r="BT57" s="1276"/>
      <c r="BU57" s="1276"/>
      <c r="BV57" s="1276"/>
      <c r="BW57" s="1276"/>
      <c r="BX57" s="1276">
        <v>60.3</v>
      </c>
      <c r="BY57" s="1276"/>
      <c r="BZ57" s="1276"/>
      <c r="CA57" s="1276"/>
      <c r="CB57" s="1276"/>
      <c r="CC57" s="1276"/>
      <c r="CD57" s="1276"/>
      <c r="CE57" s="1276"/>
      <c r="CF57" s="1276">
        <v>60.5</v>
      </c>
      <c r="CG57" s="1276"/>
      <c r="CH57" s="1276"/>
      <c r="CI57" s="1276"/>
      <c r="CJ57" s="1276"/>
      <c r="CK57" s="1276"/>
      <c r="CL57" s="1276"/>
      <c r="CM57" s="1276"/>
      <c r="CN57" s="1276">
        <v>61.2</v>
      </c>
      <c r="CO57" s="1276"/>
      <c r="CP57" s="1276"/>
      <c r="CQ57" s="1276"/>
      <c r="CR57" s="1276"/>
      <c r="CS57" s="1276"/>
      <c r="CT57" s="1276"/>
      <c r="CU57" s="1276"/>
      <c r="CV57" s="1276">
        <v>62.8</v>
      </c>
      <c r="CW57" s="1276"/>
      <c r="CX57" s="1276"/>
      <c r="CY57" s="1276"/>
      <c r="CZ57" s="1276"/>
      <c r="DA57" s="1276"/>
      <c r="DB57" s="1276"/>
      <c r="DC57" s="1276"/>
      <c r="DD57" s="388"/>
      <c r="DE57" s="387"/>
    </row>
    <row r="58" spans="1:109" s="383" customFormat="1" x14ac:dyDescent="0.15">
      <c r="A58" s="369"/>
      <c r="B58" s="387"/>
      <c r="G58" s="1286"/>
      <c r="H58" s="1286"/>
      <c r="I58" s="1295"/>
      <c r="J58" s="1295"/>
      <c r="K58" s="1292"/>
      <c r="L58" s="1292"/>
      <c r="M58" s="1292"/>
      <c r="N58" s="1292"/>
      <c r="AM58" s="369"/>
      <c r="AN58" s="1290"/>
      <c r="AO58" s="1290"/>
      <c r="AP58" s="1290"/>
      <c r="AQ58" s="1290"/>
      <c r="AR58" s="1290"/>
      <c r="AS58" s="1290"/>
      <c r="AT58" s="1290"/>
      <c r="AU58" s="1290"/>
      <c r="AV58" s="1290"/>
      <c r="AW58" s="1290"/>
      <c r="AX58" s="1290"/>
      <c r="AY58" s="1290"/>
      <c r="AZ58" s="1290"/>
      <c r="BA58" s="1290"/>
      <c r="BB58" s="1293"/>
      <c r="BC58" s="1293"/>
      <c r="BD58" s="1293"/>
      <c r="BE58" s="1293"/>
      <c r="BF58" s="1293"/>
      <c r="BG58" s="1293"/>
      <c r="BH58" s="1293"/>
      <c r="BI58" s="1293"/>
      <c r="BJ58" s="1293"/>
      <c r="BK58" s="1293"/>
      <c r="BL58" s="1293"/>
      <c r="BM58" s="1293"/>
      <c r="BN58" s="1293"/>
      <c r="BO58" s="1293"/>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88"/>
      <c r="DE58" s="387"/>
    </row>
    <row r="59" spans="1:109" s="383" customFormat="1" x14ac:dyDescent="0.15">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x14ac:dyDescent="0.15">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x14ac:dyDescent="0.15">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x14ac:dyDescent="0.15">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7.25" x14ac:dyDescent="0.15">
      <c r="B63" s="394" t="s">
        <v>600</v>
      </c>
    </row>
    <row r="64" spans="1:109" x14ac:dyDescent="0.15">
      <c r="B64" s="375"/>
      <c r="G64" s="382"/>
      <c r="I64" s="395"/>
      <c r="J64" s="395"/>
      <c r="K64" s="395"/>
      <c r="L64" s="395"/>
      <c r="M64" s="395"/>
      <c r="N64" s="396"/>
      <c r="AM64" s="382"/>
      <c r="AN64" s="382" t="s">
        <v>594</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x14ac:dyDescent="0.15">
      <c r="B65" s="375"/>
      <c r="AN65" s="1296" t="s">
        <v>602</v>
      </c>
      <c r="AO65" s="1297"/>
      <c r="AP65" s="1297"/>
      <c r="AQ65" s="1297"/>
      <c r="AR65" s="1297"/>
      <c r="AS65" s="1297"/>
      <c r="AT65" s="1297"/>
      <c r="AU65" s="1297"/>
      <c r="AV65" s="1297"/>
      <c r="AW65" s="1297"/>
      <c r="AX65" s="1297"/>
      <c r="AY65" s="1297"/>
      <c r="AZ65" s="1297"/>
      <c r="BA65" s="1297"/>
      <c r="BB65" s="1297"/>
      <c r="BC65" s="1297"/>
      <c r="BD65" s="1297"/>
      <c r="BE65" s="1297"/>
      <c r="BF65" s="1297"/>
      <c r="BG65" s="1297"/>
      <c r="BH65" s="1297"/>
      <c r="BI65" s="1297"/>
      <c r="BJ65" s="1297"/>
      <c r="BK65" s="1297"/>
      <c r="BL65" s="1297"/>
      <c r="BM65" s="1297"/>
      <c r="BN65" s="1297"/>
      <c r="BO65" s="1297"/>
      <c r="BP65" s="1297"/>
      <c r="BQ65" s="1297"/>
      <c r="BR65" s="1297"/>
      <c r="BS65" s="1297"/>
      <c r="BT65" s="1297"/>
      <c r="BU65" s="1297"/>
      <c r="BV65" s="1297"/>
      <c r="BW65" s="1297"/>
      <c r="BX65" s="1297"/>
      <c r="BY65" s="1297"/>
      <c r="BZ65" s="1297"/>
      <c r="CA65" s="1297"/>
      <c r="CB65" s="1297"/>
      <c r="CC65" s="1297"/>
      <c r="CD65" s="1297"/>
      <c r="CE65" s="1297"/>
      <c r="CF65" s="1297"/>
      <c r="CG65" s="1297"/>
      <c r="CH65" s="1297"/>
      <c r="CI65" s="1297"/>
      <c r="CJ65" s="1297"/>
      <c r="CK65" s="1297"/>
      <c r="CL65" s="1297"/>
      <c r="CM65" s="1297"/>
      <c r="CN65" s="1297"/>
      <c r="CO65" s="1297"/>
      <c r="CP65" s="1297"/>
      <c r="CQ65" s="1297"/>
      <c r="CR65" s="1297"/>
      <c r="CS65" s="1297"/>
      <c r="CT65" s="1297"/>
      <c r="CU65" s="1297"/>
      <c r="CV65" s="1297"/>
      <c r="CW65" s="1297"/>
      <c r="CX65" s="1297"/>
      <c r="CY65" s="1297"/>
      <c r="CZ65" s="1297"/>
      <c r="DA65" s="1297"/>
      <c r="DB65" s="1297"/>
      <c r="DC65" s="1298"/>
    </row>
    <row r="66" spans="2:107" x14ac:dyDescent="0.15">
      <c r="B66" s="375"/>
      <c r="AN66" s="1299"/>
      <c r="AO66" s="1300"/>
      <c r="AP66" s="1300"/>
      <c r="AQ66" s="1300"/>
      <c r="AR66" s="1300"/>
      <c r="AS66" s="1300"/>
      <c r="AT66" s="1300"/>
      <c r="AU66" s="1300"/>
      <c r="AV66" s="1300"/>
      <c r="AW66" s="1300"/>
      <c r="AX66" s="1300"/>
      <c r="AY66" s="1300"/>
      <c r="AZ66" s="1300"/>
      <c r="BA66" s="1300"/>
      <c r="BB66" s="1300"/>
      <c r="BC66" s="1300"/>
      <c r="BD66" s="1300"/>
      <c r="BE66" s="1300"/>
      <c r="BF66" s="1300"/>
      <c r="BG66" s="1300"/>
      <c r="BH66" s="1300"/>
      <c r="BI66" s="1300"/>
      <c r="BJ66" s="1300"/>
      <c r="BK66" s="1300"/>
      <c r="BL66" s="1300"/>
      <c r="BM66" s="1300"/>
      <c r="BN66" s="1300"/>
      <c r="BO66" s="1300"/>
      <c r="BP66" s="1300"/>
      <c r="BQ66" s="1300"/>
      <c r="BR66" s="1300"/>
      <c r="BS66" s="1300"/>
      <c r="BT66" s="1300"/>
      <c r="BU66" s="1300"/>
      <c r="BV66" s="1300"/>
      <c r="BW66" s="1300"/>
      <c r="BX66" s="1300"/>
      <c r="BY66" s="1300"/>
      <c r="BZ66" s="1300"/>
      <c r="CA66" s="1300"/>
      <c r="CB66" s="1300"/>
      <c r="CC66" s="1300"/>
      <c r="CD66" s="1300"/>
      <c r="CE66" s="1300"/>
      <c r="CF66" s="1300"/>
      <c r="CG66" s="1300"/>
      <c r="CH66" s="1300"/>
      <c r="CI66" s="1300"/>
      <c r="CJ66" s="1300"/>
      <c r="CK66" s="1300"/>
      <c r="CL66" s="1300"/>
      <c r="CM66" s="1300"/>
      <c r="CN66" s="1300"/>
      <c r="CO66" s="1300"/>
      <c r="CP66" s="1300"/>
      <c r="CQ66" s="1300"/>
      <c r="CR66" s="1300"/>
      <c r="CS66" s="1300"/>
      <c r="CT66" s="1300"/>
      <c r="CU66" s="1300"/>
      <c r="CV66" s="1300"/>
      <c r="CW66" s="1300"/>
      <c r="CX66" s="1300"/>
      <c r="CY66" s="1300"/>
      <c r="CZ66" s="1300"/>
      <c r="DA66" s="1300"/>
      <c r="DB66" s="1300"/>
      <c r="DC66" s="1301"/>
    </row>
    <row r="67" spans="2:107" x14ac:dyDescent="0.15">
      <c r="B67" s="375"/>
      <c r="AN67" s="1299"/>
      <c r="AO67" s="1300"/>
      <c r="AP67" s="1300"/>
      <c r="AQ67" s="1300"/>
      <c r="AR67" s="1300"/>
      <c r="AS67" s="1300"/>
      <c r="AT67" s="1300"/>
      <c r="AU67" s="1300"/>
      <c r="AV67" s="1300"/>
      <c r="AW67" s="1300"/>
      <c r="AX67" s="1300"/>
      <c r="AY67" s="1300"/>
      <c r="AZ67" s="1300"/>
      <c r="BA67" s="1300"/>
      <c r="BB67" s="1300"/>
      <c r="BC67" s="1300"/>
      <c r="BD67" s="1300"/>
      <c r="BE67" s="1300"/>
      <c r="BF67" s="1300"/>
      <c r="BG67" s="1300"/>
      <c r="BH67" s="1300"/>
      <c r="BI67" s="1300"/>
      <c r="BJ67" s="1300"/>
      <c r="BK67" s="1300"/>
      <c r="BL67" s="1300"/>
      <c r="BM67" s="1300"/>
      <c r="BN67" s="1300"/>
      <c r="BO67" s="1300"/>
      <c r="BP67" s="1300"/>
      <c r="BQ67" s="1300"/>
      <c r="BR67" s="1300"/>
      <c r="BS67" s="1300"/>
      <c r="BT67" s="1300"/>
      <c r="BU67" s="1300"/>
      <c r="BV67" s="1300"/>
      <c r="BW67" s="1300"/>
      <c r="BX67" s="1300"/>
      <c r="BY67" s="1300"/>
      <c r="BZ67" s="1300"/>
      <c r="CA67" s="1300"/>
      <c r="CB67" s="1300"/>
      <c r="CC67" s="1300"/>
      <c r="CD67" s="1300"/>
      <c r="CE67" s="1300"/>
      <c r="CF67" s="1300"/>
      <c r="CG67" s="1300"/>
      <c r="CH67" s="1300"/>
      <c r="CI67" s="1300"/>
      <c r="CJ67" s="1300"/>
      <c r="CK67" s="1300"/>
      <c r="CL67" s="1300"/>
      <c r="CM67" s="1300"/>
      <c r="CN67" s="1300"/>
      <c r="CO67" s="1300"/>
      <c r="CP67" s="1300"/>
      <c r="CQ67" s="1300"/>
      <c r="CR67" s="1300"/>
      <c r="CS67" s="1300"/>
      <c r="CT67" s="1300"/>
      <c r="CU67" s="1300"/>
      <c r="CV67" s="1300"/>
      <c r="CW67" s="1300"/>
      <c r="CX67" s="1300"/>
      <c r="CY67" s="1300"/>
      <c r="CZ67" s="1300"/>
      <c r="DA67" s="1300"/>
      <c r="DB67" s="1300"/>
      <c r="DC67" s="1301"/>
    </row>
    <row r="68" spans="2:107" x14ac:dyDescent="0.15">
      <c r="B68" s="375"/>
      <c r="AN68" s="1299"/>
      <c r="AO68" s="1300"/>
      <c r="AP68" s="1300"/>
      <c r="AQ68" s="1300"/>
      <c r="AR68" s="1300"/>
      <c r="AS68" s="1300"/>
      <c r="AT68" s="1300"/>
      <c r="AU68" s="1300"/>
      <c r="AV68" s="1300"/>
      <c r="AW68" s="1300"/>
      <c r="AX68" s="1300"/>
      <c r="AY68" s="1300"/>
      <c r="AZ68" s="1300"/>
      <c r="BA68" s="1300"/>
      <c r="BB68" s="1300"/>
      <c r="BC68" s="1300"/>
      <c r="BD68" s="1300"/>
      <c r="BE68" s="1300"/>
      <c r="BF68" s="1300"/>
      <c r="BG68" s="1300"/>
      <c r="BH68" s="1300"/>
      <c r="BI68" s="1300"/>
      <c r="BJ68" s="1300"/>
      <c r="BK68" s="1300"/>
      <c r="BL68" s="1300"/>
      <c r="BM68" s="1300"/>
      <c r="BN68" s="1300"/>
      <c r="BO68" s="1300"/>
      <c r="BP68" s="1300"/>
      <c r="BQ68" s="1300"/>
      <c r="BR68" s="1300"/>
      <c r="BS68" s="1300"/>
      <c r="BT68" s="1300"/>
      <c r="BU68" s="1300"/>
      <c r="BV68" s="1300"/>
      <c r="BW68" s="1300"/>
      <c r="BX68" s="1300"/>
      <c r="BY68" s="1300"/>
      <c r="BZ68" s="1300"/>
      <c r="CA68" s="1300"/>
      <c r="CB68" s="1300"/>
      <c r="CC68" s="1300"/>
      <c r="CD68" s="1300"/>
      <c r="CE68" s="1300"/>
      <c r="CF68" s="1300"/>
      <c r="CG68" s="1300"/>
      <c r="CH68" s="1300"/>
      <c r="CI68" s="1300"/>
      <c r="CJ68" s="1300"/>
      <c r="CK68" s="1300"/>
      <c r="CL68" s="1300"/>
      <c r="CM68" s="1300"/>
      <c r="CN68" s="1300"/>
      <c r="CO68" s="1300"/>
      <c r="CP68" s="1300"/>
      <c r="CQ68" s="1300"/>
      <c r="CR68" s="1300"/>
      <c r="CS68" s="1300"/>
      <c r="CT68" s="1300"/>
      <c r="CU68" s="1300"/>
      <c r="CV68" s="1300"/>
      <c r="CW68" s="1300"/>
      <c r="CX68" s="1300"/>
      <c r="CY68" s="1300"/>
      <c r="CZ68" s="1300"/>
      <c r="DA68" s="1300"/>
      <c r="DB68" s="1300"/>
      <c r="DC68" s="1301"/>
    </row>
    <row r="69" spans="2:107" x14ac:dyDescent="0.15">
      <c r="B69" s="375"/>
      <c r="AN69" s="1302"/>
      <c r="AO69" s="1303"/>
      <c r="AP69" s="1303"/>
      <c r="AQ69" s="1303"/>
      <c r="AR69" s="1303"/>
      <c r="AS69" s="1303"/>
      <c r="AT69" s="1303"/>
      <c r="AU69" s="1303"/>
      <c r="AV69" s="1303"/>
      <c r="AW69" s="1303"/>
      <c r="AX69" s="1303"/>
      <c r="AY69" s="1303"/>
      <c r="AZ69" s="1303"/>
      <c r="BA69" s="1303"/>
      <c r="BB69" s="1303"/>
      <c r="BC69" s="1303"/>
      <c r="BD69" s="1303"/>
      <c r="BE69" s="1303"/>
      <c r="BF69" s="1303"/>
      <c r="BG69" s="1303"/>
      <c r="BH69" s="1303"/>
      <c r="BI69" s="1303"/>
      <c r="BJ69" s="1303"/>
      <c r="BK69" s="1303"/>
      <c r="BL69" s="1303"/>
      <c r="BM69" s="1303"/>
      <c r="BN69" s="1303"/>
      <c r="BO69" s="1303"/>
      <c r="BP69" s="1303"/>
      <c r="BQ69" s="1303"/>
      <c r="BR69" s="1303"/>
      <c r="BS69" s="1303"/>
      <c r="BT69" s="1303"/>
      <c r="BU69" s="1303"/>
      <c r="BV69" s="1303"/>
      <c r="BW69" s="1303"/>
      <c r="BX69" s="1303"/>
      <c r="BY69" s="1303"/>
      <c r="BZ69" s="1303"/>
      <c r="CA69" s="1303"/>
      <c r="CB69" s="1303"/>
      <c r="CC69" s="1303"/>
      <c r="CD69" s="1303"/>
      <c r="CE69" s="1303"/>
      <c r="CF69" s="1303"/>
      <c r="CG69" s="1303"/>
      <c r="CH69" s="1303"/>
      <c r="CI69" s="1303"/>
      <c r="CJ69" s="1303"/>
      <c r="CK69" s="1303"/>
      <c r="CL69" s="1303"/>
      <c r="CM69" s="1303"/>
      <c r="CN69" s="1303"/>
      <c r="CO69" s="1303"/>
      <c r="CP69" s="1303"/>
      <c r="CQ69" s="1303"/>
      <c r="CR69" s="1303"/>
      <c r="CS69" s="1303"/>
      <c r="CT69" s="1303"/>
      <c r="CU69" s="1303"/>
      <c r="CV69" s="1303"/>
      <c r="CW69" s="1303"/>
      <c r="CX69" s="1303"/>
      <c r="CY69" s="1303"/>
      <c r="CZ69" s="1303"/>
      <c r="DA69" s="1303"/>
      <c r="DB69" s="1303"/>
      <c r="DC69" s="1304"/>
    </row>
    <row r="70" spans="2:107" x14ac:dyDescent="0.15">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x14ac:dyDescent="0.15">
      <c r="B71" s="375"/>
      <c r="G71" s="400"/>
      <c r="I71" s="401"/>
      <c r="J71" s="398"/>
      <c r="K71" s="398"/>
      <c r="L71" s="399"/>
      <c r="M71" s="398"/>
      <c r="N71" s="399"/>
      <c r="AM71" s="400"/>
      <c r="AN71" s="369" t="s">
        <v>595</v>
      </c>
    </row>
    <row r="72" spans="2:107" x14ac:dyDescent="0.15">
      <c r="B72" s="375"/>
      <c r="G72" s="1286"/>
      <c r="H72" s="1286"/>
      <c r="I72" s="1286"/>
      <c r="J72" s="1286"/>
      <c r="K72" s="385"/>
      <c r="L72" s="385"/>
      <c r="M72" s="386"/>
      <c r="N72" s="386"/>
      <c r="AN72" s="1287"/>
      <c r="AO72" s="1288"/>
      <c r="AP72" s="1288"/>
      <c r="AQ72" s="1288"/>
      <c r="AR72" s="1288"/>
      <c r="AS72" s="1288"/>
      <c r="AT72" s="1288"/>
      <c r="AU72" s="1288"/>
      <c r="AV72" s="1288"/>
      <c r="AW72" s="1288"/>
      <c r="AX72" s="1288"/>
      <c r="AY72" s="1288"/>
      <c r="AZ72" s="1288"/>
      <c r="BA72" s="1288"/>
      <c r="BB72" s="1288"/>
      <c r="BC72" s="1288"/>
      <c r="BD72" s="1288"/>
      <c r="BE72" s="1288"/>
      <c r="BF72" s="1288"/>
      <c r="BG72" s="1288"/>
      <c r="BH72" s="1288"/>
      <c r="BI72" s="1288"/>
      <c r="BJ72" s="1288"/>
      <c r="BK72" s="1288"/>
      <c r="BL72" s="1288"/>
      <c r="BM72" s="1288"/>
      <c r="BN72" s="1288"/>
      <c r="BO72" s="1289"/>
      <c r="BP72" s="1290" t="s">
        <v>553</v>
      </c>
      <c r="BQ72" s="1290"/>
      <c r="BR72" s="1290"/>
      <c r="BS72" s="1290"/>
      <c r="BT72" s="1290"/>
      <c r="BU72" s="1290"/>
      <c r="BV72" s="1290"/>
      <c r="BW72" s="1290"/>
      <c r="BX72" s="1290" t="s">
        <v>554</v>
      </c>
      <c r="BY72" s="1290"/>
      <c r="BZ72" s="1290"/>
      <c r="CA72" s="1290"/>
      <c r="CB72" s="1290"/>
      <c r="CC72" s="1290"/>
      <c r="CD72" s="1290"/>
      <c r="CE72" s="1290"/>
      <c r="CF72" s="1290" t="s">
        <v>555</v>
      </c>
      <c r="CG72" s="1290"/>
      <c r="CH72" s="1290"/>
      <c r="CI72" s="1290"/>
      <c r="CJ72" s="1290"/>
      <c r="CK72" s="1290"/>
      <c r="CL72" s="1290"/>
      <c r="CM72" s="1290"/>
      <c r="CN72" s="1290" t="s">
        <v>556</v>
      </c>
      <c r="CO72" s="1290"/>
      <c r="CP72" s="1290"/>
      <c r="CQ72" s="1290"/>
      <c r="CR72" s="1290"/>
      <c r="CS72" s="1290"/>
      <c r="CT72" s="1290"/>
      <c r="CU72" s="1290"/>
      <c r="CV72" s="1290" t="s">
        <v>557</v>
      </c>
      <c r="CW72" s="1290"/>
      <c r="CX72" s="1290"/>
      <c r="CY72" s="1290"/>
      <c r="CZ72" s="1290"/>
      <c r="DA72" s="1290"/>
      <c r="DB72" s="1290"/>
      <c r="DC72" s="1290"/>
    </row>
    <row r="73" spans="2:107" x14ac:dyDescent="0.15">
      <c r="B73" s="375"/>
      <c r="G73" s="1291"/>
      <c r="H73" s="1291"/>
      <c r="I73" s="1291"/>
      <c r="J73" s="1291"/>
      <c r="K73" s="1305"/>
      <c r="L73" s="1305"/>
      <c r="M73" s="1305"/>
      <c r="N73" s="1305"/>
      <c r="AM73" s="384"/>
      <c r="AN73" s="1293" t="s">
        <v>596</v>
      </c>
      <c r="AO73" s="1293"/>
      <c r="AP73" s="1293"/>
      <c r="AQ73" s="1293"/>
      <c r="AR73" s="1293"/>
      <c r="AS73" s="1293"/>
      <c r="AT73" s="1293"/>
      <c r="AU73" s="1293"/>
      <c r="AV73" s="1293"/>
      <c r="AW73" s="1293"/>
      <c r="AX73" s="1293"/>
      <c r="AY73" s="1293"/>
      <c r="AZ73" s="1293"/>
      <c r="BA73" s="1293"/>
      <c r="BB73" s="1293" t="s">
        <v>597</v>
      </c>
      <c r="BC73" s="1293"/>
      <c r="BD73" s="1293"/>
      <c r="BE73" s="1293"/>
      <c r="BF73" s="1293"/>
      <c r="BG73" s="1293"/>
      <c r="BH73" s="1293"/>
      <c r="BI73" s="1293"/>
      <c r="BJ73" s="1293"/>
      <c r="BK73" s="1293"/>
      <c r="BL73" s="1293"/>
      <c r="BM73" s="1293"/>
      <c r="BN73" s="1293"/>
      <c r="BO73" s="1293"/>
      <c r="BP73" s="1276"/>
      <c r="BQ73" s="1276"/>
      <c r="BR73" s="1276"/>
      <c r="BS73" s="1276"/>
      <c r="BT73" s="1276"/>
      <c r="BU73" s="1276"/>
      <c r="BV73" s="1276"/>
      <c r="BW73" s="1276"/>
      <c r="BX73" s="1276"/>
      <c r="BY73" s="1276"/>
      <c r="BZ73" s="1276"/>
      <c r="CA73" s="1276"/>
      <c r="CB73" s="1276"/>
      <c r="CC73" s="1276"/>
      <c r="CD73" s="1276"/>
      <c r="CE73" s="1276"/>
      <c r="CF73" s="1276"/>
      <c r="CG73" s="1276"/>
      <c r="CH73" s="1276"/>
      <c r="CI73" s="1276"/>
      <c r="CJ73" s="1276"/>
      <c r="CK73" s="1276"/>
      <c r="CL73" s="1276"/>
      <c r="CM73" s="1276"/>
      <c r="CN73" s="1276"/>
      <c r="CO73" s="1276"/>
      <c r="CP73" s="1276"/>
      <c r="CQ73" s="1276"/>
      <c r="CR73" s="1276"/>
      <c r="CS73" s="1276"/>
      <c r="CT73" s="1276"/>
      <c r="CU73" s="1276"/>
      <c r="CV73" s="1276"/>
      <c r="CW73" s="1276"/>
      <c r="CX73" s="1276"/>
      <c r="CY73" s="1276"/>
      <c r="CZ73" s="1276"/>
      <c r="DA73" s="1276"/>
      <c r="DB73" s="1276"/>
      <c r="DC73" s="1276"/>
    </row>
    <row r="74" spans="2:107" x14ac:dyDescent="0.15">
      <c r="B74" s="375"/>
      <c r="G74" s="1291"/>
      <c r="H74" s="1291"/>
      <c r="I74" s="1291"/>
      <c r="J74" s="1291"/>
      <c r="K74" s="1305"/>
      <c r="L74" s="1305"/>
      <c r="M74" s="1305"/>
      <c r="N74" s="1305"/>
      <c r="AM74" s="384"/>
      <c r="AN74" s="1293"/>
      <c r="AO74" s="1293"/>
      <c r="AP74" s="1293"/>
      <c r="AQ74" s="1293"/>
      <c r="AR74" s="1293"/>
      <c r="AS74" s="1293"/>
      <c r="AT74" s="1293"/>
      <c r="AU74" s="1293"/>
      <c r="AV74" s="1293"/>
      <c r="AW74" s="1293"/>
      <c r="AX74" s="1293"/>
      <c r="AY74" s="1293"/>
      <c r="AZ74" s="1293"/>
      <c r="BA74" s="1293"/>
      <c r="BB74" s="1293"/>
      <c r="BC74" s="1293"/>
      <c r="BD74" s="1293"/>
      <c r="BE74" s="1293"/>
      <c r="BF74" s="1293"/>
      <c r="BG74" s="1293"/>
      <c r="BH74" s="1293"/>
      <c r="BI74" s="1293"/>
      <c r="BJ74" s="1293"/>
      <c r="BK74" s="1293"/>
      <c r="BL74" s="1293"/>
      <c r="BM74" s="1293"/>
      <c r="BN74" s="1293"/>
      <c r="BO74" s="1293"/>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x14ac:dyDescent="0.15">
      <c r="B75" s="375"/>
      <c r="G75" s="1291"/>
      <c r="H75" s="1291"/>
      <c r="I75" s="1286"/>
      <c r="J75" s="1286"/>
      <c r="K75" s="1292"/>
      <c r="L75" s="1292"/>
      <c r="M75" s="1292"/>
      <c r="N75" s="1292"/>
      <c r="AM75" s="384"/>
      <c r="AN75" s="1293"/>
      <c r="AO75" s="1293"/>
      <c r="AP75" s="1293"/>
      <c r="AQ75" s="1293"/>
      <c r="AR75" s="1293"/>
      <c r="AS75" s="1293"/>
      <c r="AT75" s="1293"/>
      <c r="AU75" s="1293"/>
      <c r="AV75" s="1293"/>
      <c r="AW75" s="1293"/>
      <c r="AX75" s="1293"/>
      <c r="AY75" s="1293"/>
      <c r="AZ75" s="1293"/>
      <c r="BA75" s="1293"/>
      <c r="BB75" s="1293" t="s">
        <v>601</v>
      </c>
      <c r="BC75" s="1293"/>
      <c r="BD75" s="1293"/>
      <c r="BE75" s="1293"/>
      <c r="BF75" s="1293"/>
      <c r="BG75" s="1293"/>
      <c r="BH75" s="1293"/>
      <c r="BI75" s="1293"/>
      <c r="BJ75" s="1293"/>
      <c r="BK75" s="1293"/>
      <c r="BL75" s="1293"/>
      <c r="BM75" s="1293"/>
      <c r="BN75" s="1293"/>
      <c r="BO75" s="1293"/>
      <c r="BP75" s="1276">
        <v>2.2999999999999998</v>
      </c>
      <c r="BQ75" s="1276"/>
      <c r="BR75" s="1276"/>
      <c r="BS75" s="1276"/>
      <c r="BT75" s="1276"/>
      <c r="BU75" s="1276"/>
      <c r="BV75" s="1276"/>
      <c r="BW75" s="1276"/>
      <c r="BX75" s="1276">
        <v>2</v>
      </c>
      <c r="BY75" s="1276"/>
      <c r="BZ75" s="1276"/>
      <c r="CA75" s="1276"/>
      <c r="CB75" s="1276"/>
      <c r="CC75" s="1276"/>
      <c r="CD75" s="1276"/>
      <c r="CE75" s="1276"/>
      <c r="CF75" s="1276">
        <v>1.8</v>
      </c>
      <c r="CG75" s="1276"/>
      <c r="CH75" s="1276"/>
      <c r="CI75" s="1276"/>
      <c r="CJ75" s="1276"/>
      <c r="CK75" s="1276"/>
      <c r="CL75" s="1276"/>
      <c r="CM75" s="1276"/>
      <c r="CN75" s="1276">
        <v>1.8</v>
      </c>
      <c r="CO75" s="1276"/>
      <c r="CP75" s="1276"/>
      <c r="CQ75" s="1276"/>
      <c r="CR75" s="1276"/>
      <c r="CS75" s="1276"/>
      <c r="CT75" s="1276"/>
      <c r="CU75" s="1276"/>
      <c r="CV75" s="1276">
        <v>1.5</v>
      </c>
      <c r="CW75" s="1276"/>
      <c r="CX75" s="1276"/>
      <c r="CY75" s="1276"/>
      <c r="CZ75" s="1276"/>
      <c r="DA75" s="1276"/>
      <c r="DB75" s="1276"/>
      <c r="DC75" s="1276"/>
    </row>
    <row r="76" spans="2:107" x14ac:dyDescent="0.15">
      <c r="B76" s="375"/>
      <c r="G76" s="1291"/>
      <c r="H76" s="1291"/>
      <c r="I76" s="1286"/>
      <c r="J76" s="1286"/>
      <c r="K76" s="1292"/>
      <c r="L76" s="1292"/>
      <c r="M76" s="1292"/>
      <c r="N76" s="1292"/>
      <c r="AM76" s="384"/>
      <c r="AN76" s="1293"/>
      <c r="AO76" s="1293"/>
      <c r="AP76" s="1293"/>
      <c r="AQ76" s="1293"/>
      <c r="AR76" s="1293"/>
      <c r="AS76" s="1293"/>
      <c r="AT76" s="1293"/>
      <c r="AU76" s="1293"/>
      <c r="AV76" s="1293"/>
      <c r="AW76" s="1293"/>
      <c r="AX76" s="1293"/>
      <c r="AY76" s="1293"/>
      <c r="AZ76" s="1293"/>
      <c r="BA76" s="1293"/>
      <c r="BB76" s="1293"/>
      <c r="BC76" s="1293"/>
      <c r="BD76" s="1293"/>
      <c r="BE76" s="1293"/>
      <c r="BF76" s="1293"/>
      <c r="BG76" s="1293"/>
      <c r="BH76" s="1293"/>
      <c r="BI76" s="1293"/>
      <c r="BJ76" s="1293"/>
      <c r="BK76" s="1293"/>
      <c r="BL76" s="1293"/>
      <c r="BM76" s="1293"/>
      <c r="BN76" s="1293"/>
      <c r="BO76" s="1293"/>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x14ac:dyDescent="0.15">
      <c r="B77" s="375"/>
      <c r="G77" s="1286"/>
      <c r="H77" s="1286"/>
      <c r="I77" s="1286"/>
      <c r="J77" s="1286"/>
      <c r="K77" s="1305"/>
      <c r="L77" s="1305"/>
      <c r="M77" s="1305"/>
      <c r="N77" s="1305"/>
      <c r="AN77" s="1290" t="s">
        <v>599</v>
      </c>
      <c r="AO77" s="1290"/>
      <c r="AP77" s="1290"/>
      <c r="AQ77" s="1290"/>
      <c r="AR77" s="1290"/>
      <c r="AS77" s="1290"/>
      <c r="AT77" s="1290"/>
      <c r="AU77" s="1290"/>
      <c r="AV77" s="1290"/>
      <c r="AW77" s="1290"/>
      <c r="AX77" s="1290"/>
      <c r="AY77" s="1290"/>
      <c r="AZ77" s="1290"/>
      <c r="BA77" s="1290"/>
      <c r="BB77" s="1293" t="s">
        <v>597</v>
      </c>
      <c r="BC77" s="1293"/>
      <c r="BD77" s="1293"/>
      <c r="BE77" s="1293"/>
      <c r="BF77" s="1293"/>
      <c r="BG77" s="1293"/>
      <c r="BH77" s="1293"/>
      <c r="BI77" s="1293"/>
      <c r="BJ77" s="1293"/>
      <c r="BK77" s="1293"/>
      <c r="BL77" s="1293"/>
      <c r="BM77" s="1293"/>
      <c r="BN77" s="1293"/>
      <c r="BO77" s="1293"/>
      <c r="BP77" s="1276">
        <v>28.5</v>
      </c>
      <c r="BQ77" s="1276"/>
      <c r="BR77" s="1276"/>
      <c r="BS77" s="1276"/>
      <c r="BT77" s="1276"/>
      <c r="BU77" s="1276"/>
      <c r="BV77" s="1276"/>
      <c r="BW77" s="1276"/>
      <c r="BX77" s="1276">
        <v>20.5</v>
      </c>
      <c r="BY77" s="1276"/>
      <c r="BZ77" s="1276"/>
      <c r="CA77" s="1276"/>
      <c r="CB77" s="1276"/>
      <c r="CC77" s="1276"/>
      <c r="CD77" s="1276"/>
      <c r="CE77" s="1276"/>
      <c r="CF77" s="1276">
        <v>21.4</v>
      </c>
      <c r="CG77" s="1276"/>
      <c r="CH77" s="1276"/>
      <c r="CI77" s="1276"/>
      <c r="CJ77" s="1276"/>
      <c r="CK77" s="1276"/>
      <c r="CL77" s="1276"/>
      <c r="CM77" s="1276"/>
      <c r="CN77" s="1276">
        <v>12.8</v>
      </c>
      <c r="CO77" s="1276"/>
      <c r="CP77" s="1276"/>
      <c r="CQ77" s="1276"/>
      <c r="CR77" s="1276"/>
      <c r="CS77" s="1276"/>
      <c r="CT77" s="1276"/>
      <c r="CU77" s="1276"/>
      <c r="CV77" s="1276">
        <v>0</v>
      </c>
      <c r="CW77" s="1276"/>
      <c r="CX77" s="1276"/>
      <c r="CY77" s="1276"/>
      <c r="CZ77" s="1276"/>
      <c r="DA77" s="1276"/>
      <c r="DB77" s="1276"/>
      <c r="DC77" s="1276"/>
    </row>
    <row r="78" spans="2:107" x14ac:dyDescent="0.15">
      <c r="B78" s="375"/>
      <c r="G78" s="1286"/>
      <c r="H78" s="1286"/>
      <c r="I78" s="1286"/>
      <c r="J78" s="1286"/>
      <c r="K78" s="1305"/>
      <c r="L78" s="1305"/>
      <c r="M78" s="1305"/>
      <c r="N78" s="1305"/>
      <c r="AN78" s="1290"/>
      <c r="AO78" s="1290"/>
      <c r="AP78" s="1290"/>
      <c r="AQ78" s="1290"/>
      <c r="AR78" s="1290"/>
      <c r="AS78" s="1290"/>
      <c r="AT78" s="1290"/>
      <c r="AU78" s="1290"/>
      <c r="AV78" s="1290"/>
      <c r="AW78" s="1290"/>
      <c r="AX78" s="1290"/>
      <c r="AY78" s="1290"/>
      <c r="AZ78" s="1290"/>
      <c r="BA78" s="1290"/>
      <c r="BB78" s="1293"/>
      <c r="BC78" s="1293"/>
      <c r="BD78" s="1293"/>
      <c r="BE78" s="1293"/>
      <c r="BF78" s="1293"/>
      <c r="BG78" s="1293"/>
      <c r="BH78" s="1293"/>
      <c r="BI78" s="1293"/>
      <c r="BJ78" s="1293"/>
      <c r="BK78" s="1293"/>
      <c r="BL78" s="1293"/>
      <c r="BM78" s="1293"/>
      <c r="BN78" s="1293"/>
      <c r="BO78" s="1293"/>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x14ac:dyDescent="0.15">
      <c r="B79" s="375"/>
      <c r="G79" s="1286"/>
      <c r="H79" s="1286"/>
      <c r="I79" s="1295"/>
      <c r="J79" s="1295"/>
      <c r="K79" s="1306"/>
      <c r="L79" s="1306"/>
      <c r="M79" s="1306"/>
      <c r="N79" s="1306"/>
      <c r="AN79" s="1290"/>
      <c r="AO79" s="1290"/>
      <c r="AP79" s="1290"/>
      <c r="AQ79" s="1290"/>
      <c r="AR79" s="1290"/>
      <c r="AS79" s="1290"/>
      <c r="AT79" s="1290"/>
      <c r="AU79" s="1290"/>
      <c r="AV79" s="1290"/>
      <c r="AW79" s="1290"/>
      <c r="AX79" s="1290"/>
      <c r="AY79" s="1290"/>
      <c r="AZ79" s="1290"/>
      <c r="BA79" s="1290"/>
      <c r="BB79" s="1293" t="s">
        <v>601</v>
      </c>
      <c r="BC79" s="1293"/>
      <c r="BD79" s="1293"/>
      <c r="BE79" s="1293"/>
      <c r="BF79" s="1293"/>
      <c r="BG79" s="1293"/>
      <c r="BH79" s="1293"/>
      <c r="BI79" s="1293"/>
      <c r="BJ79" s="1293"/>
      <c r="BK79" s="1293"/>
      <c r="BL79" s="1293"/>
      <c r="BM79" s="1293"/>
      <c r="BN79" s="1293"/>
      <c r="BO79" s="1293"/>
      <c r="BP79" s="1276">
        <v>8</v>
      </c>
      <c r="BQ79" s="1276"/>
      <c r="BR79" s="1276"/>
      <c r="BS79" s="1276"/>
      <c r="BT79" s="1276"/>
      <c r="BU79" s="1276"/>
      <c r="BV79" s="1276"/>
      <c r="BW79" s="1276"/>
      <c r="BX79" s="1276">
        <v>7.9</v>
      </c>
      <c r="BY79" s="1276"/>
      <c r="BZ79" s="1276"/>
      <c r="CA79" s="1276"/>
      <c r="CB79" s="1276"/>
      <c r="CC79" s="1276"/>
      <c r="CD79" s="1276"/>
      <c r="CE79" s="1276"/>
      <c r="CF79" s="1276">
        <v>7.7</v>
      </c>
      <c r="CG79" s="1276"/>
      <c r="CH79" s="1276"/>
      <c r="CI79" s="1276"/>
      <c r="CJ79" s="1276"/>
      <c r="CK79" s="1276"/>
      <c r="CL79" s="1276"/>
      <c r="CM79" s="1276"/>
      <c r="CN79" s="1276">
        <v>7.3</v>
      </c>
      <c r="CO79" s="1276"/>
      <c r="CP79" s="1276"/>
      <c r="CQ79" s="1276"/>
      <c r="CR79" s="1276"/>
      <c r="CS79" s="1276"/>
      <c r="CT79" s="1276"/>
      <c r="CU79" s="1276"/>
      <c r="CV79" s="1276">
        <v>7.2</v>
      </c>
      <c r="CW79" s="1276"/>
      <c r="CX79" s="1276"/>
      <c r="CY79" s="1276"/>
      <c r="CZ79" s="1276"/>
      <c r="DA79" s="1276"/>
      <c r="DB79" s="1276"/>
      <c r="DC79" s="1276"/>
    </row>
    <row r="80" spans="2:107" x14ac:dyDescent="0.15">
      <c r="B80" s="375"/>
      <c r="G80" s="1286"/>
      <c r="H80" s="1286"/>
      <c r="I80" s="1295"/>
      <c r="J80" s="1295"/>
      <c r="K80" s="1306"/>
      <c r="L80" s="1306"/>
      <c r="M80" s="1306"/>
      <c r="N80" s="1306"/>
      <c r="AN80" s="1290"/>
      <c r="AO80" s="1290"/>
      <c r="AP80" s="1290"/>
      <c r="AQ80" s="1290"/>
      <c r="AR80" s="1290"/>
      <c r="AS80" s="1290"/>
      <c r="AT80" s="1290"/>
      <c r="AU80" s="1290"/>
      <c r="AV80" s="1290"/>
      <c r="AW80" s="1290"/>
      <c r="AX80" s="1290"/>
      <c r="AY80" s="1290"/>
      <c r="AZ80" s="1290"/>
      <c r="BA80" s="1290"/>
      <c r="BB80" s="1293"/>
      <c r="BC80" s="1293"/>
      <c r="BD80" s="1293"/>
      <c r="BE80" s="1293"/>
      <c r="BF80" s="1293"/>
      <c r="BG80" s="1293"/>
      <c r="BH80" s="1293"/>
      <c r="BI80" s="1293"/>
      <c r="BJ80" s="1293"/>
      <c r="BK80" s="1293"/>
      <c r="BL80" s="1293"/>
      <c r="BM80" s="1293"/>
      <c r="BN80" s="1293"/>
      <c r="BO80" s="1293"/>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x14ac:dyDescent="0.15">
      <c r="B81" s="375"/>
    </row>
    <row r="82" spans="2:109" ht="17.25" x14ac:dyDescent="0.15">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x14ac:dyDescent="0.15">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x14ac:dyDescent="0.15">
      <c r="DD84" s="369"/>
      <c r="DE84" s="369"/>
    </row>
    <row r="85" spans="2:109" x14ac:dyDescent="0.15">
      <c r="DD85" s="369"/>
      <c r="DE85" s="369"/>
    </row>
  </sheetData>
  <sheetProtection algorithmName="SHA-512" hashValue="9DIXnS2RUbYcla4VlkaZoLhWi+7zrzwqEiK+Kbn1HkB597whKTOZfKCzHxn5pRExUjmfuu+gFKASayxf8QdxAw==" saltValue="o/qraazHamxPX4uDzYMZd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70" workbookViewId="0"/>
  </sheetViews>
  <sheetFormatPr defaultColWidth="0" defaultRowHeight="13.5" customHeight="1" zeroHeight="1" x14ac:dyDescent="0.15"/>
  <cols>
    <col min="1" max="34" width="2.5" style="263" customWidth="1"/>
    <col min="35" max="122" width="2.5" style="262" customWidth="1"/>
    <col min="123" max="16384" width="2.5" style="262" hidden="1"/>
  </cols>
  <sheetData>
    <row r="1" spans="1:34"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x14ac:dyDescent="0.15">
      <c r="S2" s="262"/>
      <c r="AH2" s="262"/>
    </row>
    <row r="3" spans="1: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x14ac:dyDescent="0.15"/>
    <row r="5" spans="1:34" x14ac:dyDescent="0.15"/>
    <row r="6" spans="1:34" x14ac:dyDescent="0.15"/>
    <row r="7" spans="1:34" x14ac:dyDescent="0.15"/>
    <row r="8" spans="1:34" x14ac:dyDescent="0.15"/>
    <row r="9" spans="1:34" x14ac:dyDescent="0.15">
      <c r="AH9" s="26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500</v>
      </c>
    </row>
  </sheetData>
  <sheetProtection algorithmName="SHA-512" hashValue="JrRZGikFjTBNzmsMBLWAh05EnPFA7ljHvFmas1hCg942R0aLl/WfmyhsAtoAmlHT2kzHkH1QHvtZ2/lsl/3qVg==" saltValue="xeHlay5EMCLyibh9Q/3C4w==" spinCount="100000" sheet="1" objects="1" scenarios="1"/>
  <dataConsolidate/>
  <phoneticPr fontId="2"/>
  <printOptions horizontalCentered="1" verticalCentered="1"/>
  <pageMargins left="0" right="0" top="0.19685039370078741" bottom="0.31496062992125984"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55" workbookViewId="0"/>
  </sheetViews>
  <sheetFormatPr defaultColWidth="0" defaultRowHeight="13.5" customHeight="1" zeroHeight="1" x14ac:dyDescent="0.15"/>
  <cols>
    <col min="1" max="34" width="2.5" style="263" customWidth="1"/>
    <col min="35" max="122" width="2.5" style="262" customWidth="1"/>
    <col min="123" max="16384" width="2.5" style="262" hidden="1"/>
  </cols>
  <sheetData>
    <row r="1" spans="2:34"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x14ac:dyDescent="0.15">
      <c r="S2" s="262"/>
      <c r="AH2" s="262"/>
    </row>
    <row r="3" spans="2: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x14ac:dyDescent="0.15"/>
    <row r="5" spans="2:34" x14ac:dyDescent="0.15"/>
    <row r="6" spans="2:34" x14ac:dyDescent="0.15"/>
    <row r="7" spans="2:34" x14ac:dyDescent="0.15"/>
    <row r="8" spans="2:34" x14ac:dyDescent="0.15"/>
    <row r="9" spans="2:34" x14ac:dyDescent="0.15">
      <c r="AH9" s="26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c r="AG59" s="262"/>
      <c r="AH59" s="262"/>
    </row>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500</v>
      </c>
    </row>
  </sheetData>
  <sheetProtection algorithmName="SHA-512" hashValue="ddjirGEdMFFsHDs056qFsO8ve9WItrDTdtyXtmEcpthKKkmocKuUi2fVAVokTq4XlXDeVFn7PSb4/Cg0Y7R0Ew==" saltValue="no0KPmOLOYzrSIJaJbNEig==" spinCount="100000" sheet="1" objects="1" scenarios="1"/>
  <dataConsolidate/>
  <phoneticPr fontId="2"/>
  <printOptions horizontalCentered="1" verticalCentered="1"/>
  <pageMargins left="0" right="0" top="0.19685039370078741" bottom="0.31496062992125984"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75" zoomScaleNormal="75"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550</v>
      </c>
      <c r="G2" s="148"/>
      <c r="H2" s="149"/>
    </row>
    <row r="3" spans="1:8" x14ac:dyDescent="0.15">
      <c r="A3" s="145" t="s">
        <v>543</v>
      </c>
      <c r="B3" s="150"/>
      <c r="C3" s="151"/>
      <c r="D3" s="152">
        <v>30199</v>
      </c>
      <c r="E3" s="153"/>
      <c r="F3" s="154">
        <v>67343</v>
      </c>
      <c r="G3" s="155"/>
      <c r="H3" s="156"/>
    </row>
    <row r="4" spans="1:8" x14ac:dyDescent="0.15">
      <c r="A4" s="157"/>
      <c r="B4" s="158"/>
      <c r="C4" s="159"/>
      <c r="D4" s="160">
        <v>20539</v>
      </c>
      <c r="E4" s="161"/>
      <c r="F4" s="162">
        <v>32865</v>
      </c>
      <c r="G4" s="163"/>
      <c r="H4" s="164"/>
    </row>
    <row r="5" spans="1:8" x14ac:dyDescent="0.15">
      <c r="A5" s="145" t="s">
        <v>545</v>
      </c>
      <c r="B5" s="150"/>
      <c r="C5" s="151"/>
      <c r="D5" s="152">
        <v>23042</v>
      </c>
      <c r="E5" s="153"/>
      <c r="F5" s="154">
        <v>73475</v>
      </c>
      <c r="G5" s="155"/>
      <c r="H5" s="156"/>
    </row>
    <row r="6" spans="1:8" x14ac:dyDescent="0.15">
      <c r="A6" s="157"/>
      <c r="B6" s="158"/>
      <c r="C6" s="159"/>
      <c r="D6" s="160">
        <v>15804</v>
      </c>
      <c r="E6" s="161"/>
      <c r="F6" s="162">
        <v>43072</v>
      </c>
      <c r="G6" s="163"/>
      <c r="H6" s="164"/>
    </row>
    <row r="7" spans="1:8" x14ac:dyDescent="0.15">
      <c r="A7" s="145" t="s">
        <v>546</v>
      </c>
      <c r="B7" s="150"/>
      <c r="C7" s="151"/>
      <c r="D7" s="152">
        <v>26482</v>
      </c>
      <c r="E7" s="153"/>
      <c r="F7" s="154">
        <v>87464</v>
      </c>
      <c r="G7" s="155"/>
      <c r="H7" s="156"/>
    </row>
    <row r="8" spans="1:8" x14ac:dyDescent="0.15">
      <c r="A8" s="157"/>
      <c r="B8" s="158"/>
      <c r="C8" s="159"/>
      <c r="D8" s="160">
        <v>19366</v>
      </c>
      <c r="E8" s="161"/>
      <c r="F8" s="162">
        <v>47479</v>
      </c>
      <c r="G8" s="163"/>
      <c r="H8" s="164"/>
    </row>
    <row r="9" spans="1:8" x14ac:dyDescent="0.15">
      <c r="A9" s="145" t="s">
        <v>547</v>
      </c>
      <c r="B9" s="150"/>
      <c r="C9" s="151"/>
      <c r="D9" s="152">
        <v>41488</v>
      </c>
      <c r="E9" s="153"/>
      <c r="F9" s="154">
        <v>96248</v>
      </c>
      <c r="G9" s="155"/>
      <c r="H9" s="156"/>
    </row>
    <row r="10" spans="1:8" x14ac:dyDescent="0.15">
      <c r="A10" s="157"/>
      <c r="B10" s="158"/>
      <c r="C10" s="159"/>
      <c r="D10" s="160">
        <v>32917</v>
      </c>
      <c r="E10" s="161"/>
      <c r="F10" s="162">
        <v>55768</v>
      </c>
      <c r="G10" s="163"/>
      <c r="H10" s="164"/>
    </row>
    <row r="11" spans="1:8" x14ac:dyDescent="0.15">
      <c r="A11" s="145" t="s">
        <v>548</v>
      </c>
      <c r="B11" s="150"/>
      <c r="C11" s="151"/>
      <c r="D11" s="152">
        <v>33993</v>
      </c>
      <c r="E11" s="153"/>
      <c r="F11" s="154">
        <v>76413</v>
      </c>
      <c r="G11" s="155"/>
      <c r="H11" s="156"/>
    </row>
    <row r="12" spans="1:8" x14ac:dyDescent="0.15">
      <c r="A12" s="157"/>
      <c r="B12" s="158"/>
      <c r="C12" s="165"/>
      <c r="D12" s="160">
        <v>28068</v>
      </c>
      <c r="E12" s="161"/>
      <c r="F12" s="162">
        <v>39658</v>
      </c>
      <c r="G12" s="163"/>
      <c r="H12" s="164"/>
    </row>
    <row r="13" spans="1:8" x14ac:dyDescent="0.15">
      <c r="A13" s="145"/>
      <c r="B13" s="150"/>
      <c r="C13" s="166"/>
      <c r="D13" s="167">
        <v>31041</v>
      </c>
      <c r="E13" s="168"/>
      <c r="F13" s="169">
        <v>80189</v>
      </c>
      <c r="G13" s="170"/>
      <c r="H13" s="156"/>
    </row>
    <row r="14" spans="1:8" x14ac:dyDescent="0.15">
      <c r="A14" s="157"/>
      <c r="B14" s="158"/>
      <c r="C14" s="159"/>
      <c r="D14" s="160">
        <v>23339</v>
      </c>
      <c r="E14" s="161"/>
      <c r="F14" s="162">
        <v>43768</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7.54</v>
      </c>
      <c r="C19" s="171">
        <f>ROUND(VALUE(SUBSTITUTE(実質収支比率等に係る経年分析!G$48,"▲","-")),2)</f>
        <v>6.05</v>
      </c>
      <c r="D19" s="171">
        <f>ROUND(VALUE(SUBSTITUTE(実質収支比率等に係る経年分析!H$48,"▲","-")),2)</f>
        <v>6.23</v>
      </c>
      <c r="E19" s="171">
        <f>ROUND(VALUE(SUBSTITUTE(実質収支比率等に係る経年分析!I$48,"▲","-")),2)</f>
        <v>5.49</v>
      </c>
      <c r="F19" s="171">
        <f>ROUND(VALUE(SUBSTITUTE(実質収支比率等に係る経年分析!J$48,"▲","-")),2)</f>
        <v>6.79</v>
      </c>
    </row>
    <row r="20" spans="1:11" x14ac:dyDescent="0.15">
      <c r="A20" s="171" t="s">
        <v>55</v>
      </c>
      <c r="B20" s="171">
        <f>ROUND(VALUE(SUBSTITUTE(実質収支比率等に係る経年分析!F$47,"▲","-")),2)</f>
        <v>26.54</v>
      </c>
      <c r="C20" s="171">
        <f>ROUND(VALUE(SUBSTITUTE(実質収支比率等に係る経年分析!G$47,"▲","-")),2)</f>
        <v>27.49</v>
      </c>
      <c r="D20" s="171">
        <f>ROUND(VALUE(SUBSTITUTE(実質収支比率等に係る経年分析!H$47,"▲","-")),2)</f>
        <v>29.43</v>
      </c>
      <c r="E20" s="171">
        <f>ROUND(VALUE(SUBSTITUTE(実質収支比率等に係る経年分析!I$47,"▲","-")),2)</f>
        <v>27.4</v>
      </c>
      <c r="F20" s="171">
        <f>ROUND(VALUE(SUBSTITUTE(実質収支比率等に係る経年分析!J$47,"▲","-")),2)</f>
        <v>23.74</v>
      </c>
    </row>
    <row r="21" spans="1:11" x14ac:dyDescent="0.15">
      <c r="A21" s="171" t="s">
        <v>56</v>
      </c>
      <c r="B21" s="171">
        <f>IF(ISNUMBER(VALUE(SUBSTITUTE(実質収支比率等に係る経年分析!F$49,"▲","-"))),ROUND(VALUE(SUBSTITUTE(実質収支比率等に係る経年分析!F$49,"▲","-")),2),NA())</f>
        <v>4.3</v>
      </c>
      <c r="C21" s="171">
        <f>IF(ISNUMBER(VALUE(SUBSTITUTE(実質収支比率等に係る経年分析!G$49,"▲","-"))),ROUND(VALUE(SUBSTITUTE(実質収支比率等に係る経年分析!G$49,"▲","-")),2),NA())</f>
        <v>-0.51</v>
      </c>
      <c r="D21" s="171">
        <f>IF(ISNUMBER(VALUE(SUBSTITUTE(実質収支比率等に係る経年分析!H$49,"▲","-"))),ROUND(VALUE(SUBSTITUTE(実質収支比率等に係る経年分析!H$49,"▲","-")),2),NA())</f>
        <v>2.2400000000000002</v>
      </c>
      <c r="E21" s="171">
        <f>IF(ISNUMBER(VALUE(SUBSTITUTE(実質収支比率等に係る経年分析!I$49,"▲","-"))),ROUND(VALUE(SUBSTITUTE(実質収支比率等に係る経年分析!I$49,"▲","-")),2),NA())</f>
        <v>-1.17</v>
      </c>
      <c r="F21" s="171">
        <f>IF(ISNUMBER(VALUE(SUBSTITUTE(実質収支比率等に係る経年分析!J$49,"▲","-"))),ROUND(VALUE(SUBSTITUTE(実質収支比率等に係る経年分析!J$49,"▲","-")),2),NA())</f>
        <v>-0.19</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霊園事業特別会計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0.16</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0.09</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0.09</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0.04</v>
      </c>
    </row>
    <row r="30" spans="1:11" x14ac:dyDescent="0.15">
      <c r="A30" s="172" t="str">
        <f>IF(連結実質赤字比率に係る赤字・黒字の構成分析!C$40="",NA(),連結実質赤字比率に係る赤字・黒字の構成分析!C$40)</f>
        <v>介護サービス事業特別会計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0.1</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0.04</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0.04</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0.04</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0.04</v>
      </c>
    </row>
    <row r="31" spans="1:11" x14ac:dyDescent="0.15">
      <c r="A31" s="172" t="str">
        <f>IF(連結実質赤字比率に係る赤字・黒字の構成分析!C$39="",NA(),連結実質赤字比率に係る赤字・黒字の構成分析!C$39)</f>
        <v>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0.06</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0.04</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0.09</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0.1</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0.05</v>
      </c>
    </row>
    <row r="32" spans="1:11" x14ac:dyDescent="0.15">
      <c r="A32" s="172" t="str">
        <f>IF(連結実質赤字比率に係る赤字・黒字の構成分析!C$38="",NA(),連結実質赤字比率に係る赤字・黒字の構成分析!C$38)</f>
        <v>公共下水道事業特別会計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0.49</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0.33</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0.28999999999999998</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0.49</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0.37</v>
      </c>
    </row>
    <row r="33" spans="1:16" x14ac:dyDescent="0.15">
      <c r="A33" s="172" t="str">
        <f>IF(連結実質赤字比率に係る赤字・黒字の構成分析!C$37="",NA(),連結実質赤字比率に係る赤字・黒字の構成分析!C$37)</f>
        <v>国民健康保険特別会計（施設勘定）</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0.34</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0.4</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0.45</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0.24</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0.79</v>
      </c>
    </row>
    <row r="34" spans="1:16" x14ac:dyDescent="0.15">
      <c r="A34" s="172" t="str">
        <f>IF(連結実質赤字比率に係る赤字・黒字の構成分析!C$36="",NA(),連結実質赤字比率に係る赤字・黒字の構成分析!C$36)</f>
        <v>介護保険特別会計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1.39</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1.7</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1.89</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1.0900000000000001</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1.17</v>
      </c>
    </row>
    <row r="35" spans="1:16" x14ac:dyDescent="0.15">
      <c r="A35" s="172" t="str">
        <f>IF(連結実質赤字比率に係る赤字・黒字の構成分析!C$35="",NA(),連結実質赤字比率に係る赤字・黒字の構成分析!C$35)</f>
        <v>国民健康保険特別会計（事業勘定）</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1.77</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1.32</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0.45</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1.59</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1.88</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7.38</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5.94</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6.13</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5.48</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6.74</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426</v>
      </c>
      <c r="E42" s="173"/>
      <c r="F42" s="173"/>
      <c r="G42" s="173">
        <f>'実質公債費比率（分子）の構造'!L$52</f>
        <v>400</v>
      </c>
      <c r="H42" s="173"/>
      <c r="I42" s="173"/>
      <c r="J42" s="173">
        <f>'実質公債費比率（分子）の構造'!M$52</f>
        <v>388</v>
      </c>
      <c r="K42" s="173"/>
      <c r="L42" s="173"/>
      <c r="M42" s="173">
        <f>'実質公債費比率（分子）の構造'!N$52</f>
        <v>377</v>
      </c>
      <c r="N42" s="173"/>
      <c r="O42" s="173"/>
      <c r="P42" s="173">
        <f>'実質公債費比率（分子）の構造'!O$52</f>
        <v>383</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f>'実質公債費比率（分子）の構造'!K$50</f>
        <v>70</v>
      </c>
      <c r="C44" s="173"/>
      <c r="D44" s="173"/>
      <c r="E44" s="173">
        <f>'実質公債費比率（分子）の構造'!L$50</f>
        <v>65</v>
      </c>
      <c r="F44" s="173"/>
      <c r="G44" s="173"/>
      <c r="H44" s="173">
        <f>'実質公債費比率（分子）の構造'!M$50</f>
        <v>49</v>
      </c>
      <c r="I44" s="173"/>
      <c r="J44" s="173"/>
      <c r="K44" s="173">
        <f>'実質公債費比率（分子）の構造'!N$50</f>
        <v>38</v>
      </c>
      <c r="L44" s="173"/>
      <c r="M44" s="173"/>
      <c r="N44" s="173">
        <f>'実質公債費比率（分子）の構造'!O$50</f>
        <v>27</v>
      </c>
      <c r="O44" s="173"/>
      <c r="P44" s="173"/>
    </row>
    <row r="45" spans="1:16" x14ac:dyDescent="0.15">
      <c r="A45" s="173" t="s">
        <v>66</v>
      </c>
      <c r="B45" s="173">
        <f>'実質公債費比率（分子）の構造'!K$49</f>
        <v>21</v>
      </c>
      <c r="C45" s="173"/>
      <c r="D45" s="173"/>
      <c r="E45" s="173">
        <f>'実質公債費比率（分子）の構造'!L$49</f>
        <v>27</v>
      </c>
      <c r="F45" s="173"/>
      <c r="G45" s="173"/>
      <c r="H45" s="173">
        <f>'実質公債費比率（分子）の構造'!M$49</f>
        <v>24</v>
      </c>
      <c r="I45" s="173"/>
      <c r="J45" s="173"/>
      <c r="K45" s="173">
        <f>'実質公債費比率（分子）の構造'!N$49</f>
        <v>24</v>
      </c>
      <c r="L45" s="173"/>
      <c r="M45" s="173"/>
      <c r="N45" s="173">
        <f>'実質公債費比率（分子）の構造'!O$49</f>
        <v>34</v>
      </c>
      <c r="O45" s="173"/>
      <c r="P45" s="173"/>
    </row>
    <row r="46" spans="1:16" x14ac:dyDescent="0.15">
      <c r="A46" s="173" t="s">
        <v>67</v>
      </c>
      <c r="B46" s="173">
        <f>'実質公債費比率（分子）の構造'!K$48</f>
        <v>26</v>
      </c>
      <c r="C46" s="173"/>
      <c r="D46" s="173"/>
      <c r="E46" s="173">
        <f>'実質公債費比率（分子）の構造'!L$48</f>
        <v>16</v>
      </c>
      <c r="F46" s="173"/>
      <c r="G46" s="173"/>
      <c r="H46" s="173">
        <f>'実質公債費比率（分子）の構造'!M$48</f>
        <v>31</v>
      </c>
      <c r="I46" s="173"/>
      <c r="J46" s="173"/>
      <c r="K46" s="173">
        <f>'実質公債費比率（分子）の構造'!N$48</f>
        <v>29</v>
      </c>
      <c r="L46" s="173"/>
      <c r="M46" s="173"/>
      <c r="N46" s="173">
        <f>'実質公債費比率（分子）の構造'!O$48</f>
        <v>21</v>
      </c>
      <c r="O46" s="173"/>
      <c r="P46" s="173"/>
    </row>
    <row r="47" spans="1:16" x14ac:dyDescent="0.15">
      <c r="A47" s="173" t="s">
        <v>14</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69</v>
      </c>
      <c r="B49" s="173">
        <f>'実質公債費比率（分子）の構造'!K$45</f>
        <v>372</v>
      </c>
      <c r="C49" s="173"/>
      <c r="D49" s="173"/>
      <c r="E49" s="173">
        <f>'実質公債費比率（分子）の構造'!L$45</f>
        <v>355</v>
      </c>
      <c r="F49" s="173"/>
      <c r="G49" s="173"/>
      <c r="H49" s="173">
        <f>'実質公債費比率（分子）の構造'!M$45</f>
        <v>341</v>
      </c>
      <c r="I49" s="173"/>
      <c r="J49" s="173"/>
      <c r="K49" s="173">
        <f>'実質公債費比率（分子）の構造'!N$45</f>
        <v>348</v>
      </c>
      <c r="L49" s="173"/>
      <c r="M49" s="173"/>
      <c r="N49" s="173">
        <f>'実質公債費比率（分子）の構造'!O$45</f>
        <v>344</v>
      </c>
      <c r="O49" s="173"/>
      <c r="P49" s="173"/>
    </row>
    <row r="50" spans="1:16" x14ac:dyDescent="0.15">
      <c r="A50" s="173" t="s">
        <v>70</v>
      </c>
      <c r="B50" s="173" t="e">
        <f>NA()</f>
        <v>#N/A</v>
      </c>
      <c r="C50" s="173">
        <f>IF(ISNUMBER('実質公債費比率（分子）の構造'!K$53),'実質公債費比率（分子）の構造'!K$53,NA())</f>
        <v>63</v>
      </c>
      <c r="D50" s="173" t="e">
        <f>NA()</f>
        <v>#N/A</v>
      </c>
      <c r="E50" s="173" t="e">
        <f>NA()</f>
        <v>#N/A</v>
      </c>
      <c r="F50" s="173">
        <f>IF(ISNUMBER('実質公債費比率（分子）の構造'!L$53),'実質公債費比率（分子）の構造'!L$53,NA())</f>
        <v>63</v>
      </c>
      <c r="G50" s="173" t="e">
        <f>NA()</f>
        <v>#N/A</v>
      </c>
      <c r="H50" s="173" t="e">
        <f>NA()</f>
        <v>#N/A</v>
      </c>
      <c r="I50" s="173">
        <f>IF(ISNUMBER('実質公債費比率（分子）の構造'!M$53),'実質公債費比率（分子）の構造'!M$53,NA())</f>
        <v>57</v>
      </c>
      <c r="J50" s="173" t="e">
        <f>NA()</f>
        <v>#N/A</v>
      </c>
      <c r="K50" s="173" t="e">
        <f>NA()</f>
        <v>#N/A</v>
      </c>
      <c r="L50" s="173">
        <f>IF(ISNUMBER('実質公債費比率（分子）の構造'!N$53),'実質公債費比率（分子）の構造'!N$53,NA())</f>
        <v>62</v>
      </c>
      <c r="M50" s="173" t="e">
        <f>NA()</f>
        <v>#N/A</v>
      </c>
      <c r="N50" s="173" t="e">
        <f>NA()</f>
        <v>#N/A</v>
      </c>
      <c r="O50" s="173">
        <f>IF(ISNUMBER('実質公債費比率（分子）の構造'!O$53),'実質公債費比率（分子）の構造'!O$53,NA())</f>
        <v>43</v>
      </c>
      <c r="P50" s="173" t="e">
        <f>NA()</f>
        <v>#N/A</v>
      </c>
    </row>
    <row r="53" spans="1:16" x14ac:dyDescent="0.15">
      <c r="A53" s="141" t="s">
        <v>71</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15">
      <c r="A56" s="172" t="s">
        <v>43</v>
      </c>
      <c r="B56" s="172"/>
      <c r="C56" s="172"/>
      <c r="D56" s="172">
        <f>'将来負担比率（分子）の構造'!I$52</f>
        <v>4313</v>
      </c>
      <c r="E56" s="172"/>
      <c r="F56" s="172"/>
      <c r="G56" s="172">
        <f>'将来負担比率（分子）の構造'!J$52</f>
        <v>4337</v>
      </c>
      <c r="H56" s="172"/>
      <c r="I56" s="172"/>
      <c r="J56" s="172">
        <f>'将来負担比率（分子）の構造'!K$52</f>
        <v>4380</v>
      </c>
      <c r="K56" s="172"/>
      <c r="L56" s="172"/>
      <c r="M56" s="172">
        <f>'将来負担比率（分子）の構造'!L$52</f>
        <v>4500</v>
      </c>
      <c r="N56" s="172"/>
      <c r="O56" s="172"/>
      <c r="P56" s="172">
        <f>'将来負担比率（分子）の構造'!M$52</f>
        <v>4787</v>
      </c>
    </row>
    <row r="57" spans="1:16" x14ac:dyDescent="0.15">
      <c r="A57" s="172" t="s">
        <v>42</v>
      </c>
      <c r="B57" s="172"/>
      <c r="C57" s="172"/>
      <c r="D57" s="172">
        <f>'将来負担比率（分子）の構造'!I$51</f>
        <v>257</v>
      </c>
      <c r="E57" s="172"/>
      <c r="F57" s="172"/>
      <c r="G57" s="172">
        <f>'将来負担比率（分子）の構造'!J$51</f>
        <v>200</v>
      </c>
      <c r="H57" s="172"/>
      <c r="I57" s="172"/>
      <c r="J57" s="172">
        <f>'将来負担比率（分子）の構造'!K$51</f>
        <v>170</v>
      </c>
      <c r="K57" s="172"/>
      <c r="L57" s="172"/>
      <c r="M57" s="172">
        <f>'将来負担比率（分子）の構造'!L$51</f>
        <v>133</v>
      </c>
      <c r="N57" s="172"/>
      <c r="O57" s="172"/>
      <c r="P57" s="172">
        <f>'将来負担比率（分子）の構造'!M$51</f>
        <v>129</v>
      </c>
    </row>
    <row r="58" spans="1:16" x14ac:dyDescent="0.15">
      <c r="A58" s="172" t="s">
        <v>41</v>
      </c>
      <c r="B58" s="172"/>
      <c r="C58" s="172"/>
      <c r="D58" s="172">
        <f>'将来負担比率（分子）の構造'!I$50</f>
        <v>2576</v>
      </c>
      <c r="E58" s="172"/>
      <c r="F58" s="172"/>
      <c r="G58" s="172">
        <f>'将来負担比率（分子）の構造'!J$50</f>
        <v>2725</v>
      </c>
      <c r="H58" s="172"/>
      <c r="I58" s="172"/>
      <c r="J58" s="172">
        <f>'将来負担比率（分子）の構造'!K$50</f>
        <v>2782</v>
      </c>
      <c r="K58" s="172"/>
      <c r="L58" s="172"/>
      <c r="M58" s="172">
        <f>'将来負担比率（分子）の構造'!L$50</f>
        <v>2911</v>
      </c>
      <c r="N58" s="172"/>
      <c r="O58" s="172"/>
      <c r="P58" s="172">
        <f>'将来負担比率（分子）の構造'!M$50</f>
        <v>3373</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f>'将来負担比率（分子）の構造'!I$46</f>
        <v>1</v>
      </c>
      <c r="C61" s="172"/>
      <c r="D61" s="172"/>
      <c r="E61" s="172">
        <f>'将来負担比率（分子）の構造'!J$46</f>
        <v>1</v>
      </c>
      <c r="F61" s="172"/>
      <c r="G61" s="172"/>
      <c r="H61" s="172">
        <f>'将来負担比率（分子）の構造'!K$46</f>
        <v>6</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623</v>
      </c>
      <c r="C62" s="172"/>
      <c r="D62" s="172"/>
      <c r="E62" s="172">
        <f>'将来負担比率（分子）の構造'!J$45</f>
        <v>618</v>
      </c>
      <c r="F62" s="172"/>
      <c r="G62" s="172"/>
      <c r="H62" s="172">
        <f>'将来負担比率（分子）の構造'!K$45</f>
        <v>495</v>
      </c>
      <c r="I62" s="172"/>
      <c r="J62" s="172"/>
      <c r="K62" s="172">
        <f>'将来負担比率（分子）の構造'!L$45</f>
        <v>402</v>
      </c>
      <c r="L62" s="172"/>
      <c r="M62" s="172"/>
      <c r="N62" s="172">
        <f>'将来負担比率（分子）の構造'!M$45</f>
        <v>390</v>
      </c>
      <c r="O62" s="172"/>
      <c r="P62" s="172"/>
    </row>
    <row r="63" spans="1:16" x14ac:dyDescent="0.15">
      <c r="A63" s="172" t="s">
        <v>34</v>
      </c>
      <c r="B63" s="172">
        <f>'将来負担比率（分子）の構造'!I$44</f>
        <v>168</v>
      </c>
      <c r="C63" s="172"/>
      <c r="D63" s="172"/>
      <c r="E63" s="172">
        <f>'将来負担比率（分子）の構造'!J$44</f>
        <v>150</v>
      </c>
      <c r="F63" s="172"/>
      <c r="G63" s="172"/>
      <c r="H63" s="172">
        <f>'将来負担比率（分子）の構造'!K$44</f>
        <v>195</v>
      </c>
      <c r="I63" s="172"/>
      <c r="J63" s="172"/>
      <c r="K63" s="172">
        <f>'将来負担比率（分子）の構造'!L$44</f>
        <v>298</v>
      </c>
      <c r="L63" s="172"/>
      <c r="M63" s="172"/>
      <c r="N63" s="172">
        <f>'将来負担比率（分子）の構造'!M$44</f>
        <v>279</v>
      </c>
      <c r="O63" s="172"/>
      <c r="P63" s="172"/>
    </row>
    <row r="64" spans="1:16" x14ac:dyDescent="0.15">
      <c r="A64" s="172" t="s">
        <v>33</v>
      </c>
      <c r="B64" s="172">
        <f>'将来負担比率（分子）の構造'!I$43</f>
        <v>300</v>
      </c>
      <c r="C64" s="172"/>
      <c r="D64" s="172"/>
      <c r="E64" s="172">
        <f>'将来負担比率（分子）の構造'!J$43</f>
        <v>228</v>
      </c>
      <c r="F64" s="172"/>
      <c r="G64" s="172"/>
      <c r="H64" s="172">
        <f>'将来負担比率（分子）の構造'!K$43</f>
        <v>210</v>
      </c>
      <c r="I64" s="172"/>
      <c r="J64" s="172"/>
      <c r="K64" s="172">
        <f>'将来負担比率（分子）の構造'!L$43</f>
        <v>213</v>
      </c>
      <c r="L64" s="172"/>
      <c r="M64" s="172"/>
      <c r="N64" s="172">
        <f>'将来負担比率（分子）の構造'!M$43</f>
        <v>218</v>
      </c>
      <c r="O64" s="172"/>
      <c r="P64" s="172"/>
    </row>
    <row r="65" spans="1:16" x14ac:dyDescent="0.15">
      <c r="A65" s="172" t="s">
        <v>32</v>
      </c>
      <c r="B65" s="172">
        <f>'将来負担比率（分子）の構造'!I$42</f>
        <v>235</v>
      </c>
      <c r="C65" s="172"/>
      <c r="D65" s="172"/>
      <c r="E65" s="172">
        <f>'将来負担比率（分子）の構造'!J$42</f>
        <v>170</v>
      </c>
      <c r="F65" s="172"/>
      <c r="G65" s="172"/>
      <c r="H65" s="172">
        <f>'将来負担比率（分子）の構造'!K$42</f>
        <v>121</v>
      </c>
      <c r="I65" s="172"/>
      <c r="J65" s="172"/>
      <c r="K65" s="172">
        <f>'将来負担比率（分子）の構造'!L$42</f>
        <v>83</v>
      </c>
      <c r="L65" s="172"/>
      <c r="M65" s="172"/>
      <c r="N65" s="172">
        <f>'将来負担比率（分子）の構造'!M$42</f>
        <v>56</v>
      </c>
      <c r="O65" s="172"/>
      <c r="P65" s="172"/>
    </row>
    <row r="66" spans="1:16" x14ac:dyDescent="0.15">
      <c r="A66" s="172" t="s">
        <v>31</v>
      </c>
      <c r="B66" s="172">
        <f>'将来負担比率（分子）の構造'!I$41</f>
        <v>4605</v>
      </c>
      <c r="C66" s="172"/>
      <c r="D66" s="172"/>
      <c r="E66" s="172">
        <f>'将来負担比率（分子）の構造'!J$41</f>
        <v>4722</v>
      </c>
      <c r="F66" s="172"/>
      <c r="G66" s="172"/>
      <c r="H66" s="172">
        <f>'将来負担比率（分子）の構造'!K$41</f>
        <v>4907</v>
      </c>
      <c r="I66" s="172"/>
      <c r="J66" s="172"/>
      <c r="K66" s="172">
        <f>'将来負担比率（分子）の構造'!L$41</f>
        <v>5220</v>
      </c>
      <c r="L66" s="172"/>
      <c r="M66" s="172"/>
      <c r="N66" s="172">
        <f>'将来負担比率（分子）の構造'!M$41</f>
        <v>5398</v>
      </c>
      <c r="O66" s="172"/>
      <c r="P66" s="172"/>
    </row>
    <row r="67" spans="1:16" x14ac:dyDescent="0.15">
      <c r="A67" s="172" t="s">
        <v>74</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75</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76</v>
      </c>
      <c r="B72" s="176">
        <f>基金残高に係る経年分析!F55</f>
        <v>1078</v>
      </c>
      <c r="C72" s="176">
        <f>基金残高に係る経年分析!G55</f>
        <v>1051</v>
      </c>
      <c r="D72" s="176">
        <f>基金残高に係る経年分析!H55</f>
        <v>975</v>
      </c>
    </row>
    <row r="73" spans="1:16" x14ac:dyDescent="0.15">
      <c r="A73" s="175" t="s">
        <v>77</v>
      </c>
      <c r="B73" s="176">
        <f>基金残高に係る経年分析!F56</f>
        <v>97</v>
      </c>
      <c r="C73" s="176">
        <f>基金残高に係る経年分析!G56</f>
        <v>50</v>
      </c>
      <c r="D73" s="176">
        <f>基金残高に係る経年分析!H56</f>
        <v>143</v>
      </c>
    </row>
    <row r="74" spans="1:16" x14ac:dyDescent="0.15">
      <c r="A74" s="175" t="s">
        <v>78</v>
      </c>
      <c r="B74" s="176">
        <f>基金残高に係る経年分析!F57</f>
        <v>936</v>
      </c>
      <c r="C74" s="176">
        <f>基金残高に係る経年分析!G57</f>
        <v>1125</v>
      </c>
      <c r="D74" s="176">
        <f>基金残高に係る経年分析!H57</f>
        <v>1530</v>
      </c>
    </row>
  </sheetData>
  <sheetProtection algorithmName="SHA-512" hashValue="jQrgD///GiEOcTPrLRxj4b1HjuCsFWvQ0JO6bxAVoEjI38xBiAC1LlCFNCrzGgHmptPe6+aIyZfcxUkYWniyYg==" saltValue="HMsPxwIMpMvpIRs/dljxg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2023-10-12T03:52:43Z</cp:lastPrinted>
  <dcterms:created xsi:type="dcterms:W3CDTF">2023-02-20T04:16:23Z</dcterms:created>
  <dcterms:modified xsi:type="dcterms:W3CDTF">2023-10-16T04:19:08Z</dcterms:modified>
  <cp:category/>
</cp:coreProperties>
</file>